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X:\Ranking\"/>
    </mc:Choice>
  </mc:AlternateContent>
  <xr:revisionPtr revIDLastSave="0" documentId="8_{ED4FEE25-5616-43D8-B1CF-37553102D688}" xr6:coauthVersionLast="47" xr6:coauthVersionMax="47" xr10:uidLastSave="{00000000-0000-0000-0000-000000000000}"/>
  <bookViews>
    <workbookView xWindow="-108" yWindow="-108" windowWidth="23256" windowHeight="12456" tabRatio="699" xr2:uid="{00000000-000D-0000-FFFF-FFFF00000000}"/>
  </bookViews>
  <sheets>
    <sheet name="ERE REEKS" sheetId="57" r:id="rId1"/>
    <sheet name="REEKS 1" sheetId="58" r:id="rId2"/>
    <sheet name="REEKS 2" sheetId="59" r:id="rId3"/>
    <sheet name="REEKS 3" sheetId="60" r:id="rId4"/>
    <sheet name="REEKS 4" sheetId="61" r:id="rId5"/>
    <sheet name="LETTERWAARDE OK" sheetId="42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5" hidden="1">'LETTERWAARDE OK'!$A$2:$F$1002</definedName>
    <definedName name="derde">'[1]TABEL REEKS  3'!$B$3:$AK$147</definedName>
    <definedName name="eerste">'[1]TABEL REEKS 1'!$B$3:$AK$229</definedName>
    <definedName name="Ere">'[1]TABEL ERE REEKS'!$B$3:$AK$196</definedName>
    <definedName name="Ledenlijst">'LETTERWAARDE OK'!$A$1:$C$624</definedName>
    <definedName name="Ledenlijst1">'LETTERWAARDE OK'!$A$2:$F$1002</definedName>
    <definedName name="ledenlijst2">'[2]LEDENLIJST OP SITE'!$A$1:$D$1650</definedName>
    <definedName name="ledenlijst3">'LETTERWAARDE OK'!$A$3:$D$645</definedName>
    <definedName name="Ledenlijst4">'LETTERWAARDE OK'!$A$3:$D$1004</definedName>
    <definedName name="Lijst">'[3]SRV-Ledenbestand 2020-2021.'!$A$1:$T$1001</definedName>
    <definedName name="nieuw">[1]Blad1!$C$4:$D$589</definedName>
    <definedName name="Spelerslijst">'[4]LETTERWAARDE OK'!$A$2:$F$1002</definedName>
    <definedName name="tweede">'[1]TABEL REEKS  2'!$B$3:$AK$219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10" i="61" l="1"/>
  <c r="AH110" i="61"/>
  <c r="AI110" i="61"/>
  <c r="G110" i="61" s="1"/>
  <c r="AG108" i="59"/>
  <c r="AH108" i="59"/>
  <c r="AI108" i="59"/>
  <c r="G108" i="59" s="1"/>
  <c r="AG102" i="57"/>
  <c r="AH102" i="57"/>
  <c r="AI102" i="57"/>
  <c r="G102" i="57" s="1"/>
  <c r="AG88" i="57"/>
  <c r="AH88" i="57"/>
  <c r="AI88" i="57"/>
  <c r="G88" i="57" s="1"/>
  <c r="AG77" i="57"/>
  <c r="AH77" i="57"/>
  <c r="AI77" i="57"/>
  <c r="G77" i="57" s="1"/>
  <c r="AK110" i="61" l="1"/>
  <c r="AK108" i="59"/>
  <c r="AK102" i="57"/>
  <c r="AK88" i="57"/>
  <c r="AK77" i="57"/>
  <c r="AG93" i="57" l="1"/>
  <c r="AH93" i="57"/>
  <c r="AI93" i="57"/>
  <c r="G93" i="57" s="1"/>
  <c r="AG91" i="57"/>
  <c r="AH91" i="57"/>
  <c r="AI91" i="57"/>
  <c r="AG76" i="61"/>
  <c r="AH76" i="61"/>
  <c r="AI76" i="61"/>
  <c r="G76" i="61" s="1"/>
  <c r="AG104" i="61"/>
  <c r="AH104" i="61"/>
  <c r="AI104" i="61"/>
  <c r="G104" i="61" s="1"/>
  <c r="AG87" i="58" l="1"/>
  <c r="AI87" i="58"/>
  <c r="G87" i="58" s="1"/>
  <c r="AH87" i="58"/>
  <c r="AK93" i="57"/>
  <c r="AK91" i="57"/>
  <c r="G91" i="57"/>
  <c r="AK76" i="61"/>
  <c r="AK104" i="61"/>
  <c r="AK87" i="58" l="1"/>
  <c r="AG108" i="57"/>
  <c r="AH108" i="57"/>
  <c r="AI108" i="57"/>
  <c r="AG105" i="59"/>
  <c r="AH105" i="59"/>
  <c r="AI105" i="59"/>
  <c r="G105" i="59" s="1"/>
  <c r="AG89" i="58"/>
  <c r="AH89" i="58"/>
  <c r="AI89" i="58"/>
  <c r="AG97" i="57"/>
  <c r="AH97" i="57"/>
  <c r="AI97" i="57"/>
  <c r="G97" i="57" s="1"/>
  <c r="AG95" i="57"/>
  <c r="AH95" i="57"/>
  <c r="AI95" i="57"/>
  <c r="G95" i="57" s="1"/>
  <c r="AK108" i="57" l="1"/>
  <c r="G108" i="57"/>
  <c r="AK105" i="59"/>
  <c r="AK89" i="58"/>
  <c r="G89" i="58"/>
  <c r="AK97" i="57"/>
  <c r="AK95" i="57"/>
  <c r="AG47" i="61"/>
  <c r="AH47" i="61"/>
  <c r="AI47" i="61"/>
  <c r="AG92" i="61"/>
  <c r="AH92" i="61"/>
  <c r="AI92" i="61"/>
  <c r="G92" i="61" s="1"/>
  <c r="AG65" i="61"/>
  <c r="AH65" i="61"/>
  <c r="AI65" i="61"/>
  <c r="G65" i="61" s="1"/>
  <c r="AG98" i="61"/>
  <c r="AH98" i="61"/>
  <c r="AI98" i="61"/>
  <c r="G98" i="61" s="1"/>
  <c r="AG121" i="59"/>
  <c r="AH121" i="59"/>
  <c r="AI121" i="59"/>
  <c r="G121" i="59" s="1"/>
  <c r="AG106" i="59"/>
  <c r="AH106" i="59"/>
  <c r="AI106" i="59"/>
  <c r="G106" i="59" s="1"/>
  <c r="AG78" i="57"/>
  <c r="AH78" i="57"/>
  <c r="AI78" i="57"/>
  <c r="G78" i="57" s="1"/>
  <c r="AG88" i="61"/>
  <c r="AH88" i="61"/>
  <c r="AI88" i="61"/>
  <c r="G88" i="61" s="1"/>
  <c r="AG50" i="61"/>
  <c r="AH50" i="61"/>
  <c r="AI50" i="61"/>
  <c r="G50" i="61" s="1"/>
  <c r="AG110" i="60"/>
  <c r="AH110" i="60"/>
  <c r="AI110" i="60"/>
  <c r="AG82" i="60"/>
  <c r="AH82" i="60"/>
  <c r="AI82" i="60"/>
  <c r="AG108" i="60"/>
  <c r="AH108" i="60"/>
  <c r="AI108" i="60"/>
  <c r="G108" i="60" s="1"/>
  <c r="AG114" i="59"/>
  <c r="AH114" i="59"/>
  <c r="AI114" i="59"/>
  <c r="AG98" i="57"/>
  <c r="AH98" i="57"/>
  <c r="AI98" i="57"/>
  <c r="AG101" i="61"/>
  <c r="AH101" i="61"/>
  <c r="AI101" i="61"/>
  <c r="G101" i="61" s="1"/>
  <c r="AG63" i="61"/>
  <c r="AH63" i="61"/>
  <c r="AI63" i="61"/>
  <c r="AG83" i="61"/>
  <c r="AH83" i="61"/>
  <c r="AI83" i="61"/>
  <c r="G83" i="61" s="1"/>
  <c r="AG84" i="61"/>
  <c r="AH84" i="61"/>
  <c r="AI84" i="61"/>
  <c r="AG103" i="61"/>
  <c r="AH103" i="61"/>
  <c r="AI103" i="61"/>
  <c r="AG100" i="61"/>
  <c r="AH100" i="61"/>
  <c r="AI100" i="61"/>
  <c r="G100" i="61" s="1"/>
  <c r="AG111" i="61"/>
  <c r="AH111" i="61"/>
  <c r="AI111" i="61"/>
  <c r="G111" i="61" s="1"/>
  <c r="AG112" i="61"/>
  <c r="AH112" i="61"/>
  <c r="AI112" i="61"/>
  <c r="G112" i="61" s="1"/>
  <c r="AG51" i="61"/>
  <c r="AH51" i="61"/>
  <c r="AI51" i="61"/>
  <c r="G51" i="61" s="1"/>
  <c r="AG102" i="60"/>
  <c r="AH102" i="60"/>
  <c r="AI102" i="60"/>
  <c r="AG68" i="60"/>
  <c r="AH68" i="60"/>
  <c r="AI68" i="60"/>
  <c r="G68" i="60" s="1"/>
  <c r="AG70" i="60"/>
  <c r="AH70" i="60"/>
  <c r="AI70" i="60"/>
  <c r="G70" i="60" s="1"/>
  <c r="AG91" i="60"/>
  <c r="AH91" i="60"/>
  <c r="AI91" i="60"/>
  <c r="G91" i="60" s="1"/>
  <c r="AK47" i="61" l="1"/>
  <c r="G47" i="61" s="1"/>
  <c r="AK92" i="61"/>
  <c r="AK65" i="61"/>
  <c r="AK98" i="61"/>
  <c r="AK110" i="60"/>
  <c r="AK121" i="59"/>
  <c r="AK106" i="59"/>
  <c r="AK78" i="57"/>
  <c r="AK88" i="61"/>
  <c r="AK50" i="61"/>
  <c r="G110" i="60"/>
  <c r="AK82" i="60"/>
  <c r="G82" i="60"/>
  <c r="AK108" i="60"/>
  <c r="AK114" i="59"/>
  <c r="G114" i="59"/>
  <c r="AK98" i="57"/>
  <c r="G98" i="57"/>
  <c r="AK101" i="61"/>
  <c r="AK63" i="61"/>
  <c r="G63" i="61"/>
  <c r="AK84" i="61"/>
  <c r="AK83" i="61"/>
  <c r="AK103" i="61"/>
  <c r="G84" i="61"/>
  <c r="G103" i="61"/>
  <c r="AK100" i="61"/>
  <c r="AK111" i="61"/>
  <c r="AK112" i="61"/>
  <c r="AK51" i="61"/>
  <c r="AK102" i="60"/>
  <c r="G102" i="60"/>
  <c r="AK68" i="60"/>
  <c r="AK70" i="60"/>
  <c r="AK91" i="60"/>
  <c r="AG72" i="59" l="1"/>
  <c r="AH72" i="59"/>
  <c r="AI72" i="59"/>
  <c r="G72" i="59" s="1"/>
  <c r="AG131" i="59"/>
  <c r="AH131" i="59"/>
  <c r="AI131" i="59"/>
  <c r="G131" i="59" s="1"/>
  <c r="AG97" i="59"/>
  <c r="AH97" i="59"/>
  <c r="AI97" i="59"/>
  <c r="G97" i="59" s="1"/>
  <c r="AG91" i="59"/>
  <c r="AH91" i="59"/>
  <c r="AI91" i="59"/>
  <c r="G91" i="59" s="1"/>
  <c r="AG119" i="59"/>
  <c r="AH119" i="59"/>
  <c r="AI119" i="59"/>
  <c r="G119" i="59" s="1"/>
  <c r="AG81" i="59"/>
  <c r="AH81" i="59"/>
  <c r="AI81" i="59"/>
  <c r="G81" i="59" s="1"/>
  <c r="AG113" i="59"/>
  <c r="AH113" i="59"/>
  <c r="AI113" i="59"/>
  <c r="AG110" i="59"/>
  <c r="AH110" i="59"/>
  <c r="AI110" i="59"/>
  <c r="G110" i="59" s="1"/>
  <c r="AG103" i="59"/>
  <c r="AH103" i="59"/>
  <c r="AI103" i="59"/>
  <c r="AG102" i="59"/>
  <c r="AH102" i="59"/>
  <c r="AI102" i="59"/>
  <c r="G102" i="59" s="1"/>
  <c r="AG75" i="58"/>
  <c r="AH75" i="58"/>
  <c r="AI75" i="58"/>
  <c r="G75" i="58" s="1"/>
  <c r="AG80" i="58"/>
  <c r="AH80" i="58"/>
  <c r="AI80" i="58"/>
  <c r="G80" i="58" s="1"/>
  <c r="AG57" i="58"/>
  <c r="AH57" i="58"/>
  <c r="AI57" i="58"/>
  <c r="AG96" i="57"/>
  <c r="AH96" i="57"/>
  <c r="AI96" i="57"/>
  <c r="AG107" i="57"/>
  <c r="AH107" i="57"/>
  <c r="AI107" i="57"/>
  <c r="AG75" i="57"/>
  <c r="AH75" i="57"/>
  <c r="AI75" i="57"/>
  <c r="AG73" i="57"/>
  <c r="AH73" i="57"/>
  <c r="AI73" i="57"/>
  <c r="G73" i="57" s="1"/>
  <c r="AG71" i="57"/>
  <c r="AH71" i="57"/>
  <c r="AI71" i="57"/>
  <c r="AK72" i="59" l="1"/>
  <c r="AK131" i="59"/>
  <c r="AK97" i="59"/>
  <c r="AK91" i="59"/>
  <c r="AK119" i="59"/>
  <c r="AK81" i="59"/>
  <c r="AK113" i="59"/>
  <c r="G113" i="59"/>
  <c r="AK110" i="59"/>
  <c r="AK103" i="59"/>
  <c r="G103" i="59" s="1"/>
  <c r="AK102" i="59"/>
  <c r="AK75" i="58"/>
  <c r="AK80" i="58"/>
  <c r="AK57" i="58"/>
  <c r="G57" i="58"/>
  <c r="AK96" i="57"/>
  <c r="G96" i="57"/>
  <c r="AK107" i="57"/>
  <c r="G107" i="57"/>
  <c r="AK75" i="57"/>
  <c r="G75" i="57"/>
  <c r="AK73" i="57"/>
  <c r="AK71" i="57"/>
  <c r="G71" i="57"/>
  <c r="AG72" i="57" l="1"/>
  <c r="AH72" i="57"/>
  <c r="AI72" i="57"/>
  <c r="G72" i="57" s="1"/>
  <c r="C597" i="42"/>
  <c r="B597" i="42"/>
  <c r="D561" i="42"/>
  <c r="AG69" i="61"/>
  <c r="AH69" i="61"/>
  <c r="AI69" i="61"/>
  <c r="G69" i="61" s="1"/>
  <c r="AG78" i="61"/>
  <c r="AH78" i="61"/>
  <c r="AI78" i="61"/>
  <c r="G78" i="61" s="1"/>
  <c r="AG44" i="61"/>
  <c r="AH44" i="61"/>
  <c r="AI44" i="61"/>
  <c r="AG101" i="60"/>
  <c r="AH101" i="60"/>
  <c r="AI101" i="60"/>
  <c r="G101" i="60" s="1"/>
  <c r="AG76" i="60"/>
  <c r="AH76" i="60"/>
  <c r="AI76" i="60"/>
  <c r="G76" i="60" s="1"/>
  <c r="AG83" i="60"/>
  <c r="AH83" i="60"/>
  <c r="AI83" i="60"/>
  <c r="G83" i="60" s="1"/>
  <c r="AG81" i="60"/>
  <c r="AH81" i="60"/>
  <c r="AI81" i="60"/>
  <c r="G81" i="60" s="1"/>
  <c r="AG94" i="60"/>
  <c r="AH94" i="60"/>
  <c r="AI94" i="60"/>
  <c r="G94" i="60" s="1"/>
  <c r="AG57" i="60"/>
  <c r="AH57" i="60"/>
  <c r="AI57" i="60"/>
  <c r="AK72" i="57" l="1"/>
  <c r="AK69" i="61"/>
  <c r="AK78" i="61"/>
  <c r="AK44" i="61"/>
  <c r="G44" i="61" s="1"/>
  <c r="AK101" i="60"/>
  <c r="AK76" i="60"/>
  <c r="AK83" i="60"/>
  <c r="AK81" i="60"/>
  <c r="AK94" i="60"/>
  <c r="AK57" i="60"/>
  <c r="G57" i="60" s="1"/>
  <c r="AG123" i="59"/>
  <c r="AH123" i="59"/>
  <c r="AI123" i="59"/>
  <c r="AG73" i="59"/>
  <c r="AH73" i="59"/>
  <c r="AI73" i="59"/>
  <c r="AG125" i="59"/>
  <c r="AH125" i="59"/>
  <c r="AI125" i="59"/>
  <c r="AG109" i="59"/>
  <c r="AH109" i="59"/>
  <c r="AI109" i="59"/>
  <c r="AG75" i="59"/>
  <c r="AH75" i="59"/>
  <c r="AI75" i="59"/>
  <c r="AG56" i="59"/>
  <c r="AH56" i="59"/>
  <c r="AI56" i="59"/>
  <c r="AG68" i="59"/>
  <c r="AH68" i="59"/>
  <c r="AI68" i="59"/>
  <c r="AG46" i="58"/>
  <c r="AH46" i="58"/>
  <c r="AI46" i="58"/>
  <c r="AG94" i="58"/>
  <c r="AH94" i="58"/>
  <c r="AI94" i="58"/>
  <c r="AG58" i="58"/>
  <c r="AH58" i="58"/>
  <c r="AI58" i="58"/>
  <c r="G58" i="58" s="1"/>
  <c r="AG66" i="58"/>
  <c r="AH66" i="58"/>
  <c r="AI66" i="58"/>
  <c r="AG82" i="57"/>
  <c r="AH82" i="57"/>
  <c r="AI82" i="57"/>
  <c r="AG83" i="57"/>
  <c r="AH83" i="57"/>
  <c r="AI83" i="57"/>
  <c r="AG101" i="57"/>
  <c r="AH101" i="57"/>
  <c r="AI101" i="57"/>
  <c r="AG62" i="61"/>
  <c r="AG43" i="61"/>
  <c r="AG41" i="61"/>
  <c r="AG70" i="61"/>
  <c r="AG89" i="61"/>
  <c r="AG74" i="61"/>
  <c r="AG90" i="61"/>
  <c r="AG105" i="61"/>
  <c r="AG71" i="61"/>
  <c r="AG106" i="61"/>
  <c r="AG30" i="61"/>
  <c r="AG20" i="61"/>
  <c r="AG56" i="61"/>
  <c r="AG39" i="61"/>
  <c r="AG38" i="61"/>
  <c r="AG66" i="61"/>
  <c r="AG75" i="61"/>
  <c r="AG73" i="61"/>
  <c r="AG94" i="61"/>
  <c r="AG95" i="61"/>
  <c r="AG48" i="61"/>
  <c r="AG72" i="61"/>
  <c r="AG14" i="61"/>
  <c r="AG13" i="61"/>
  <c r="AG10" i="61"/>
  <c r="AG79" i="61"/>
  <c r="AG21" i="61"/>
  <c r="AG35" i="61"/>
  <c r="AG107" i="61"/>
  <c r="AG108" i="61"/>
  <c r="AG109" i="61"/>
  <c r="AG80" i="61"/>
  <c r="AG6" i="61"/>
  <c r="AG52" i="61"/>
  <c r="AG31" i="61"/>
  <c r="AG16" i="61"/>
  <c r="AG53" i="61"/>
  <c r="AG57" i="61"/>
  <c r="AG81" i="61"/>
  <c r="AG82" i="61"/>
  <c r="AG58" i="61"/>
  <c r="AG97" i="61"/>
  <c r="AG24" i="61"/>
  <c r="AG96" i="61"/>
  <c r="AG7" i="61"/>
  <c r="AG23" i="61"/>
  <c r="AG11" i="61"/>
  <c r="AG33" i="61"/>
  <c r="AG32" i="61"/>
  <c r="AG54" i="61"/>
  <c r="AG67" i="61"/>
  <c r="AG15" i="61"/>
  <c r="AG28" i="61"/>
  <c r="AG18" i="61"/>
  <c r="AG27" i="61"/>
  <c r="AG59" i="61"/>
  <c r="AG36" i="61"/>
  <c r="AG113" i="61"/>
  <c r="AG99" i="61"/>
  <c r="AG114" i="61"/>
  <c r="AG68" i="61"/>
  <c r="AG4" i="61"/>
  <c r="AG60" i="61"/>
  <c r="AG61" i="61"/>
  <c r="AG55" i="61"/>
  <c r="AG64" i="61"/>
  <c r="AG49" i="61"/>
  <c r="AG91" i="61"/>
  <c r="AG115" i="61"/>
  <c r="AG12" i="61"/>
  <c r="AG8" i="61"/>
  <c r="AG29" i="61"/>
  <c r="AG34" i="61"/>
  <c r="AG17" i="61"/>
  <c r="AG45" i="61"/>
  <c r="AG77" i="61"/>
  <c r="AG116" i="61"/>
  <c r="AG25" i="61"/>
  <c r="AG42" i="61"/>
  <c r="AG26" i="61"/>
  <c r="AG19" i="61"/>
  <c r="AG85" i="61"/>
  <c r="AG86" i="61"/>
  <c r="AG87" i="61"/>
  <c r="AG102" i="61"/>
  <c r="AG117" i="61"/>
  <c r="AG118" i="61"/>
  <c r="AG5" i="61"/>
  <c r="AG46" i="61"/>
  <c r="AG9" i="61"/>
  <c r="AG40" i="61"/>
  <c r="AG37" i="61"/>
  <c r="AG22" i="61"/>
  <c r="AG93" i="61"/>
  <c r="AI62" i="61"/>
  <c r="AH62" i="61"/>
  <c r="AG80" i="60"/>
  <c r="AG6" i="60"/>
  <c r="AG11" i="60"/>
  <c r="AG18" i="60"/>
  <c r="AG66" i="60"/>
  <c r="AG32" i="60"/>
  <c r="AG41" i="60"/>
  <c r="AG46" i="60"/>
  <c r="AG90" i="60"/>
  <c r="AG25" i="60"/>
  <c r="AG43" i="60"/>
  <c r="AG24" i="60"/>
  <c r="AG28" i="60"/>
  <c r="AG58" i="60"/>
  <c r="AG37" i="60"/>
  <c r="AG78" i="60"/>
  <c r="AG20" i="60"/>
  <c r="AG29" i="60"/>
  <c r="AG67" i="60"/>
  <c r="AG33" i="60"/>
  <c r="AG52" i="60"/>
  <c r="AG26" i="60"/>
  <c r="AG44" i="60"/>
  <c r="AG86" i="60"/>
  <c r="AG71" i="60"/>
  <c r="AG13" i="60"/>
  <c r="AG22" i="60"/>
  <c r="AG21" i="60"/>
  <c r="AG59" i="60"/>
  <c r="AG87" i="60"/>
  <c r="AG72" i="60"/>
  <c r="AG92" i="60"/>
  <c r="AG53" i="60"/>
  <c r="AG7" i="60"/>
  <c r="AG23" i="60"/>
  <c r="AG60" i="60"/>
  <c r="AG63" i="60"/>
  <c r="AG38" i="60"/>
  <c r="AG88" i="60"/>
  <c r="AG79" i="60"/>
  <c r="AG103" i="60"/>
  <c r="AG12" i="60"/>
  <c r="AG34" i="60"/>
  <c r="AG10" i="60"/>
  <c r="AG49" i="60"/>
  <c r="AG14" i="60"/>
  <c r="AG93" i="60"/>
  <c r="AG104" i="60"/>
  <c r="AG64" i="60"/>
  <c r="AG105" i="60"/>
  <c r="AG15" i="60"/>
  <c r="AG45" i="60"/>
  <c r="AG42" i="60"/>
  <c r="AG47" i="60"/>
  <c r="AG69" i="60"/>
  <c r="AG73" i="60"/>
  <c r="AG95" i="60"/>
  <c r="AG106" i="60"/>
  <c r="AG96" i="60"/>
  <c r="AG107" i="60"/>
  <c r="AG54" i="60"/>
  <c r="AG61" i="60"/>
  <c r="AG55" i="60"/>
  <c r="AG39" i="60"/>
  <c r="AG35" i="60"/>
  <c r="AG84" i="60"/>
  <c r="AG97" i="60"/>
  <c r="AG65" i="60"/>
  <c r="AG50" i="60"/>
  <c r="AG74" i="60"/>
  <c r="AG109" i="60"/>
  <c r="AG56" i="60"/>
  <c r="AG48" i="60"/>
  <c r="AG75" i="60"/>
  <c r="AG62" i="60"/>
  <c r="AG36" i="60"/>
  <c r="AG40" i="60"/>
  <c r="AG85" i="60"/>
  <c r="AG9" i="60"/>
  <c r="AG16" i="60"/>
  <c r="AG4" i="60"/>
  <c r="AG8" i="60"/>
  <c r="AG31" i="60"/>
  <c r="AG77" i="60"/>
  <c r="AG98" i="60"/>
  <c r="AG89" i="60"/>
  <c r="AG51" i="60"/>
  <c r="AG5" i="60"/>
  <c r="AG19" i="60"/>
  <c r="AG17" i="60"/>
  <c r="AG27" i="60"/>
  <c r="AG30" i="60"/>
  <c r="AG99" i="60"/>
  <c r="AG100" i="60"/>
  <c r="AI80" i="60"/>
  <c r="AH80" i="60"/>
  <c r="AI87" i="60"/>
  <c r="AH87" i="60"/>
  <c r="AG130" i="59"/>
  <c r="AG34" i="59"/>
  <c r="AG15" i="59"/>
  <c r="AG41" i="59"/>
  <c r="AG32" i="59"/>
  <c r="AG85" i="59"/>
  <c r="AG33" i="59"/>
  <c r="AG104" i="59"/>
  <c r="AG86" i="59"/>
  <c r="AG89" i="59"/>
  <c r="AG115" i="59"/>
  <c r="AG67" i="59"/>
  <c r="AG5" i="59"/>
  <c r="AG10" i="59"/>
  <c r="AG12" i="59"/>
  <c r="AG13" i="59"/>
  <c r="AG62" i="59"/>
  <c r="AG77" i="59"/>
  <c r="AG42" i="59"/>
  <c r="AG90" i="59"/>
  <c r="AG71" i="59"/>
  <c r="AG116" i="59"/>
  <c r="AG8" i="59"/>
  <c r="AG18" i="59"/>
  <c r="AG20" i="59"/>
  <c r="AG49" i="59"/>
  <c r="AG31" i="59"/>
  <c r="AG57" i="59"/>
  <c r="AG99" i="59"/>
  <c r="AG51" i="59"/>
  <c r="AG117" i="59"/>
  <c r="AG26" i="59"/>
  <c r="AG35" i="59"/>
  <c r="AG78" i="59"/>
  <c r="AG38" i="59"/>
  <c r="AG74" i="59"/>
  <c r="AG64" i="59"/>
  <c r="AG92" i="59"/>
  <c r="AG118" i="59"/>
  <c r="AG100" i="59"/>
  <c r="AG11" i="59"/>
  <c r="AG25" i="59"/>
  <c r="AG27" i="59"/>
  <c r="AG40" i="59"/>
  <c r="AG82" i="59"/>
  <c r="AG43" i="59"/>
  <c r="AG120" i="59"/>
  <c r="AG9" i="59"/>
  <c r="AG6" i="59"/>
  <c r="AG19" i="59"/>
  <c r="AG45" i="59"/>
  <c r="AG52" i="59"/>
  <c r="AG58" i="59"/>
  <c r="AG107" i="59"/>
  <c r="AG4" i="59"/>
  <c r="AG7" i="59"/>
  <c r="AG28" i="59"/>
  <c r="AG16" i="59"/>
  <c r="AG48" i="59"/>
  <c r="AG79" i="59"/>
  <c r="AG93" i="59"/>
  <c r="AG94" i="59"/>
  <c r="AG122" i="59"/>
  <c r="AG101" i="59"/>
  <c r="AG22" i="59"/>
  <c r="AG39" i="59"/>
  <c r="AG14" i="59"/>
  <c r="AG46" i="59"/>
  <c r="AG83" i="59"/>
  <c r="AG47" i="59"/>
  <c r="AG65" i="59"/>
  <c r="AG44" i="59"/>
  <c r="AG29" i="59"/>
  <c r="AG24" i="59"/>
  <c r="AG53" i="59"/>
  <c r="AG54" i="59"/>
  <c r="AG69" i="59"/>
  <c r="AG87" i="59"/>
  <c r="AG111" i="59"/>
  <c r="AG124" i="59"/>
  <c r="AG126" i="59"/>
  <c r="AG127" i="59"/>
  <c r="AG84" i="59"/>
  <c r="AG17" i="59"/>
  <c r="AG21" i="59"/>
  <c r="AG36" i="59"/>
  <c r="AG55" i="59"/>
  <c r="AG59" i="59"/>
  <c r="AG76" i="59"/>
  <c r="AG112" i="59"/>
  <c r="AG80" i="59"/>
  <c r="AG63" i="59"/>
  <c r="AG61" i="59"/>
  <c r="AG66" i="59"/>
  <c r="AG98" i="59"/>
  <c r="AG60" i="59"/>
  <c r="AG128" i="59"/>
  <c r="AG129" i="59"/>
  <c r="AG95" i="59"/>
  <c r="AG96" i="59"/>
  <c r="AG37" i="59"/>
  <c r="AG23" i="59"/>
  <c r="AG70" i="59"/>
  <c r="AG50" i="59"/>
  <c r="AG132" i="59"/>
  <c r="AG30" i="59"/>
  <c r="AG88" i="59"/>
  <c r="AI130" i="59"/>
  <c r="AH130" i="59"/>
  <c r="C89" i="42"/>
  <c r="B89" i="42"/>
  <c r="D89" i="42"/>
  <c r="F89" i="42"/>
  <c r="E89" i="42"/>
  <c r="AI54" i="59"/>
  <c r="AH54" i="59"/>
  <c r="D900" i="42"/>
  <c r="D132" i="59" s="1"/>
  <c r="F900" i="42"/>
  <c r="E132" i="59" s="1"/>
  <c r="E900" i="42"/>
  <c r="F132" i="59" s="1"/>
  <c r="AI132" i="59"/>
  <c r="G132" i="59" s="1"/>
  <c r="B900" i="42"/>
  <c r="H132" i="59" s="1"/>
  <c r="C900" i="42"/>
  <c r="I132" i="59" s="1"/>
  <c r="AH132" i="59"/>
  <c r="AG86" i="58"/>
  <c r="AG5" i="58"/>
  <c r="AG32" i="58"/>
  <c r="AG16" i="58"/>
  <c r="AG84" i="58"/>
  <c r="AG11" i="58"/>
  <c r="AG19" i="58"/>
  <c r="AG18" i="58"/>
  <c r="AG10" i="58"/>
  <c r="AG17" i="58"/>
  <c r="AG12" i="58"/>
  <c r="AG4" i="58"/>
  <c r="AG8" i="58"/>
  <c r="AG25" i="58"/>
  <c r="AG71" i="58"/>
  <c r="AG14" i="58"/>
  <c r="AG9" i="58"/>
  <c r="AG31" i="58"/>
  <c r="AG20" i="58"/>
  <c r="AG15" i="58"/>
  <c r="AG6" i="58"/>
  <c r="AG21" i="58"/>
  <c r="AG26" i="58"/>
  <c r="AG27" i="58"/>
  <c r="AG33" i="58"/>
  <c r="AG34" i="58"/>
  <c r="AG23" i="58"/>
  <c r="AG13" i="58"/>
  <c r="AG29" i="58"/>
  <c r="AG22" i="58"/>
  <c r="AG37" i="58"/>
  <c r="AG7" i="58"/>
  <c r="AG56" i="58"/>
  <c r="AG39" i="58"/>
  <c r="AG45" i="58"/>
  <c r="AG28" i="58"/>
  <c r="AG38" i="58"/>
  <c r="AG55" i="58"/>
  <c r="AG52" i="58"/>
  <c r="AG36" i="58"/>
  <c r="AG41" i="58"/>
  <c r="AG40" i="58"/>
  <c r="AG35" i="58"/>
  <c r="AG63" i="58"/>
  <c r="AG49" i="58"/>
  <c r="AG30" i="58"/>
  <c r="AG53" i="58"/>
  <c r="AG24" i="58"/>
  <c r="AG50" i="58"/>
  <c r="AG68" i="58"/>
  <c r="AG61" i="58"/>
  <c r="AG69" i="58"/>
  <c r="AG51" i="58"/>
  <c r="AG77" i="58"/>
  <c r="AG59" i="58"/>
  <c r="AG54" i="58"/>
  <c r="AG78" i="58"/>
  <c r="AG62" i="58"/>
  <c r="AG47" i="58"/>
  <c r="AG72" i="58"/>
  <c r="AG73" i="58"/>
  <c r="AG60" i="58"/>
  <c r="AG79" i="58"/>
  <c r="AG65" i="58"/>
  <c r="AG81" i="58"/>
  <c r="AG42" i="58"/>
  <c r="AG44" i="58"/>
  <c r="AG48" i="58"/>
  <c r="AG74" i="58"/>
  <c r="AG67" i="58"/>
  <c r="AG83" i="58"/>
  <c r="AG76" i="58"/>
  <c r="AG70" i="58"/>
  <c r="AG43" i="58"/>
  <c r="AG85" i="58"/>
  <c r="AG88" i="58"/>
  <c r="AG90" i="58"/>
  <c r="AG82" i="58"/>
  <c r="AG91" i="58"/>
  <c r="AG64" i="58"/>
  <c r="AG92" i="58"/>
  <c r="AG93" i="58"/>
  <c r="D741" i="42"/>
  <c r="D86" i="58" s="1"/>
  <c r="F741" i="42"/>
  <c r="E86" i="58" s="1"/>
  <c r="E741" i="42"/>
  <c r="F86" i="58" s="1"/>
  <c r="AI86" i="58"/>
  <c r="G86" i="58" s="1"/>
  <c r="B741" i="42"/>
  <c r="H86" i="58" s="1"/>
  <c r="C741" i="42"/>
  <c r="I86" i="58" s="1"/>
  <c r="AH86" i="58"/>
  <c r="D700" i="42"/>
  <c r="D580" i="42"/>
  <c r="D71" i="58" s="1"/>
  <c r="F700" i="42"/>
  <c r="F580" i="42"/>
  <c r="E71" i="58" s="1"/>
  <c r="E700" i="42"/>
  <c r="E580" i="42"/>
  <c r="F71" i="58" s="1"/>
  <c r="AI71" i="58"/>
  <c r="G71" i="58" s="1"/>
  <c r="B580" i="42"/>
  <c r="H71" i="58" s="1"/>
  <c r="C700" i="42"/>
  <c r="C580" i="42"/>
  <c r="I71" i="58" s="1"/>
  <c r="AH71" i="58"/>
  <c r="D457" i="42"/>
  <c r="D84" i="58" s="1"/>
  <c r="F457" i="42"/>
  <c r="E84" i="58" s="1"/>
  <c r="E457" i="42"/>
  <c r="F84" i="58" s="1"/>
  <c r="AI84" i="58"/>
  <c r="G84" i="58" s="1"/>
  <c r="B457" i="42"/>
  <c r="H84" i="58" s="1"/>
  <c r="C457" i="42"/>
  <c r="I84" i="58" s="1"/>
  <c r="AH84" i="58"/>
  <c r="AG99" i="57"/>
  <c r="AG4" i="57"/>
  <c r="AG12" i="57"/>
  <c r="AG9" i="57"/>
  <c r="AG6" i="57"/>
  <c r="AG13" i="57"/>
  <c r="AG22" i="57"/>
  <c r="AG5" i="57"/>
  <c r="AG11" i="57"/>
  <c r="AG16" i="57"/>
  <c r="AG7" i="57"/>
  <c r="AG20" i="57"/>
  <c r="AG30" i="57"/>
  <c r="AG40" i="57"/>
  <c r="AG34" i="57"/>
  <c r="AG31" i="57"/>
  <c r="AG15" i="57"/>
  <c r="AG46" i="57"/>
  <c r="AG38" i="57"/>
  <c r="AG14" i="57"/>
  <c r="AG26" i="57"/>
  <c r="AG24" i="57"/>
  <c r="AG32" i="57"/>
  <c r="AG35" i="57"/>
  <c r="AG51" i="57"/>
  <c r="AG21" i="57"/>
  <c r="AG70" i="57"/>
  <c r="AG17" i="57"/>
  <c r="AG66" i="57"/>
  <c r="AG42" i="57"/>
  <c r="AG8" i="57"/>
  <c r="AG36" i="57"/>
  <c r="AG33" i="57"/>
  <c r="AG29" i="57"/>
  <c r="AG19" i="57"/>
  <c r="AG10" i="57"/>
  <c r="AG53" i="57"/>
  <c r="AG39" i="57"/>
  <c r="AG58" i="57"/>
  <c r="AG52" i="57"/>
  <c r="AG18" i="57"/>
  <c r="AG27" i="57"/>
  <c r="AG41" i="57"/>
  <c r="AG54" i="57"/>
  <c r="AG23" i="57"/>
  <c r="AG61" i="57"/>
  <c r="AG37" i="57"/>
  <c r="AG48" i="57"/>
  <c r="AG86" i="57"/>
  <c r="AG56" i="57"/>
  <c r="AG25" i="57"/>
  <c r="AG43" i="57"/>
  <c r="AG50" i="57"/>
  <c r="AG60" i="57"/>
  <c r="AG45" i="57"/>
  <c r="AG62" i="57"/>
  <c r="AG59" i="57"/>
  <c r="AG68" i="57"/>
  <c r="AG47" i="57"/>
  <c r="AG64" i="57"/>
  <c r="AG79" i="57"/>
  <c r="AG76" i="57"/>
  <c r="AG49" i="57"/>
  <c r="AG80" i="57"/>
  <c r="AG28" i="57"/>
  <c r="AG84" i="57"/>
  <c r="AG67" i="57"/>
  <c r="AG87" i="57"/>
  <c r="AG89" i="57"/>
  <c r="AG90" i="57"/>
  <c r="AG92" i="57"/>
  <c r="AG94" i="57"/>
  <c r="AG57" i="57"/>
  <c r="AG55" i="57"/>
  <c r="AG85" i="57"/>
  <c r="AG65" i="57"/>
  <c r="AG100" i="57"/>
  <c r="AG74" i="57"/>
  <c r="AG63" i="57"/>
  <c r="AG103" i="57"/>
  <c r="AG104" i="57"/>
  <c r="AG81" i="57"/>
  <c r="AG105" i="57"/>
  <c r="AG106" i="57"/>
  <c r="AG69" i="57"/>
  <c r="AG44" i="57"/>
  <c r="AG109" i="57"/>
  <c r="D500" i="42"/>
  <c r="F500" i="42"/>
  <c r="E500" i="42"/>
  <c r="AI99" i="57"/>
  <c r="G99" i="57" s="1"/>
  <c r="B500" i="42"/>
  <c r="H68" i="61" s="1"/>
  <c r="C500" i="42"/>
  <c r="AH99" i="57"/>
  <c r="D301" i="42"/>
  <c r="D94" i="59" s="1"/>
  <c r="F301" i="42"/>
  <c r="E94" i="59" s="1"/>
  <c r="E301" i="42"/>
  <c r="F94" i="59" s="1"/>
  <c r="AI94" i="59"/>
  <c r="G94" i="59" s="1"/>
  <c r="B301" i="42"/>
  <c r="C301" i="42"/>
  <c r="AH94" i="59"/>
  <c r="D893" i="42"/>
  <c r="D35" i="61" s="1"/>
  <c r="F893" i="42"/>
  <c r="E35" i="61" s="1"/>
  <c r="E893" i="42"/>
  <c r="F35" i="61" s="1"/>
  <c r="AI35" i="61"/>
  <c r="B893" i="42"/>
  <c r="H35" i="61" s="1"/>
  <c r="C893" i="42"/>
  <c r="I35" i="61" s="1"/>
  <c r="AH35" i="61"/>
  <c r="D485" i="42"/>
  <c r="F485" i="42"/>
  <c r="E485" i="42"/>
  <c r="AI36" i="61"/>
  <c r="B485" i="42"/>
  <c r="C485" i="42"/>
  <c r="I91" i="59" s="1"/>
  <c r="AH36" i="61"/>
  <c r="D14" i="42"/>
  <c r="F14" i="42"/>
  <c r="E100" i="60" s="1"/>
  <c r="E14" i="42"/>
  <c r="F100" i="60" s="1"/>
  <c r="AI100" i="60"/>
  <c r="G100" i="60" s="1"/>
  <c r="B14" i="42"/>
  <c r="H100" i="60" s="1"/>
  <c r="C14" i="42"/>
  <c r="I100" i="60" s="1"/>
  <c r="AH100" i="60"/>
  <c r="D891" i="42"/>
  <c r="D79" i="60" s="1"/>
  <c r="F891" i="42"/>
  <c r="E79" i="60" s="1"/>
  <c r="E891" i="42"/>
  <c r="F79" i="60" s="1"/>
  <c r="AI79" i="60"/>
  <c r="G79" i="60" s="1"/>
  <c r="B891" i="42"/>
  <c r="H79" i="60" s="1"/>
  <c r="C891" i="42"/>
  <c r="I79" i="60" s="1"/>
  <c r="AH79" i="60"/>
  <c r="D161" i="42"/>
  <c r="D97" i="60" s="1"/>
  <c r="F161" i="42"/>
  <c r="E97" i="60" s="1"/>
  <c r="E161" i="42"/>
  <c r="F97" i="60" s="1"/>
  <c r="AI97" i="60"/>
  <c r="G97" i="60" s="1"/>
  <c r="B161" i="42"/>
  <c r="H97" i="60" s="1"/>
  <c r="C161" i="42"/>
  <c r="I97" i="60" s="1"/>
  <c r="AH97" i="60"/>
  <c r="D276" i="42"/>
  <c r="F276" i="42"/>
  <c r="E276" i="42"/>
  <c r="AI96" i="60"/>
  <c r="G96" i="60" s="1"/>
  <c r="B276" i="42"/>
  <c r="C276" i="42"/>
  <c r="AH96" i="60"/>
  <c r="D834" i="42"/>
  <c r="F834" i="42"/>
  <c r="E13" i="59" s="1"/>
  <c r="E834" i="42"/>
  <c r="F13" i="59" s="1"/>
  <c r="B834" i="42"/>
  <c r="H13" i="59" s="1"/>
  <c r="C834" i="42"/>
  <c r="I13" i="59" s="1"/>
  <c r="D859" i="42"/>
  <c r="F859" i="42"/>
  <c r="E859" i="42"/>
  <c r="AI124" i="59"/>
  <c r="G124" i="59" s="1"/>
  <c r="B859" i="42"/>
  <c r="C859" i="42"/>
  <c r="AH124" i="59"/>
  <c r="D6" i="42"/>
  <c r="D64" i="59" s="1"/>
  <c r="F6" i="42"/>
  <c r="E64" i="59" s="1"/>
  <c r="E6" i="42"/>
  <c r="F64" i="59" s="1"/>
  <c r="AI64" i="59"/>
  <c r="B6" i="42"/>
  <c r="H64" i="59" s="1"/>
  <c r="C6" i="42"/>
  <c r="I64" i="59" s="1"/>
  <c r="AH64" i="59"/>
  <c r="F1002" i="42"/>
  <c r="E1002" i="42"/>
  <c r="D1002" i="42"/>
  <c r="C1002" i="42"/>
  <c r="B1002" i="42"/>
  <c r="F1001" i="42"/>
  <c r="E1001" i="42"/>
  <c r="D1001" i="42"/>
  <c r="C1001" i="42"/>
  <c r="B1001" i="42"/>
  <c r="F1000" i="42"/>
  <c r="E1000" i="42"/>
  <c r="D1000" i="42"/>
  <c r="C1000" i="42"/>
  <c r="B1000" i="42"/>
  <c r="F999" i="42"/>
  <c r="E999" i="42"/>
  <c r="D999" i="42"/>
  <c r="C999" i="42"/>
  <c r="B999" i="42"/>
  <c r="F998" i="42"/>
  <c r="E998" i="42"/>
  <c r="D998" i="42"/>
  <c r="C998" i="42"/>
  <c r="B998" i="42"/>
  <c r="F997" i="42"/>
  <c r="E997" i="42"/>
  <c r="D997" i="42"/>
  <c r="C997" i="42"/>
  <c r="B997" i="42"/>
  <c r="F996" i="42"/>
  <c r="E996" i="42"/>
  <c r="D996" i="42"/>
  <c r="C996" i="42"/>
  <c r="B996" i="42"/>
  <c r="F995" i="42"/>
  <c r="E995" i="42"/>
  <c r="D995" i="42"/>
  <c r="C995" i="42"/>
  <c r="B995" i="42"/>
  <c r="F994" i="42"/>
  <c r="E994" i="42"/>
  <c r="D994" i="42"/>
  <c r="C994" i="42"/>
  <c r="B994" i="42"/>
  <c r="F993" i="42"/>
  <c r="E993" i="42"/>
  <c r="D993" i="42"/>
  <c r="C993" i="42"/>
  <c r="B993" i="42"/>
  <c r="F992" i="42"/>
  <c r="E992" i="42"/>
  <c r="D992" i="42"/>
  <c r="C992" i="42"/>
  <c r="B992" i="42"/>
  <c r="F991" i="42"/>
  <c r="E991" i="42"/>
  <c r="D991" i="42"/>
  <c r="C991" i="42"/>
  <c r="B991" i="42"/>
  <c r="F990" i="42"/>
  <c r="E990" i="42"/>
  <c r="D990" i="42"/>
  <c r="C990" i="42"/>
  <c r="B990" i="42"/>
  <c r="F989" i="42"/>
  <c r="E989" i="42"/>
  <c r="D989" i="42"/>
  <c r="C989" i="42"/>
  <c r="B989" i="42"/>
  <c r="F988" i="42"/>
  <c r="E988" i="42"/>
  <c r="D988" i="42"/>
  <c r="C988" i="42"/>
  <c r="B988" i="42"/>
  <c r="F987" i="42"/>
  <c r="E987" i="42"/>
  <c r="D987" i="42"/>
  <c r="C987" i="42"/>
  <c r="B987" i="42"/>
  <c r="F986" i="42"/>
  <c r="E986" i="42"/>
  <c r="D986" i="42"/>
  <c r="C986" i="42"/>
  <c r="B986" i="42"/>
  <c r="F985" i="42"/>
  <c r="E985" i="42"/>
  <c r="D985" i="42"/>
  <c r="C985" i="42"/>
  <c r="B985" i="42"/>
  <c r="F984" i="42"/>
  <c r="E984" i="42"/>
  <c r="D984" i="42"/>
  <c r="C984" i="42"/>
  <c r="B984" i="42"/>
  <c r="F983" i="42"/>
  <c r="E983" i="42"/>
  <c r="D983" i="42"/>
  <c r="C983" i="42"/>
  <c r="B983" i="42"/>
  <c r="F982" i="42"/>
  <c r="E982" i="42"/>
  <c r="D982" i="42"/>
  <c r="C982" i="42"/>
  <c r="B982" i="42"/>
  <c r="F981" i="42"/>
  <c r="E981" i="42"/>
  <c r="D981" i="42"/>
  <c r="C981" i="42"/>
  <c r="B981" i="42"/>
  <c r="F980" i="42"/>
  <c r="E980" i="42"/>
  <c r="D980" i="42"/>
  <c r="C980" i="42"/>
  <c r="B980" i="42"/>
  <c r="F979" i="42"/>
  <c r="E979" i="42"/>
  <c r="D979" i="42"/>
  <c r="C979" i="42"/>
  <c r="B979" i="42"/>
  <c r="F978" i="42"/>
  <c r="E978" i="42"/>
  <c r="D978" i="42"/>
  <c r="C978" i="42"/>
  <c r="B978" i="42"/>
  <c r="F977" i="42"/>
  <c r="E977" i="42"/>
  <c r="D977" i="42"/>
  <c r="C977" i="42"/>
  <c r="B977" i="42"/>
  <c r="F976" i="42"/>
  <c r="E976" i="42"/>
  <c r="D976" i="42"/>
  <c r="C976" i="42"/>
  <c r="B976" i="42"/>
  <c r="F975" i="42"/>
  <c r="E975" i="42"/>
  <c r="D975" i="42"/>
  <c r="C975" i="42"/>
  <c r="B975" i="42"/>
  <c r="F974" i="42"/>
  <c r="E974" i="42"/>
  <c r="D974" i="42"/>
  <c r="C974" i="42"/>
  <c r="B974" i="42"/>
  <c r="F973" i="42"/>
  <c r="E973" i="42"/>
  <c r="D973" i="42"/>
  <c r="C973" i="42"/>
  <c r="B973" i="42"/>
  <c r="F972" i="42"/>
  <c r="E972" i="42"/>
  <c r="D972" i="42"/>
  <c r="C972" i="42"/>
  <c r="B972" i="42"/>
  <c r="F971" i="42"/>
  <c r="E971" i="42"/>
  <c r="D971" i="42"/>
  <c r="C971" i="42"/>
  <c r="B971" i="42"/>
  <c r="F970" i="42"/>
  <c r="E970" i="42"/>
  <c r="D970" i="42"/>
  <c r="C970" i="42"/>
  <c r="B970" i="42"/>
  <c r="F969" i="42"/>
  <c r="E969" i="42"/>
  <c r="D969" i="42"/>
  <c r="C969" i="42"/>
  <c r="B969" i="42"/>
  <c r="F968" i="42"/>
  <c r="E968" i="42"/>
  <c r="D968" i="42"/>
  <c r="C968" i="42"/>
  <c r="B968" i="42"/>
  <c r="F967" i="42"/>
  <c r="E967" i="42"/>
  <c r="D967" i="42"/>
  <c r="C967" i="42"/>
  <c r="B967" i="42"/>
  <c r="F966" i="42"/>
  <c r="E966" i="42"/>
  <c r="D966" i="42"/>
  <c r="C966" i="42"/>
  <c r="B966" i="42"/>
  <c r="F965" i="42"/>
  <c r="E965" i="42"/>
  <c r="D965" i="42"/>
  <c r="C965" i="42"/>
  <c r="B965" i="42"/>
  <c r="F964" i="42"/>
  <c r="E964" i="42"/>
  <c r="D964" i="42"/>
  <c r="C964" i="42"/>
  <c r="B964" i="42"/>
  <c r="F963" i="42"/>
  <c r="E963" i="42"/>
  <c r="D963" i="42"/>
  <c r="C963" i="42"/>
  <c r="B963" i="42"/>
  <c r="F962" i="42"/>
  <c r="E962" i="42"/>
  <c r="D962" i="42"/>
  <c r="C962" i="42"/>
  <c r="B962" i="42"/>
  <c r="F961" i="42"/>
  <c r="E961" i="42"/>
  <c r="D961" i="42"/>
  <c r="C961" i="42"/>
  <c r="B961" i="42"/>
  <c r="F960" i="42"/>
  <c r="E960" i="42"/>
  <c r="D960" i="42"/>
  <c r="C960" i="42"/>
  <c r="B960" i="42"/>
  <c r="F959" i="42"/>
  <c r="E959" i="42"/>
  <c r="D959" i="42"/>
  <c r="C959" i="42"/>
  <c r="B959" i="42"/>
  <c r="F958" i="42"/>
  <c r="E958" i="42"/>
  <c r="D958" i="42"/>
  <c r="C958" i="42"/>
  <c r="B958" i="42"/>
  <c r="F957" i="42"/>
  <c r="E957" i="42"/>
  <c r="D957" i="42"/>
  <c r="C957" i="42"/>
  <c r="B957" i="42"/>
  <c r="F956" i="42"/>
  <c r="E956" i="42"/>
  <c r="D956" i="42"/>
  <c r="C956" i="42"/>
  <c r="B956" i="42"/>
  <c r="F955" i="42"/>
  <c r="E955" i="42"/>
  <c r="D955" i="42"/>
  <c r="C955" i="42"/>
  <c r="B955" i="42"/>
  <c r="F954" i="42"/>
  <c r="E954" i="42"/>
  <c r="D954" i="42"/>
  <c r="C954" i="42"/>
  <c r="B954" i="42"/>
  <c r="F953" i="42"/>
  <c r="E953" i="42"/>
  <c r="D953" i="42"/>
  <c r="C953" i="42"/>
  <c r="B953" i="42"/>
  <c r="F952" i="42"/>
  <c r="E952" i="42"/>
  <c r="D952" i="42"/>
  <c r="C952" i="42"/>
  <c r="B952" i="42"/>
  <c r="F951" i="42"/>
  <c r="E951" i="42"/>
  <c r="D951" i="42"/>
  <c r="C951" i="42"/>
  <c r="B951" i="42"/>
  <c r="F950" i="42"/>
  <c r="E950" i="42"/>
  <c r="D950" i="42"/>
  <c r="C950" i="42"/>
  <c r="B950" i="42"/>
  <c r="F949" i="42"/>
  <c r="E949" i="42"/>
  <c r="D949" i="42"/>
  <c r="C949" i="42"/>
  <c r="B949" i="42"/>
  <c r="F948" i="42"/>
  <c r="E948" i="42"/>
  <c r="D948" i="42"/>
  <c r="C948" i="42"/>
  <c r="B948" i="42"/>
  <c r="F947" i="42"/>
  <c r="E947" i="42"/>
  <c r="D947" i="42"/>
  <c r="C947" i="42"/>
  <c r="B947" i="42"/>
  <c r="F946" i="42"/>
  <c r="E946" i="42"/>
  <c r="D946" i="42"/>
  <c r="C946" i="42"/>
  <c r="B946" i="42"/>
  <c r="F945" i="42"/>
  <c r="E945" i="42"/>
  <c r="D945" i="42"/>
  <c r="C945" i="42"/>
  <c r="B945" i="42"/>
  <c r="F944" i="42"/>
  <c r="E944" i="42"/>
  <c r="D944" i="42"/>
  <c r="C944" i="42"/>
  <c r="B944" i="42"/>
  <c r="F943" i="42"/>
  <c r="E943" i="42"/>
  <c r="D943" i="42"/>
  <c r="C943" i="42"/>
  <c r="B943" i="42"/>
  <c r="F942" i="42"/>
  <c r="E942" i="42"/>
  <c r="D942" i="42"/>
  <c r="C942" i="42"/>
  <c r="B942" i="42"/>
  <c r="F941" i="42"/>
  <c r="E941" i="42"/>
  <c r="D941" i="42"/>
  <c r="C941" i="42"/>
  <c r="B941" i="42"/>
  <c r="F940" i="42"/>
  <c r="E940" i="42"/>
  <c r="D940" i="42"/>
  <c r="C940" i="42"/>
  <c r="B940" i="42"/>
  <c r="F939" i="42"/>
  <c r="E939" i="42"/>
  <c r="D939" i="42"/>
  <c r="C939" i="42"/>
  <c r="B939" i="42"/>
  <c r="F938" i="42"/>
  <c r="E938" i="42"/>
  <c r="D938" i="42"/>
  <c r="C938" i="42"/>
  <c r="B938" i="42"/>
  <c r="F937" i="42"/>
  <c r="E937" i="42"/>
  <c r="D937" i="42"/>
  <c r="C937" i="42"/>
  <c r="B937" i="42"/>
  <c r="F936" i="42"/>
  <c r="E936" i="42"/>
  <c r="D936" i="42"/>
  <c r="C936" i="42"/>
  <c r="B936" i="42"/>
  <c r="F935" i="42"/>
  <c r="E935" i="42"/>
  <c r="D935" i="42"/>
  <c r="C935" i="42"/>
  <c r="B935" i="42"/>
  <c r="F934" i="42"/>
  <c r="E934" i="42"/>
  <c r="D934" i="42"/>
  <c r="C934" i="42"/>
  <c r="B934" i="42"/>
  <c r="F933" i="42"/>
  <c r="E933" i="42"/>
  <c r="D933" i="42"/>
  <c r="C933" i="42"/>
  <c r="B933" i="42"/>
  <c r="F932" i="42"/>
  <c r="E932" i="42"/>
  <c r="D932" i="42"/>
  <c r="C932" i="42"/>
  <c r="B932" i="42"/>
  <c r="F931" i="42"/>
  <c r="E931" i="42"/>
  <c r="D931" i="42"/>
  <c r="C931" i="42"/>
  <c r="B931" i="42"/>
  <c r="F930" i="42"/>
  <c r="E930" i="42"/>
  <c r="D930" i="42"/>
  <c r="C930" i="42"/>
  <c r="B930" i="42"/>
  <c r="F929" i="42"/>
  <c r="E929" i="42"/>
  <c r="D929" i="42"/>
  <c r="C929" i="42"/>
  <c r="B929" i="42"/>
  <c r="F928" i="42"/>
  <c r="E928" i="42"/>
  <c r="D928" i="42"/>
  <c r="C928" i="42"/>
  <c r="B928" i="42"/>
  <c r="F927" i="42"/>
  <c r="E927" i="42"/>
  <c r="D927" i="42"/>
  <c r="C927" i="42"/>
  <c r="B927" i="42"/>
  <c r="F926" i="42"/>
  <c r="E926" i="42"/>
  <c r="D926" i="42"/>
  <c r="C926" i="42"/>
  <c r="B926" i="42"/>
  <c r="F925" i="42"/>
  <c r="E925" i="42"/>
  <c r="D925" i="42"/>
  <c r="C925" i="42"/>
  <c r="B925" i="42"/>
  <c r="F924" i="42"/>
  <c r="E924" i="42"/>
  <c r="D924" i="42"/>
  <c r="C924" i="42"/>
  <c r="B924" i="42"/>
  <c r="F923" i="42"/>
  <c r="E923" i="42"/>
  <c r="D923" i="42"/>
  <c r="C923" i="42"/>
  <c r="B923" i="42"/>
  <c r="F922" i="42"/>
  <c r="E922" i="42"/>
  <c r="D922" i="42"/>
  <c r="C922" i="42"/>
  <c r="B922" i="42"/>
  <c r="F921" i="42"/>
  <c r="E921" i="42"/>
  <c r="D921" i="42"/>
  <c r="C921" i="42"/>
  <c r="B921" i="42"/>
  <c r="F920" i="42"/>
  <c r="E920" i="42"/>
  <c r="D920" i="42"/>
  <c r="C920" i="42"/>
  <c r="B920" i="42"/>
  <c r="F919" i="42"/>
  <c r="E919" i="42"/>
  <c r="D919" i="42"/>
  <c r="C919" i="42"/>
  <c r="B919" i="42"/>
  <c r="F918" i="42"/>
  <c r="E918" i="42"/>
  <c r="D918" i="42"/>
  <c r="C918" i="42"/>
  <c r="B918" i="42"/>
  <c r="F917" i="42"/>
  <c r="E917" i="42"/>
  <c r="D917" i="42"/>
  <c r="C917" i="42"/>
  <c r="B917" i="42"/>
  <c r="F916" i="42"/>
  <c r="E916" i="42"/>
  <c r="D916" i="42"/>
  <c r="C916" i="42"/>
  <c r="B916" i="42"/>
  <c r="F915" i="42"/>
  <c r="E915" i="42"/>
  <c r="D915" i="42"/>
  <c r="C915" i="42"/>
  <c r="B915" i="42"/>
  <c r="F914" i="42"/>
  <c r="E914" i="42"/>
  <c r="D914" i="42"/>
  <c r="C914" i="42"/>
  <c r="B914" i="42"/>
  <c r="F913" i="42"/>
  <c r="E913" i="42"/>
  <c r="D913" i="42"/>
  <c r="C913" i="42"/>
  <c r="B913" i="42"/>
  <c r="F912" i="42"/>
  <c r="E912" i="42"/>
  <c r="D912" i="42"/>
  <c r="C912" i="42"/>
  <c r="B912" i="42"/>
  <c r="F911" i="42"/>
  <c r="E911" i="42"/>
  <c r="D911" i="42"/>
  <c r="C911" i="42"/>
  <c r="B911" i="42"/>
  <c r="F910" i="42"/>
  <c r="E910" i="42"/>
  <c r="D910" i="42"/>
  <c r="C910" i="42"/>
  <c r="B910" i="42"/>
  <c r="F909" i="42"/>
  <c r="E909" i="42"/>
  <c r="D909" i="42"/>
  <c r="C909" i="42"/>
  <c r="B909" i="42"/>
  <c r="F908" i="42"/>
  <c r="E908" i="42"/>
  <c r="D908" i="42"/>
  <c r="C908" i="42"/>
  <c r="B908" i="42"/>
  <c r="F907" i="42"/>
  <c r="E907" i="42"/>
  <c r="D907" i="42"/>
  <c r="C907" i="42"/>
  <c r="B907" i="42"/>
  <c r="F906" i="42"/>
  <c r="E906" i="42"/>
  <c r="D906" i="42"/>
  <c r="C906" i="42"/>
  <c r="B906" i="42"/>
  <c r="F905" i="42"/>
  <c r="E905" i="42"/>
  <c r="D905" i="42"/>
  <c r="C905" i="42"/>
  <c r="B905" i="42"/>
  <c r="F904" i="42"/>
  <c r="E904" i="42"/>
  <c r="D904" i="42"/>
  <c r="C904" i="42"/>
  <c r="B904" i="42"/>
  <c r="F903" i="42"/>
  <c r="E903" i="42"/>
  <c r="D903" i="42"/>
  <c r="C903" i="42"/>
  <c r="B903" i="42"/>
  <c r="F902" i="42"/>
  <c r="E902" i="42"/>
  <c r="D902" i="42"/>
  <c r="C902" i="42"/>
  <c r="B902" i="42"/>
  <c r="F901" i="42"/>
  <c r="E901" i="42"/>
  <c r="D901" i="42"/>
  <c r="C901" i="42"/>
  <c r="B901" i="42"/>
  <c r="F899" i="42"/>
  <c r="E899" i="42"/>
  <c r="D899" i="42"/>
  <c r="C899" i="42"/>
  <c r="B899" i="42"/>
  <c r="F898" i="42"/>
  <c r="E898" i="42"/>
  <c r="D898" i="42"/>
  <c r="C898" i="42"/>
  <c r="B898" i="42"/>
  <c r="F897" i="42"/>
  <c r="E68" i="60" s="1"/>
  <c r="E897" i="42"/>
  <c r="F68" i="60" s="1"/>
  <c r="D897" i="42"/>
  <c r="D68" i="60" s="1"/>
  <c r="C897" i="42"/>
  <c r="I68" i="60" s="1"/>
  <c r="B897" i="42"/>
  <c r="H68" i="60" s="1"/>
  <c r="F896" i="42"/>
  <c r="E80" i="60" s="1"/>
  <c r="E896" i="42"/>
  <c r="F80" i="60" s="1"/>
  <c r="D896" i="42"/>
  <c r="D80" i="60" s="1"/>
  <c r="C896" i="42"/>
  <c r="I80" i="60" s="1"/>
  <c r="B896" i="42"/>
  <c r="H80" i="60" s="1"/>
  <c r="F895" i="42"/>
  <c r="E105" i="57" s="1"/>
  <c r="E895" i="42"/>
  <c r="F105" i="57" s="1"/>
  <c r="D895" i="42"/>
  <c r="C895" i="42"/>
  <c r="I105" i="57" s="1"/>
  <c r="B895" i="42"/>
  <c r="H105" i="57" s="1"/>
  <c r="F894" i="42"/>
  <c r="E894" i="42"/>
  <c r="D894" i="42"/>
  <c r="C894" i="42"/>
  <c r="B894" i="42"/>
  <c r="F892" i="42"/>
  <c r="E125" i="59" s="1"/>
  <c r="E892" i="42"/>
  <c r="F125" i="59" s="1"/>
  <c r="D892" i="42"/>
  <c r="D125" i="59" s="1"/>
  <c r="C892" i="42"/>
  <c r="I125" i="59" s="1"/>
  <c r="B892" i="42"/>
  <c r="F890" i="42"/>
  <c r="E103" i="59" s="1"/>
  <c r="E890" i="42"/>
  <c r="F103" i="59" s="1"/>
  <c r="D890" i="42"/>
  <c r="D103" i="59" s="1"/>
  <c r="C890" i="42"/>
  <c r="I103" i="59" s="1"/>
  <c r="B890" i="42"/>
  <c r="H103" i="59" s="1"/>
  <c r="F889" i="42"/>
  <c r="E24" i="58" s="1"/>
  <c r="E889" i="42"/>
  <c r="F24" i="58" s="1"/>
  <c r="D889" i="42"/>
  <c r="D24" i="58" s="1"/>
  <c r="C889" i="42"/>
  <c r="I24" i="58" s="1"/>
  <c r="B889" i="42"/>
  <c r="H24" i="58" s="1"/>
  <c r="F888" i="42"/>
  <c r="E50" i="58" s="1"/>
  <c r="E888" i="42"/>
  <c r="D888" i="42"/>
  <c r="C888" i="42"/>
  <c r="I50" i="58" s="1"/>
  <c r="B888" i="42"/>
  <c r="H50" i="58" s="1"/>
  <c r="F887" i="42"/>
  <c r="E57" i="58" s="1"/>
  <c r="E887" i="42"/>
  <c r="F57" i="58" s="1"/>
  <c r="D887" i="42"/>
  <c r="D57" i="58" s="1"/>
  <c r="C887" i="42"/>
  <c r="I57" i="58" s="1"/>
  <c r="B887" i="42"/>
  <c r="H57" i="58" s="1"/>
  <c r="F886" i="42"/>
  <c r="E106" i="59" s="1"/>
  <c r="E886" i="42"/>
  <c r="F106" i="59" s="1"/>
  <c r="D886" i="42"/>
  <c r="D106" i="59" s="1"/>
  <c r="C886" i="42"/>
  <c r="I106" i="59" s="1"/>
  <c r="B886" i="42"/>
  <c r="H106" i="59" s="1"/>
  <c r="F885" i="42"/>
  <c r="E93" i="59" s="1"/>
  <c r="E885" i="42"/>
  <c r="F93" i="59" s="1"/>
  <c r="D885" i="42"/>
  <c r="C885" i="42"/>
  <c r="B885" i="42"/>
  <c r="F884" i="42"/>
  <c r="E884" i="42"/>
  <c r="D884" i="42"/>
  <c r="C884" i="42"/>
  <c r="B884" i="42"/>
  <c r="F883" i="42"/>
  <c r="E107" i="57" s="1"/>
  <c r="E883" i="42"/>
  <c r="F107" i="57" s="1"/>
  <c r="D883" i="42"/>
  <c r="D107" i="57" s="1"/>
  <c r="C883" i="42"/>
  <c r="I107" i="57" s="1"/>
  <c r="B883" i="42"/>
  <c r="H107" i="57" s="1"/>
  <c r="F882" i="42"/>
  <c r="E20" i="60" s="1"/>
  <c r="E882" i="42"/>
  <c r="F20" i="60" s="1"/>
  <c r="D882" i="42"/>
  <c r="C882" i="42"/>
  <c r="B882" i="42"/>
  <c r="H20" i="60" s="1"/>
  <c r="F881" i="42"/>
  <c r="E881" i="42"/>
  <c r="F77" i="61" s="1"/>
  <c r="D881" i="42"/>
  <c r="D77" i="61" s="1"/>
  <c r="C881" i="42"/>
  <c r="I77" i="61" s="1"/>
  <c r="B881" i="42"/>
  <c r="H77" i="61" s="1"/>
  <c r="F880" i="42"/>
  <c r="E101" i="59" s="1"/>
  <c r="E880" i="42"/>
  <c r="D880" i="42"/>
  <c r="D101" i="59" s="1"/>
  <c r="C880" i="42"/>
  <c r="I101" i="59" s="1"/>
  <c r="B880" i="42"/>
  <c r="H101" i="59" s="1"/>
  <c r="F879" i="42"/>
  <c r="E71" i="61" s="1"/>
  <c r="E879" i="42"/>
  <c r="F71" i="61" s="1"/>
  <c r="D879" i="42"/>
  <c r="D71" i="61" s="1"/>
  <c r="C879" i="42"/>
  <c r="B879" i="42"/>
  <c r="F878" i="42"/>
  <c r="E878" i="42"/>
  <c r="D878" i="42"/>
  <c r="C878" i="42"/>
  <c r="B878" i="42"/>
  <c r="F877" i="42"/>
  <c r="E72" i="61" s="1"/>
  <c r="E877" i="42"/>
  <c r="F72" i="61" s="1"/>
  <c r="D877" i="42"/>
  <c r="C877" i="42"/>
  <c r="B877" i="42"/>
  <c r="H72" i="61" s="1"/>
  <c r="F876" i="42"/>
  <c r="E80" i="57" s="1"/>
  <c r="E876" i="42"/>
  <c r="F80" i="57" s="1"/>
  <c r="D876" i="42"/>
  <c r="D80" i="57" s="1"/>
  <c r="C876" i="42"/>
  <c r="I80" i="57" s="1"/>
  <c r="B876" i="42"/>
  <c r="F875" i="42"/>
  <c r="E81" i="60" s="1"/>
  <c r="E875" i="42"/>
  <c r="F81" i="60" s="1"/>
  <c r="D875" i="42"/>
  <c r="D81" i="60" s="1"/>
  <c r="C875" i="42"/>
  <c r="I81" i="60" s="1"/>
  <c r="B875" i="42"/>
  <c r="F874" i="42"/>
  <c r="E45" i="61" s="1"/>
  <c r="E874" i="42"/>
  <c r="F45" i="61" s="1"/>
  <c r="D874" i="42"/>
  <c r="D45" i="61" s="1"/>
  <c r="C874" i="42"/>
  <c r="B874" i="42"/>
  <c r="H45" i="61" s="1"/>
  <c r="F873" i="42"/>
  <c r="E95" i="57" s="1"/>
  <c r="E873" i="42"/>
  <c r="F95" i="57" s="1"/>
  <c r="D873" i="42"/>
  <c r="D95" i="57" s="1"/>
  <c r="C873" i="42"/>
  <c r="I95" i="57" s="1"/>
  <c r="B873" i="42"/>
  <c r="H95" i="57" s="1"/>
  <c r="F872" i="42"/>
  <c r="E872" i="42"/>
  <c r="D872" i="42"/>
  <c r="C872" i="42"/>
  <c r="B872" i="42"/>
  <c r="F871" i="42"/>
  <c r="E871" i="42"/>
  <c r="D871" i="42"/>
  <c r="C871" i="42"/>
  <c r="B871" i="42"/>
  <c r="F870" i="42"/>
  <c r="E870" i="42"/>
  <c r="F94" i="61" s="1"/>
  <c r="D870" i="42"/>
  <c r="D94" i="61" s="1"/>
  <c r="C870" i="42"/>
  <c r="I94" i="61" s="1"/>
  <c r="B870" i="42"/>
  <c r="H94" i="61" s="1"/>
  <c r="F869" i="42"/>
  <c r="E869" i="42"/>
  <c r="D869" i="42"/>
  <c r="C869" i="42"/>
  <c r="B869" i="42"/>
  <c r="F868" i="42"/>
  <c r="E75" i="59" s="1"/>
  <c r="E868" i="42"/>
  <c r="F75" i="59" s="1"/>
  <c r="D868" i="42"/>
  <c r="D75" i="59" s="1"/>
  <c r="C868" i="42"/>
  <c r="I75" i="59" s="1"/>
  <c r="B868" i="42"/>
  <c r="H75" i="59" s="1"/>
  <c r="F867" i="42"/>
  <c r="E867" i="42"/>
  <c r="D867" i="42"/>
  <c r="C867" i="42"/>
  <c r="I120" i="59" s="1"/>
  <c r="B867" i="42"/>
  <c r="F866" i="42"/>
  <c r="E866" i="42"/>
  <c r="D866" i="42"/>
  <c r="C866" i="42"/>
  <c r="B866" i="42"/>
  <c r="F865" i="42"/>
  <c r="E63" i="57" s="1"/>
  <c r="E865" i="42"/>
  <c r="D865" i="42"/>
  <c r="D63" i="57" s="1"/>
  <c r="C865" i="42"/>
  <c r="I63" i="57" s="1"/>
  <c r="B865" i="42"/>
  <c r="H63" i="57" s="1"/>
  <c r="F864" i="42"/>
  <c r="E103" i="60" s="1"/>
  <c r="E864" i="42"/>
  <c r="D864" i="42"/>
  <c r="C864" i="42"/>
  <c r="I103" i="60" s="1"/>
  <c r="B864" i="42"/>
  <c r="H103" i="60" s="1"/>
  <c r="F863" i="42"/>
  <c r="E107" i="61" s="1"/>
  <c r="E863" i="42"/>
  <c r="F107" i="61" s="1"/>
  <c r="D863" i="42"/>
  <c r="C863" i="42"/>
  <c r="B863" i="42"/>
  <c r="F862" i="42"/>
  <c r="E862" i="42"/>
  <c r="F39" i="61" s="1"/>
  <c r="D862" i="42"/>
  <c r="C862" i="42"/>
  <c r="I39" i="61" s="1"/>
  <c r="B862" i="42"/>
  <c r="H39" i="61" s="1"/>
  <c r="F861" i="42"/>
  <c r="E861" i="42"/>
  <c r="D861" i="42"/>
  <c r="C861" i="42"/>
  <c r="B861" i="42"/>
  <c r="F860" i="42"/>
  <c r="E860" i="42"/>
  <c r="D860" i="42"/>
  <c r="C860" i="42"/>
  <c r="B860" i="42"/>
  <c r="F858" i="42"/>
  <c r="E858" i="42"/>
  <c r="D858" i="42"/>
  <c r="D51" i="60" s="1"/>
  <c r="C858" i="42"/>
  <c r="I51" i="60" s="1"/>
  <c r="B858" i="42"/>
  <c r="H51" i="60" s="1"/>
  <c r="F857" i="42"/>
  <c r="E857" i="42"/>
  <c r="F108" i="59" s="1"/>
  <c r="D857" i="42"/>
  <c r="D108" i="59" s="1"/>
  <c r="C857" i="42"/>
  <c r="I108" i="59" s="1"/>
  <c r="B857" i="42"/>
  <c r="H108" i="59" s="1"/>
  <c r="F856" i="42"/>
  <c r="E856" i="42"/>
  <c r="D856" i="42"/>
  <c r="C856" i="42"/>
  <c r="B856" i="42"/>
  <c r="F855" i="42"/>
  <c r="E855" i="42"/>
  <c r="D855" i="42"/>
  <c r="C855" i="42"/>
  <c r="B855" i="42"/>
  <c r="F854" i="42"/>
  <c r="E29" i="59" s="1"/>
  <c r="E854" i="42"/>
  <c r="F29" i="59" s="1"/>
  <c r="D854" i="42"/>
  <c r="D29" i="59" s="1"/>
  <c r="C854" i="42"/>
  <c r="I29" i="59" s="1"/>
  <c r="B854" i="42"/>
  <c r="F853" i="42"/>
  <c r="E853" i="42"/>
  <c r="D853" i="42"/>
  <c r="C853" i="42"/>
  <c r="B853" i="42"/>
  <c r="F852" i="42"/>
  <c r="E101" i="60" s="1"/>
  <c r="E852" i="42"/>
  <c r="F101" i="60" s="1"/>
  <c r="D852" i="42"/>
  <c r="D101" i="60" s="1"/>
  <c r="C852" i="42"/>
  <c r="I101" i="60" s="1"/>
  <c r="B852" i="42"/>
  <c r="H101" i="60" s="1"/>
  <c r="F851" i="42"/>
  <c r="E16" i="59" s="1"/>
  <c r="E851" i="42"/>
  <c r="F16" i="59" s="1"/>
  <c r="D851" i="42"/>
  <c r="D16" i="59" s="1"/>
  <c r="C851" i="42"/>
  <c r="I16" i="59" s="1"/>
  <c r="B851" i="42"/>
  <c r="F850" i="42"/>
  <c r="E850" i="42"/>
  <c r="D850" i="42"/>
  <c r="D8" i="61" s="1"/>
  <c r="C850" i="42"/>
  <c r="I8" i="61" s="1"/>
  <c r="B850" i="42"/>
  <c r="H8" i="61" s="1"/>
  <c r="F849" i="42"/>
  <c r="E29" i="61" s="1"/>
  <c r="E849" i="42"/>
  <c r="F29" i="61" s="1"/>
  <c r="D849" i="42"/>
  <c r="D29" i="61" s="1"/>
  <c r="C849" i="42"/>
  <c r="B849" i="42"/>
  <c r="H29" i="61" s="1"/>
  <c r="F848" i="42"/>
  <c r="E37" i="57" s="1"/>
  <c r="E848" i="42"/>
  <c r="F37" i="57" s="1"/>
  <c r="D848" i="42"/>
  <c r="D37" i="57" s="1"/>
  <c r="C848" i="42"/>
  <c r="I37" i="57" s="1"/>
  <c r="B848" i="42"/>
  <c r="H37" i="57" s="1"/>
  <c r="F847" i="42"/>
  <c r="E95" i="60" s="1"/>
  <c r="E847" i="42"/>
  <c r="D847" i="42"/>
  <c r="D95" i="60" s="1"/>
  <c r="C847" i="42"/>
  <c r="B847" i="42"/>
  <c r="H95" i="60" s="1"/>
  <c r="F846" i="42"/>
  <c r="E81" i="58" s="1"/>
  <c r="E846" i="42"/>
  <c r="F81" i="58" s="1"/>
  <c r="D846" i="42"/>
  <c r="D81" i="58" s="1"/>
  <c r="C846" i="42"/>
  <c r="I81" i="58" s="1"/>
  <c r="B846" i="42"/>
  <c r="F845" i="42"/>
  <c r="E92" i="58" s="1"/>
  <c r="E845" i="42"/>
  <c r="F92" i="58" s="1"/>
  <c r="D845" i="42"/>
  <c r="D92" i="58" s="1"/>
  <c r="C845" i="42"/>
  <c r="I92" i="58" s="1"/>
  <c r="B845" i="42"/>
  <c r="H92" i="58" s="1"/>
  <c r="F844" i="42"/>
  <c r="E20" i="57" s="1"/>
  <c r="E844" i="42"/>
  <c r="D844" i="42"/>
  <c r="C844" i="42"/>
  <c r="B844" i="42"/>
  <c r="F843" i="42"/>
  <c r="E37" i="61" s="1"/>
  <c r="E843" i="42"/>
  <c r="F37" i="61" s="1"/>
  <c r="D843" i="42"/>
  <c r="D37" i="61" s="1"/>
  <c r="C843" i="42"/>
  <c r="I37" i="61" s="1"/>
  <c r="B843" i="42"/>
  <c r="F842" i="42"/>
  <c r="E842" i="42"/>
  <c r="F90" i="60" s="1"/>
  <c r="D842" i="42"/>
  <c r="C842" i="42"/>
  <c r="I90" i="60" s="1"/>
  <c r="B842" i="42"/>
  <c r="H90" i="60" s="1"/>
  <c r="F841" i="42"/>
  <c r="E62" i="59" s="1"/>
  <c r="E841" i="42"/>
  <c r="F62" i="59" s="1"/>
  <c r="D841" i="42"/>
  <c r="D62" i="59" s="1"/>
  <c r="C841" i="42"/>
  <c r="B841" i="42"/>
  <c r="F840" i="42"/>
  <c r="E32" i="60" s="1"/>
  <c r="E840" i="42"/>
  <c r="F32" i="60" s="1"/>
  <c r="D840" i="42"/>
  <c r="D32" i="60" s="1"/>
  <c r="C840" i="42"/>
  <c r="I32" i="60" s="1"/>
  <c r="B840" i="42"/>
  <c r="H32" i="60" s="1"/>
  <c r="F839" i="42"/>
  <c r="E74" i="61" s="1"/>
  <c r="E839" i="42"/>
  <c r="D839" i="42"/>
  <c r="D74" i="61" s="1"/>
  <c r="C839" i="42"/>
  <c r="I74" i="61" s="1"/>
  <c r="B839" i="42"/>
  <c r="H74" i="61" s="1"/>
  <c r="F838" i="42"/>
  <c r="E838" i="42"/>
  <c r="D838" i="42"/>
  <c r="C838" i="42"/>
  <c r="B838" i="42"/>
  <c r="F837" i="42"/>
  <c r="E62" i="61" s="1"/>
  <c r="E837" i="42"/>
  <c r="F62" i="61" s="1"/>
  <c r="D837" i="42"/>
  <c r="D62" i="61" s="1"/>
  <c r="C837" i="42"/>
  <c r="I62" i="61" s="1"/>
  <c r="B837" i="42"/>
  <c r="H62" i="61" s="1"/>
  <c r="F836" i="42"/>
  <c r="E105" i="61" s="1"/>
  <c r="E836" i="42"/>
  <c r="D836" i="42"/>
  <c r="C836" i="42"/>
  <c r="I105" i="61" s="1"/>
  <c r="B836" i="42"/>
  <c r="F835" i="42"/>
  <c r="E71" i="59" s="1"/>
  <c r="E835" i="42"/>
  <c r="F71" i="59" s="1"/>
  <c r="D835" i="42"/>
  <c r="D71" i="59" s="1"/>
  <c r="C835" i="42"/>
  <c r="I71" i="59" s="1"/>
  <c r="B835" i="42"/>
  <c r="H71" i="59" s="1"/>
  <c r="F833" i="42"/>
  <c r="E833" i="42"/>
  <c r="D833" i="42"/>
  <c r="D66" i="60" s="1"/>
  <c r="C833" i="42"/>
  <c r="I90" i="59" s="1"/>
  <c r="B833" i="42"/>
  <c r="F832" i="42"/>
  <c r="E6" i="60" s="1"/>
  <c r="E832" i="42"/>
  <c r="F6" i="60" s="1"/>
  <c r="D832" i="42"/>
  <c r="D6" i="60" s="1"/>
  <c r="C832" i="42"/>
  <c r="B832" i="42"/>
  <c r="F831" i="42"/>
  <c r="E96" i="57" s="1"/>
  <c r="E831" i="42"/>
  <c r="F96" i="57" s="1"/>
  <c r="D831" i="42"/>
  <c r="D96" i="57" s="1"/>
  <c r="C831" i="42"/>
  <c r="B831" i="42"/>
  <c r="F830" i="42"/>
  <c r="E111" i="61" s="1"/>
  <c r="E830" i="42"/>
  <c r="F111" i="61" s="1"/>
  <c r="D830" i="42"/>
  <c r="D111" i="61" s="1"/>
  <c r="C830" i="42"/>
  <c r="I111" i="61" s="1"/>
  <c r="B830" i="42"/>
  <c r="H111" i="61" s="1"/>
  <c r="F829" i="42"/>
  <c r="E49" i="58" s="1"/>
  <c r="E829" i="42"/>
  <c r="F49" i="58" s="1"/>
  <c r="D829" i="42"/>
  <c r="D49" i="58" s="1"/>
  <c r="C829" i="42"/>
  <c r="B829" i="42"/>
  <c r="F828" i="42"/>
  <c r="E828" i="42"/>
  <c r="D828" i="42"/>
  <c r="C828" i="42"/>
  <c r="B828" i="42"/>
  <c r="F827" i="42"/>
  <c r="E52" i="61" s="1"/>
  <c r="E827" i="42"/>
  <c r="F52" i="61" s="1"/>
  <c r="D827" i="42"/>
  <c r="C827" i="42"/>
  <c r="B827" i="42"/>
  <c r="H78" i="60" s="1"/>
  <c r="F826" i="42"/>
  <c r="E826" i="42"/>
  <c r="D826" i="42"/>
  <c r="C826" i="42"/>
  <c r="B826" i="42"/>
  <c r="F825" i="42"/>
  <c r="E825" i="42"/>
  <c r="D825" i="42"/>
  <c r="C825" i="42"/>
  <c r="B825" i="42"/>
  <c r="F824" i="42"/>
  <c r="E824" i="42"/>
  <c r="D824" i="42"/>
  <c r="C824" i="42"/>
  <c r="B824" i="42"/>
  <c r="F823" i="42"/>
  <c r="E823" i="42"/>
  <c r="D823" i="42"/>
  <c r="C823" i="42"/>
  <c r="F822" i="42"/>
  <c r="E822" i="42"/>
  <c r="D822" i="42"/>
  <c r="C822" i="42"/>
  <c r="F821" i="42"/>
  <c r="E821" i="42"/>
  <c r="D821" i="42"/>
  <c r="C821" i="42"/>
  <c r="F820" i="42"/>
  <c r="E820" i="42"/>
  <c r="D820" i="42"/>
  <c r="C820" i="42"/>
  <c r="F819" i="42"/>
  <c r="E819" i="42"/>
  <c r="D819" i="42"/>
  <c r="C819" i="42"/>
  <c r="F818" i="42"/>
  <c r="E75" i="57" s="1"/>
  <c r="E818" i="42"/>
  <c r="F75" i="57" s="1"/>
  <c r="D818" i="42"/>
  <c r="D75" i="57" s="1"/>
  <c r="C818" i="42"/>
  <c r="I75" i="57" s="1"/>
  <c r="B818" i="42"/>
  <c r="H75" i="57" s="1"/>
  <c r="F817" i="42"/>
  <c r="E817" i="42"/>
  <c r="F23" i="58" s="1"/>
  <c r="D817" i="42"/>
  <c r="D23" i="58" s="1"/>
  <c r="C817" i="42"/>
  <c r="B817" i="42"/>
  <c r="F816" i="42"/>
  <c r="E816" i="42"/>
  <c r="D816" i="42"/>
  <c r="C816" i="42"/>
  <c r="F815" i="42"/>
  <c r="E815" i="42"/>
  <c r="D815" i="42"/>
  <c r="C815" i="42"/>
  <c r="F814" i="42"/>
  <c r="E814" i="42"/>
  <c r="D814" i="42"/>
  <c r="D114" i="61" s="1"/>
  <c r="C814" i="42"/>
  <c r="I114" i="61" s="1"/>
  <c r="B814" i="42"/>
  <c r="H114" i="61" s="1"/>
  <c r="F813" i="42"/>
  <c r="E28" i="59" s="1"/>
  <c r="E813" i="42"/>
  <c r="F28" i="59" s="1"/>
  <c r="D813" i="42"/>
  <c r="D28" i="59" s="1"/>
  <c r="C813" i="42"/>
  <c r="B813" i="42"/>
  <c r="H28" i="59" s="1"/>
  <c r="F812" i="42"/>
  <c r="E812" i="42"/>
  <c r="F85" i="58" s="1"/>
  <c r="D812" i="42"/>
  <c r="D85" i="58" s="1"/>
  <c r="C812" i="42"/>
  <c r="I85" i="58" s="1"/>
  <c r="B812" i="42"/>
  <c r="H85" i="58" s="1"/>
  <c r="F811" i="42"/>
  <c r="E811" i="42"/>
  <c r="F108" i="60" s="1"/>
  <c r="D811" i="42"/>
  <c r="C811" i="42"/>
  <c r="I108" i="60" s="1"/>
  <c r="B811" i="42"/>
  <c r="F810" i="42"/>
  <c r="E810" i="42"/>
  <c r="F92" i="60" s="1"/>
  <c r="D810" i="42"/>
  <c r="D92" i="60" s="1"/>
  <c r="C810" i="42"/>
  <c r="B810" i="42"/>
  <c r="H78" i="57" s="1"/>
  <c r="F809" i="42"/>
  <c r="E809" i="42"/>
  <c r="F20" i="61" s="1"/>
  <c r="D809" i="42"/>
  <c r="D20" i="61" s="1"/>
  <c r="C809" i="42"/>
  <c r="I20" i="61" s="1"/>
  <c r="B809" i="42"/>
  <c r="H20" i="61" s="1"/>
  <c r="F808" i="42"/>
  <c r="E808" i="42"/>
  <c r="D808" i="42"/>
  <c r="C808" i="42"/>
  <c r="B808" i="42"/>
  <c r="F807" i="42"/>
  <c r="E807" i="42"/>
  <c r="D807" i="42"/>
  <c r="C807" i="42"/>
  <c r="B807" i="42"/>
  <c r="F806" i="42"/>
  <c r="E806" i="42"/>
  <c r="D806" i="42"/>
  <c r="C806" i="42"/>
  <c r="B806" i="42"/>
  <c r="H12" i="59" s="1"/>
  <c r="F805" i="42"/>
  <c r="E5" i="59" s="1"/>
  <c r="E805" i="42"/>
  <c r="F5" i="59" s="1"/>
  <c r="D805" i="42"/>
  <c r="D5" i="59" s="1"/>
  <c r="C805" i="42"/>
  <c r="B805" i="42"/>
  <c r="F804" i="42"/>
  <c r="E30" i="61" s="1"/>
  <c r="E804" i="42"/>
  <c r="D804" i="42"/>
  <c r="D30" i="61" s="1"/>
  <c r="C804" i="42"/>
  <c r="B804" i="42"/>
  <c r="H30" i="61" s="1"/>
  <c r="F803" i="42"/>
  <c r="E44" i="61" s="1"/>
  <c r="E803" i="42"/>
  <c r="F44" i="61" s="1"/>
  <c r="D803" i="42"/>
  <c r="D44" i="61" s="1"/>
  <c r="C803" i="42"/>
  <c r="I44" i="61" s="1"/>
  <c r="B803" i="42"/>
  <c r="H44" i="61" s="1"/>
  <c r="F802" i="42"/>
  <c r="E802" i="42"/>
  <c r="D802" i="42"/>
  <c r="C802" i="42"/>
  <c r="F801" i="42"/>
  <c r="E801" i="42"/>
  <c r="D801" i="42"/>
  <c r="D73" i="61" s="1"/>
  <c r="C801" i="42"/>
  <c r="I73" i="61" s="1"/>
  <c r="B801" i="42"/>
  <c r="H73" i="61" s="1"/>
  <c r="F800" i="42"/>
  <c r="E95" i="61" s="1"/>
  <c r="E800" i="42"/>
  <c r="F95" i="61" s="1"/>
  <c r="D800" i="42"/>
  <c r="D95" i="61" s="1"/>
  <c r="C800" i="42"/>
  <c r="B800" i="42"/>
  <c r="F799" i="42"/>
  <c r="E799" i="42"/>
  <c r="D799" i="42"/>
  <c r="D56" i="61" s="1"/>
  <c r="C799" i="42"/>
  <c r="I56" i="61" s="1"/>
  <c r="B799" i="42"/>
  <c r="F798" i="42"/>
  <c r="E48" i="61" s="1"/>
  <c r="E798" i="42"/>
  <c r="D798" i="42"/>
  <c r="C798" i="42"/>
  <c r="I48" i="61" s="1"/>
  <c r="B798" i="42"/>
  <c r="H48" i="61" s="1"/>
  <c r="F797" i="42"/>
  <c r="E75" i="61" s="1"/>
  <c r="E797" i="42"/>
  <c r="F75" i="61" s="1"/>
  <c r="D797" i="42"/>
  <c r="D75" i="61" s="1"/>
  <c r="C797" i="42"/>
  <c r="B797" i="42"/>
  <c r="F796" i="42"/>
  <c r="E37" i="60" s="1"/>
  <c r="E796" i="42"/>
  <c r="F37" i="60" s="1"/>
  <c r="D796" i="42"/>
  <c r="D37" i="60" s="1"/>
  <c r="C796" i="42"/>
  <c r="I37" i="60" s="1"/>
  <c r="B796" i="42"/>
  <c r="H37" i="60" s="1"/>
  <c r="F795" i="42"/>
  <c r="E112" i="61" s="1"/>
  <c r="E795" i="42"/>
  <c r="F112" i="61" s="1"/>
  <c r="D795" i="42"/>
  <c r="D112" i="61" s="1"/>
  <c r="C795" i="42"/>
  <c r="I112" i="61" s="1"/>
  <c r="B795" i="42"/>
  <c r="H112" i="61" s="1"/>
  <c r="F794" i="42"/>
  <c r="E794" i="42"/>
  <c r="D794" i="42"/>
  <c r="C794" i="42"/>
  <c r="B794" i="42"/>
  <c r="F793" i="42"/>
  <c r="E793" i="42"/>
  <c r="D793" i="42"/>
  <c r="C793" i="42"/>
  <c r="I6" i="61" s="1"/>
  <c r="B793" i="42"/>
  <c r="H6" i="61" s="1"/>
  <c r="F792" i="42"/>
  <c r="E792" i="42"/>
  <c r="D792" i="42"/>
  <c r="C792" i="42"/>
  <c r="B792" i="42"/>
  <c r="F791" i="42"/>
  <c r="E791" i="42"/>
  <c r="D791" i="42"/>
  <c r="C791" i="42"/>
  <c r="F790" i="42"/>
  <c r="E102" i="59" s="1"/>
  <c r="E790" i="42"/>
  <c r="F102" i="59" s="1"/>
  <c r="D790" i="42"/>
  <c r="D102" i="59" s="1"/>
  <c r="C790" i="42"/>
  <c r="I102" i="59" s="1"/>
  <c r="B790" i="42"/>
  <c r="H102" i="59" s="1"/>
  <c r="F789" i="42"/>
  <c r="E789" i="42"/>
  <c r="D789" i="42"/>
  <c r="C789" i="42"/>
  <c r="B789" i="42"/>
  <c r="F788" i="42"/>
  <c r="E788" i="42"/>
  <c r="D788" i="42"/>
  <c r="C788" i="42"/>
  <c r="B788" i="42"/>
  <c r="F787" i="42"/>
  <c r="E67" i="57" s="1"/>
  <c r="E787" i="42"/>
  <c r="F67" i="57" s="1"/>
  <c r="D787" i="42"/>
  <c r="C787" i="42"/>
  <c r="B787" i="42"/>
  <c r="F786" i="42"/>
  <c r="E63" i="60" s="1"/>
  <c r="E786" i="42"/>
  <c r="F63" i="60" s="1"/>
  <c r="D786" i="42"/>
  <c r="D63" i="60" s="1"/>
  <c r="C786" i="42"/>
  <c r="I63" i="60" s="1"/>
  <c r="B786" i="42"/>
  <c r="H63" i="60" s="1"/>
  <c r="F785" i="42"/>
  <c r="E23" i="60" s="1"/>
  <c r="E785" i="42"/>
  <c r="D785" i="42"/>
  <c r="C785" i="42"/>
  <c r="I23" i="60" s="1"/>
  <c r="B785" i="42"/>
  <c r="H23" i="60" s="1"/>
  <c r="F784" i="42"/>
  <c r="E60" i="60" s="1"/>
  <c r="E784" i="42"/>
  <c r="F60" i="60" s="1"/>
  <c r="D784" i="42"/>
  <c r="D60" i="60" s="1"/>
  <c r="C784" i="42"/>
  <c r="I60" i="60" s="1"/>
  <c r="B784" i="42"/>
  <c r="F783" i="42"/>
  <c r="E783" i="42"/>
  <c r="D783" i="42"/>
  <c r="C783" i="42"/>
  <c r="F782" i="42"/>
  <c r="E782" i="42"/>
  <c r="D782" i="42"/>
  <c r="C782" i="42"/>
  <c r="F781" i="42"/>
  <c r="E781" i="42"/>
  <c r="D781" i="42"/>
  <c r="C781" i="42"/>
  <c r="F780" i="42"/>
  <c r="E780" i="42"/>
  <c r="D780" i="42"/>
  <c r="C780" i="42"/>
  <c r="F779" i="42"/>
  <c r="E779" i="42"/>
  <c r="D779" i="42"/>
  <c r="C779" i="42"/>
  <c r="F778" i="42"/>
  <c r="E80" i="61" s="1"/>
  <c r="E778" i="42"/>
  <c r="F80" i="61" s="1"/>
  <c r="D778" i="42"/>
  <c r="D80" i="61" s="1"/>
  <c r="C778" i="42"/>
  <c r="B778" i="42"/>
  <c r="H80" i="61" s="1"/>
  <c r="F777" i="42"/>
  <c r="E76" i="58" s="1"/>
  <c r="E777" i="42"/>
  <c r="F76" i="58" s="1"/>
  <c r="D777" i="42"/>
  <c r="D76" i="58" s="1"/>
  <c r="C777" i="42"/>
  <c r="I76" i="58" s="1"/>
  <c r="B777" i="42"/>
  <c r="H76" i="58" s="1"/>
  <c r="F776" i="42"/>
  <c r="E776" i="42"/>
  <c r="D776" i="42"/>
  <c r="C776" i="42"/>
  <c r="B776" i="42"/>
  <c r="F775" i="42"/>
  <c r="E775" i="42"/>
  <c r="D775" i="42"/>
  <c r="C775" i="42"/>
  <c r="B775" i="42"/>
  <c r="F774" i="42"/>
  <c r="E774" i="42"/>
  <c r="D774" i="42"/>
  <c r="C774" i="42"/>
  <c r="B774" i="42"/>
  <c r="F773" i="42"/>
  <c r="E773" i="42"/>
  <c r="D773" i="42"/>
  <c r="C773" i="42"/>
  <c r="F772" i="42"/>
  <c r="E772" i="42"/>
  <c r="D772" i="42"/>
  <c r="C772" i="42"/>
  <c r="F771" i="42"/>
  <c r="E771" i="42"/>
  <c r="D771" i="42"/>
  <c r="C771" i="42"/>
  <c r="F770" i="42"/>
  <c r="E71" i="60" s="1"/>
  <c r="E770" i="42"/>
  <c r="F71" i="60" s="1"/>
  <c r="D770" i="42"/>
  <c r="D71" i="60" s="1"/>
  <c r="C770" i="42"/>
  <c r="I71" i="60" s="1"/>
  <c r="B770" i="42"/>
  <c r="H71" i="60" s="1"/>
  <c r="F769" i="42"/>
  <c r="E115" i="61" s="1"/>
  <c r="E769" i="42"/>
  <c r="D769" i="42"/>
  <c r="D115" i="61" s="1"/>
  <c r="C769" i="42"/>
  <c r="I115" i="61" s="1"/>
  <c r="B769" i="42"/>
  <c r="H115" i="61" s="1"/>
  <c r="F768" i="42"/>
  <c r="E768" i="42"/>
  <c r="D768" i="42"/>
  <c r="C768" i="42"/>
  <c r="F767" i="42"/>
  <c r="E767" i="42"/>
  <c r="D767" i="42"/>
  <c r="C767" i="42"/>
  <c r="I85" i="61" s="1"/>
  <c r="B767" i="42"/>
  <c r="H85" i="61" s="1"/>
  <c r="F766" i="42"/>
  <c r="E766" i="42"/>
  <c r="D766" i="42"/>
  <c r="C766" i="42"/>
  <c r="F765" i="42"/>
  <c r="E765" i="42"/>
  <c r="D765" i="42"/>
  <c r="C765" i="42"/>
  <c r="B765" i="42"/>
  <c r="F764" i="42"/>
  <c r="E764" i="42"/>
  <c r="D764" i="42"/>
  <c r="C764" i="42"/>
  <c r="B764" i="42"/>
  <c r="F763" i="42"/>
  <c r="E104" i="60" s="1"/>
  <c r="E763" i="42"/>
  <c r="D763" i="42"/>
  <c r="C763" i="42"/>
  <c r="I104" i="60" s="1"/>
  <c r="B763" i="42"/>
  <c r="F762" i="42"/>
  <c r="E762" i="42"/>
  <c r="D762" i="42"/>
  <c r="C762" i="42"/>
  <c r="B762" i="42"/>
  <c r="F761" i="42"/>
  <c r="E113" i="61" s="1"/>
  <c r="E761" i="42"/>
  <c r="F113" i="61" s="1"/>
  <c r="D761" i="42"/>
  <c r="D113" i="61" s="1"/>
  <c r="C761" i="42"/>
  <c r="B761" i="42"/>
  <c r="H113" i="61" s="1"/>
  <c r="F760" i="42"/>
  <c r="E760" i="42"/>
  <c r="D760" i="42"/>
  <c r="C760" i="42"/>
  <c r="F759" i="42"/>
  <c r="E759" i="42"/>
  <c r="D759" i="42"/>
  <c r="C759" i="42"/>
  <c r="F758" i="42"/>
  <c r="E758" i="42"/>
  <c r="F44" i="60" s="1"/>
  <c r="D758" i="42"/>
  <c r="D44" i="60" s="1"/>
  <c r="C758" i="42"/>
  <c r="I44" i="60" s="1"/>
  <c r="B758" i="42"/>
  <c r="H44" i="60" s="1"/>
  <c r="F757" i="42"/>
  <c r="E757" i="42"/>
  <c r="D757" i="42"/>
  <c r="C757" i="42"/>
  <c r="F756" i="42"/>
  <c r="E756" i="42"/>
  <c r="D756" i="42"/>
  <c r="C756" i="42"/>
  <c r="F755" i="42"/>
  <c r="E97" i="57" s="1"/>
  <c r="E755" i="42"/>
  <c r="F97" i="57" s="1"/>
  <c r="D755" i="42"/>
  <c r="D97" i="57" s="1"/>
  <c r="C755" i="42"/>
  <c r="I97" i="57" s="1"/>
  <c r="B755" i="42"/>
  <c r="H97" i="57" s="1"/>
  <c r="F754" i="42"/>
  <c r="E30" i="57" s="1"/>
  <c r="E754" i="42"/>
  <c r="F30" i="57" s="1"/>
  <c r="D754" i="42"/>
  <c r="D30" i="57" s="1"/>
  <c r="C754" i="42"/>
  <c r="I30" i="57" s="1"/>
  <c r="B754" i="42"/>
  <c r="F753" i="42"/>
  <c r="E753" i="42"/>
  <c r="D753" i="42"/>
  <c r="C753" i="42"/>
  <c r="B753" i="42"/>
  <c r="F752" i="42"/>
  <c r="E86" i="57" s="1"/>
  <c r="E752" i="42"/>
  <c r="D752" i="42"/>
  <c r="C752" i="42"/>
  <c r="B752" i="42"/>
  <c r="F751" i="42"/>
  <c r="E751" i="42"/>
  <c r="F58" i="57" s="1"/>
  <c r="D751" i="42"/>
  <c r="D58" i="57" s="1"/>
  <c r="C751" i="42"/>
  <c r="I58" i="57" s="1"/>
  <c r="B751" i="42"/>
  <c r="H58" i="57" s="1"/>
  <c r="F750" i="42"/>
  <c r="E750" i="42"/>
  <c r="D750" i="42"/>
  <c r="C750" i="42"/>
  <c r="F749" i="42"/>
  <c r="E749" i="42"/>
  <c r="D749" i="42"/>
  <c r="C749" i="42"/>
  <c r="B749" i="42"/>
  <c r="F748" i="42"/>
  <c r="E748" i="42"/>
  <c r="D748" i="42"/>
  <c r="C748" i="42"/>
  <c r="B748" i="42"/>
  <c r="F747" i="42"/>
  <c r="E747" i="42"/>
  <c r="D747" i="42"/>
  <c r="C747" i="42"/>
  <c r="B747" i="42"/>
  <c r="F746" i="42"/>
  <c r="E746" i="42"/>
  <c r="D746" i="42"/>
  <c r="C746" i="42"/>
  <c r="F745" i="42"/>
  <c r="E745" i="42"/>
  <c r="D745" i="42"/>
  <c r="C745" i="42"/>
  <c r="F744" i="42"/>
  <c r="E744" i="42"/>
  <c r="D744" i="42"/>
  <c r="C744" i="42"/>
  <c r="F743" i="42"/>
  <c r="E743" i="42"/>
  <c r="D743" i="42"/>
  <c r="C743" i="42"/>
  <c r="F742" i="42"/>
  <c r="E67" i="60" s="1"/>
  <c r="E742" i="42"/>
  <c r="F67" i="60" s="1"/>
  <c r="D742" i="42"/>
  <c r="D67" i="60" s="1"/>
  <c r="C742" i="42"/>
  <c r="I67" i="60" s="1"/>
  <c r="B742" i="42"/>
  <c r="H67" i="60" s="1"/>
  <c r="F740" i="42"/>
  <c r="E740" i="42"/>
  <c r="D740" i="42"/>
  <c r="C740" i="42"/>
  <c r="I68" i="58" s="1"/>
  <c r="B740" i="42"/>
  <c r="H68" i="58" s="1"/>
  <c r="F739" i="42"/>
  <c r="E87" i="57" s="1"/>
  <c r="E739" i="42"/>
  <c r="F87" i="57" s="1"/>
  <c r="D739" i="42"/>
  <c r="D87" i="57" s="1"/>
  <c r="C739" i="42"/>
  <c r="B739" i="42"/>
  <c r="H87" i="57" s="1"/>
  <c r="F738" i="42"/>
  <c r="E43" i="58" s="1"/>
  <c r="E738" i="42"/>
  <c r="F43" i="58" s="1"/>
  <c r="D738" i="42"/>
  <c r="D43" i="58" s="1"/>
  <c r="C738" i="42"/>
  <c r="I43" i="58" s="1"/>
  <c r="B738" i="42"/>
  <c r="H43" i="58" s="1"/>
  <c r="F737" i="42"/>
  <c r="E22" i="61" s="1"/>
  <c r="E737" i="42"/>
  <c r="D737" i="42"/>
  <c r="C737" i="42"/>
  <c r="I22" i="61" s="1"/>
  <c r="B737" i="42"/>
  <c r="H22" i="61" s="1"/>
  <c r="F736" i="42"/>
  <c r="E64" i="61" s="1"/>
  <c r="E736" i="42"/>
  <c r="F64" i="61" s="1"/>
  <c r="D736" i="42"/>
  <c r="D64" i="61" s="1"/>
  <c r="C736" i="42"/>
  <c r="I64" i="61" s="1"/>
  <c r="B736" i="42"/>
  <c r="F735" i="42"/>
  <c r="E735" i="42"/>
  <c r="D735" i="42"/>
  <c r="C735" i="42"/>
  <c r="F734" i="42"/>
  <c r="E66" i="61" s="1"/>
  <c r="E734" i="42"/>
  <c r="F66" i="61" s="1"/>
  <c r="D734" i="42"/>
  <c r="D66" i="61" s="1"/>
  <c r="C734" i="42"/>
  <c r="B734" i="42"/>
  <c r="H66" i="61" s="1"/>
  <c r="F733" i="42"/>
  <c r="E733" i="42"/>
  <c r="D733" i="42"/>
  <c r="D63" i="58" s="1"/>
  <c r="C733" i="42"/>
  <c r="B733" i="42"/>
  <c r="H63" i="58" s="1"/>
  <c r="F732" i="42"/>
  <c r="E28" i="61" s="1"/>
  <c r="E732" i="42"/>
  <c r="D732" i="42"/>
  <c r="C732" i="42"/>
  <c r="B732" i="42"/>
  <c r="H28" i="61" s="1"/>
  <c r="F731" i="42"/>
  <c r="E731" i="42"/>
  <c r="D731" i="42"/>
  <c r="C731" i="42"/>
  <c r="B731" i="42"/>
  <c r="F730" i="42"/>
  <c r="E730" i="42"/>
  <c r="D730" i="42"/>
  <c r="C730" i="42"/>
  <c r="I36" i="59" s="1"/>
  <c r="B730" i="42"/>
  <c r="H36" i="59" s="1"/>
  <c r="F729" i="42"/>
  <c r="E70" i="61" s="1"/>
  <c r="E729" i="42"/>
  <c r="F70" i="61" s="1"/>
  <c r="D729" i="42"/>
  <c r="C729" i="42"/>
  <c r="B729" i="42"/>
  <c r="F728" i="42"/>
  <c r="E728" i="42"/>
  <c r="D728" i="42"/>
  <c r="C728" i="42"/>
  <c r="B728" i="42"/>
  <c r="F727" i="42"/>
  <c r="E727" i="42"/>
  <c r="D727" i="42"/>
  <c r="C727" i="42"/>
  <c r="B727" i="42"/>
  <c r="F726" i="42"/>
  <c r="E100" i="59" s="1"/>
  <c r="E726" i="42"/>
  <c r="F100" i="59" s="1"/>
  <c r="D726" i="42"/>
  <c r="D100" i="59" s="1"/>
  <c r="C726" i="42"/>
  <c r="B726" i="42"/>
  <c r="H100" i="59" s="1"/>
  <c r="F725" i="42"/>
  <c r="E725" i="42"/>
  <c r="F9" i="61" s="1"/>
  <c r="D725" i="42"/>
  <c r="D9" i="61" s="1"/>
  <c r="C725" i="42"/>
  <c r="I9" i="61" s="1"/>
  <c r="B725" i="42"/>
  <c r="H9" i="61" s="1"/>
  <c r="F724" i="42"/>
  <c r="E724" i="42"/>
  <c r="D724" i="42"/>
  <c r="C724" i="42"/>
  <c r="B724" i="42"/>
  <c r="F723" i="42"/>
  <c r="E723" i="42"/>
  <c r="D723" i="42"/>
  <c r="C723" i="42"/>
  <c r="F722" i="42"/>
  <c r="E722" i="42"/>
  <c r="D722" i="42"/>
  <c r="C722" i="42"/>
  <c r="F721" i="42"/>
  <c r="E721" i="42"/>
  <c r="D721" i="42"/>
  <c r="C721" i="42"/>
  <c r="F720" i="42"/>
  <c r="E720" i="42"/>
  <c r="D720" i="42"/>
  <c r="C720" i="42"/>
  <c r="F719" i="42"/>
  <c r="E719" i="42"/>
  <c r="D719" i="42"/>
  <c r="C719" i="42"/>
  <c r="B719" i="42"/>
  <c r="F718" i="42"/>
  <c r="E64" i="60" s="1"/>
  <c r="E718" i="42"/>
  <c r="F64" i="60" s="1"/>
  <c r="D718" i="42"/>
  <c r="C718" i="42"/>
  <c r="I64" i="60" s="1"/>
  <c r="B718" i="42"/>
  <c r="H64" i="60" s="1"/>
  <c r="F717" i="42"/>
  <c r="E717" i="42"/>
  <c r="D717" i="42"/>
  <c r="C717" i="42"/>
  <c r="B717" i="42"/>
  <c r="F716" i="42"/>
  <c r="E716" i="42"/>
  <c r="D716" i="42"/>
  <c r="C716" i="42"/>
  <c r="B716" i="42"/>
  <c r="F715" i="42"/>
  <c r="E715" i="42"/>
  <c r="D715" i="42"/>
  <c r="C715" i="42"/>
  <c r="F714" i="42"/>
  <c r="E714" i="42"/>
  <c r="D714" i="42"/>
  <c r="C714" i="42"/>
  <c r="F713" i="42"/>
  <c r="E102" i="60" s="1"/>
  <c r="E713" i="42"/>
  <c r="F102" i="60" s="1"/>
  <c r="D713" i="42"/>
  <c r="D102" i="60" s="1"/>
  <c r="C713" i="42"/>
  <c r="B713" i="42"/>
  <c r="F712" i="42"/>
  <c r="E712" i="42"/>
  <c r="D712" i="42"/>
  <c r="C712" i="42"/>
  <c r="F711" i="42"/>
  <c r="E711" i="42"/>
  <c r="D711" i="42"/>
  <c r="C711" i="42"/>
  <c r="I56" i="57" s="1"/>
  <c r="B711" i="42"/>
  <c r="H56" i="57" s="1"/>
  <c r="F710" i="42"/>
  <c r="E53" i="60" s="1"/>
  <c r="E710" i="42"/>
  <c r="F53" i="60" s="1"/>
  <c r="D710" i="42"/>
  <c r="C710" i="42"/>
  <c r="B710" i="42"/>
  <c r="H53" i="60" s="1"/>
  <c r="F709" i="42"/>
  <c r="E709" i="42"/>
  <c r="D709" i="42"/>
  <c r="C709" i="42"/>
  <c r="B709" i="42"/>
  <c r="F708" i="42"/>
  <c r="E708" i="42"/>
  <c r="F82" i="61" s="1"/>
  <c r="D708" i="42"/>
  <c r="D82" i="61" s="1"/>
  <c r="C708" i="42"/>
  <c r="I82" i="61" s="1"/>
  <c r="B708" i="42"/>
  <c r="H82" i="61" s="1"/>
  <c r="F707" i="42"/>
  <c r="E96" i="61" s="1"/>
  <c r="E707" i="42"/>
  <c r="F96" i="61" s="1"/>
  <c r="D707" i="42"/>
  <c r="D96" i="61" s="1"/>
  <c r="C707" i="42"/>
  <c r="B707" i="42"/>
  <c r="F706" i="42"/>
  <c r="E706" i="42"/>
  <c r="D706" i="42"/>
  <c r="C706" i="42"/>
  <c r="F705" i="42"/>
  <c r="E705" i="42"/>
  <c r="D705" i="42"/>
  <c r="C705" i="42"/>
  <c r="F704" i="42"/>
  <c r="E704" i="42"/>
  <c r="D704" i="42"/>
  <c r="C704" i="42"/>
  <c r="B704" i="42"/>
  <c r="F703" i="42"/>
  <c r="E96" i="59" s="1"/>
  <c r="E703" i="42"/>
  <c r="D703" i="42"/>
  <c r="C703" i="42"/>
  <c r="B703" i="42"/>
  <c r="H96" i="59" s="1"/>
  <c r="F702" i="42"/>
  <c r="E702" i="42"/>
  <c r="D702" i="42"/>
  <c r="C702" i="42"/>
  <c r="F701" i="42"/>
  <c r="E701" i="42"/>
  <c r="D701" i="42"/>
  <c r="C701" i="42"/>
  <c r="B701" i="42"/>
  <c r="F699" i="42"/>
  <c r="E109" i="59" s="1"/>
  <c r="E699" i="42"/>
  <c r="D699" i="42"/>
  <c r="D109" i="59" s="1"/>
  <c r="C699" i="42"/>
  <c r="I109" i="59" s="1"/>
  <c r="B699" i="42"/>
  <c r="H109" i="59" s="1"/>
  <c r="F698" i="42"/>
  <c r="E698" i="42"/>
  <c r="D698" i="42"/>
  <c r="C698" i="42"/>
  <c r="F697" i="42"/>
  <c r="E697" i="42"/>
  <c r="D697" i="42"/>
  <c r="C697" i="42"/>
  <c r="F696" i="42"/>
  <c r="E63" i="61" s="1"/>
  <c r="E696" i="42"/>
  <c r="F63" i="61" s="1"/>
  <c r="D696" i="42"/>
  <c r="D63" i="61" s="1"/>
  <c r="C696" i="42"/>
  <c r="I63" i="61" s="1"/>
  <c r="B696" i="42"/>
  <c r="H63" i="61" s="1"/>
  <c r="F695" i="42"/>
  <c r="E78" i="61" s="1"/>
  <c r="E695" i="42"/>
  <c r="F78" i="61" s="1"/>
  <c r="D695" i="42"/>
  <c r="D78" i="61" s="1"/>
  <c r="C695" i="42"/>
  <c r="I78" i="61" s="1"/>
  <c r="B695" i="42"/>
  <c r="H78" i="61" s="1"/>
  <c r="F694" i="42"/>
  <c r="E19" i="61" s="1"/>
  <c r="E694" i="42"/>
  <c r="F19" i="61" s="1"/>
  <c r="D694" i="42"/>
  <c r="D19" i="61" s="1"/>
  <c r="C694" i="42"/>
  <c r="I19" i="61" s="1"/>
  <c r="B694" i="42"/>
  <c r="F693" i="42"/>
  <c r="E693" i="42"/>
  <c r="D693" i="42"/>
  <c r="C693" i="42"/>
  <c r="B693" i="42"/>
  <c r="F692" i="42"/>
  <c r="E692" i="42"/>
  <c r="D692" i="42"/>
  <c r="C692" i="42"/>
  <c r="F691" i="42"/>
  <c r="E691" i="42"/>
  <c r="D691" i="42"/>
  <c r="C691" i="42"/>
  <c r="B691" i="42"/>
  <c r="F690" i="42"/>
  <c r="E690" i="42"/>
  <c r="D690" i="42"/>
  <c r="C690" i="42"/>
  <c r="F689" i="42"/>
  <c r="E689" i="42"/>
  <c r="D689" i="42"/>
  <c r="C689" i="42"/>
  <c r="F688" i="42"/>
  <c r="E17" i="61" s="1"/>
  <c r="E688" i="42"/>
  <c r="D688" i="42"/>
  <c r="C688" i="42"/>
  <c r="I17" i="61" s="1"/>
  <c r="B688" i="42"/>
  <c r="H17" i="61" s="1"/>
  <c r="F687" i="42"/>
  <c r="E687" i="42"/>
  <c r="D687" i="42"/>
  <c r="C687" i="42"/>
  <c r="F686" i="42"/>
  <c r="E686" i="42"/>
  <c r="D686" i="42"/>
  <c r="C686" i="42"/>
  <c r="F685" i="42"/>
  <c r="E685" i="42"/>
  <c r="D685" i="42"/>
  <c r="C685" i="42"/>
  <c r="F684" i="42"/>
  <c r="E684" i="42"/>
  <c r="D684" i="42"/>
  <c r="D12" i="61" s="1"/>
  <c r="C684" i="42"/>
  <c r="I12" i="61" s="1"/>
  <c r="B684" i="42"/>
  <c r="F683" i="42"/>
  <c r="E7" i="59" s="1"/>
  <c r="E683" i="42"/>
  <c r="D683" i="42"/>
  <c r="D7" i="59" s="1"/>
  <c r="C683" i="42"/>
  <c r="B683" i="42"/>
  <c r="F682" i="42"/>
  <c r="E682" i="42"/>
  <c r="D682" i="42"/>
  <c r="C682" i="42"/>
  <c r="F681" i="42"/>
  <c r="E93" i="60" s="1"/>
  <c r="E681" i="42"/>
  <c r="D681" i="42"/>
  <c r="C681" i="42"/>
  <c r="B681" i="42"/>
  <c r="F680" i="42"/>
  <c r="E680" i="42"/>
  <c r="D680" i="42"/>
  <c r="C680" i="42"/>
  <c r="F679" i="42"/>
  <c r="E116" i="61" s="1"/>
  <c r="E679" i="42"/>
  <c r="D679" i="42"/>
  <c r="C679" i="42"/>
  <c r="I116" i="61" s="1"/>
  <c r="B679" i="42"/>
  <c r="H116" i="61" s="1"/>
  <c r="F678" i="42"/>
  <c r="E678" i="42"/>
  <c r="D678" i="42"/>
  <c r="C678" i="42"/>
  <c r="F677" i="42"/>
  <c r="E677" i="42"/>
  <c r="D677" i="42"/>
  <c r="D4" i="59" s="1"/>
  <c r="C677" i="42"/>
  <c r="I4" i="59" s="1"/>
  <c r="B677" i="42"/>
  <c r="H4" i="59" s="1"/>
  <c r="F676" i="42"/>
  <c r="E676" i="42"/>
  <c r="D676" i="42"/>
  <c r="C676" i="42"/>
  <c r="F675" i="42"/>
  <c r="E675" i="42"/>
  <c r="D675" i="42"/>
  <c r="C675" i="42"/>
  <c r="F674" i="42"/>
  <c r="E674" i="42"/>
  <c r="D674" i="42"/>
  <c r="C674" i="42"/>
  <c r="F673" i="42"/>
  <c r="E673" i="42"/>
  <c r="D673" i="42"/>
  <c r="C673" i="42"/>
  <c r="F672" i="42"/>
  <c r="E29" i="60" s="1"/>
  <c r="E672" i="42"/>
  <c r="F29" i="60" s="1"/>
  <c r="D672" i="42"/>
  <c r="C672" i="42"/>
  <c r="B672" i="42"/>
  <c r="F671" i="42"/>
  <c r="E671" i="42"/>
  <c r="D671" i="42"/>
  <c r="C671" i="42"/>
  <c r="B671" i="42"/>
  <c r="F670" i="42"/>
  <c r="E52" i="60" s="1"/>
  <c r="E670" i="42"/>
  <c r="D670" i="42"/>
  <c r="D52" i="60" s="1"/>
  <c r="C670" i="42"/>
  <c r="B670" i="42"/>
  <c r="H52" i="60" s="1"/>
  <c r="F669" i="42"/>
  <c r="E669" i="42"/>
  <c r="D669" i="42"/>
  <c r="C669" i="42"/>
  <c r="B669" i="42"/>
  <c r="F668" i="42"/>
  <c r="E668" i="42"/>
  <c r="D668" i="42"/>
  <c r="C668" i="42"/>
  <c r="F667" i="42"/>
  <c r="E31" i="60" s="1"/>
  <c r="E667" i="42"/>
  <c r="F31" i="60" s="1"/>
  <c r="D667" i="42"/>
  <c r="C667" i="42"/>
  <c r="B667" i="42"/>
  <c r="F666" i="42"/>
  <c r="E666" i="42"/>
  <c r="D666" i="42"/>
  <c r="C666" i="42"/>
  <c r="F665" i="42"/>
  <c r="E80" i="58" s="1"/>
  <c r="E665" i="42"/>
  <c r="F80" i="58" s="1"/>
  <c r="D665" i="42"/>
  <c r="D80" i="58" s="1"/>
  <c r="C665" i="42"/>
  <c r="I80" i="58" s="1"/>
  <c r="B665" i="42"/>
  <c r="H80" i="58" s="1"/>
  <c r="F664" i="42"/>
  <c r="E664" i="42"/>
  <c r="D664" i="42"/>
  <c r="C664" i="42"/>
  <c r="F663" i="42"/>
  <c r="E89" i="57" s="1"/>
  <c r="E663" i="42"/>
  <c r="D663" i="42"/>
  <c r="C663" i="42"/>
  <c r="B663" i="42"/>
  <c r="F662" i="42"/>
  <c r="E106" i="61" s="1"/>
  <c r="E662" i="42"/>
  <c r="F106" i="61" s="1"/>
  <c r="D662" i="42"/>
  <c r="D106" i="61" s="1"/>
  <c r="C662" i="42"/>
  <c r="I106" i="61" s="1"/>
  <c r="B662" i="42"/>
  <c r="F661" i="42"/>
  <c r="E661" i="42"/>
  <c r="D661" i="42"/>
  <c r="C661" i="42"/>
  <c r="F660" i="42"/>
  <c r="E90" i="61" s="1"/>
  <c r="E660" i="42"/>
  <c r="F90" i="61" s="1"/>
  <c r="D660" i="42"/>
  <c r="C660" i="42"/>
  <c r="B660" i="42"/>
  <c r="H90" i="61" s="1"/>
  <c r="F659" i="42"/>
  <c r="E659" i="42"/>
  <c r="D659" i="42"/>
  <c r="C659" i="42"/>
  <c r="B659" i="42"/>
  <c r="F658" i="42"/>
  <c r="E72" i="60" s="1"/>
  <c r="E658" i="42"/>
  <c r="D658" i="42"/>
  <c r="C658" i="42"/>
  <c r="B658" i="42"/>
  <c r="H72" i="60" s="1"/>
  <c r="F657" i="42"/>
  <c r="E657" i="42"/>
  <c r="D657" i="42"/>
  <c r="C657" i="42"/>
  <c r="F656" i="42"/>
  <c r="E656" i="42"/>
  <c r="D656" i="42"/>
  <c r="C656" i="42"/>
  <c r="I40" i="60" s="1"/>
  <c r="B656" i="42"/>
  <c r="H40" i="60" s="1"/>
  <c r="F655" i="42"/>
  <c r="E655" i="42"/>
  <c r="D655" i="42"/>
  <c r="C655" i="42"/>
  <c r="F654" i="42"/>
  <c r="E654" i="42"/>
  <c r="D654" i="42"/>
  <c r="C654" i="42"/>
  <c r="F653" i="42"/>
  <c r="E10" i="57" s="1"/>
  <c r="E653" i="42"/>
  <c r="F10" i="57" s="1"/>
  <c r="D653" i="42"/>
  <c r="C653" i="42"/>
  <c r="B653" i="42"/>
  <c r="F652" i="42"/>
  <c r="E652" i="42"/>
  <c r="D652" i="42"/>
  <c r="D10" i="61" s="1"/>
  <c r="C652" i="42"/>
  <c r="I10" i="61" s="1"/>
  <c r="B652" i="42"/>
  <c r="H10" i="61" s="1"/>
  <c r="F651" i="42"/>
  <c r="E651" i="42"/>
  <c r="D651" i="42"/>
  <c r="C651" i="42"/>
  <c r="F650" i="42"/>
  <c r="E650" i="42"/>
  <c r="D650" i="42"/>
  <c r="C650" i="42"/>
  <c r="F649" i="42"/>
  <c r="E649" i="42"/>
  <c r="D649" i="42"/>
  <c r="C649" i="42"/>
  <c r="F648" i="42"/>
  <c r="E15" i="61" s="1"/>
  <c r="E648" i="42"/>
  <c r="F15" i="61" s="1"/>
  <c r="D648" i="42"/>
  <c r="D15" i="61" s="1"/>
  <c r="C648" i="42"/>
  <c r="B648" i="42"/>
  <c r="F647" i="42"/>
  <c r="E647" i="42"/>
  <c r="D647" i="42"/>
  <c r="C647" i="42"/>
  <c r="B647" i="42"/>
  <c r="F646" i="42"/>
  <c r="E109" i="61" s="1"/>
  <c r="E646" i="42"/>
  <c r="F109" i="61" s="1"/>
  <c r="D646" i="42"/>
  <c r="C646" i="42"/>
  <c r="B646" i="42"/>
  <c r="F645" i="42"/>
  <c r="E645" i="42"/>
  <c r="F108" i="61" s="1"/>
  <c r="D645" i="42"/>
  <c r="D108" i="61" s="1"/>
  <c r="C645" i="42"/>
  <c r="I108" i="61" s="1"/>
  <c r="B645" i="42"/>
  <c r="H108" i="61" s="1"/>
  <c r="F644" i="42"/>
  <c r="E37" i="58" s="1"/>
  <c r="E644" i="42"/>
  <c r="D644" i="42"/>
  <c r="C644" i="42"/>
  <c r="I37" i="58" s="1"/>
  <c r="B644" i="42"/>
  <c r="H37" i="58" s="1"/>
  <c r="F643" i="42"/>
  <c r="E53" i="61" s="1"/>
  <c r="E643" i="42"/>
  <c r="F53" i="61" s="1"/>
  <c r="D643" i="42"/>
  <c r="D53" i="61" s="1"/>
  <c r="C643" i="42"/>
  <c r="I53" i="61" s="1"/>
  <c r="B643" i="42"/>
  <c r="F642" i="42"/>
  <c r="E21" i="61" s="1"/>
  <c r="E642" i="42"/>
  <c r="F21" i="61" s="1"/>
  <c r="D642" i="42"/>
  <c r="D21" i="61" s="1"/>
  <c r="C642" i="42"/>
  <c r="I21" i="61" s="1"/>
  <c r="B642" i="42"/>
  <c r="H21" i="61" s="1"/>
  <c r="F641" i="42"/>
  <c r="E49" i="61" s="1"/>
  <c r="E641" i="42"/>
  <c r="F49" i="61" s="1"/>
  <c r="D641" i="42"/>
  <c r="C641" i="42"/>
  <c r="B641" i="42"/>
  <c r="F640" i="42"/>
  <c r="E55" i="61" s="1"/>
  <c r="E640" i="42"/>
  <c r="F55" i="61" s="1"/>
  <c r="D640" i="42"/>
  <c r="D55" i="61" s="1"/>
  <c r="C640" i="42"/>
  <c r="I55" i="61" s="1"/>
  <c r="B640" i="42"/>
  <c r="H55" i="61" s="1"/>
  <c r="F639" i="42"/>
  <c r="E639" i="42"/>
  <c r="D639" i="42"/>
  <c r="C639" i="42"/>
  <c r="B639" i="42"/>
  <c r="F638" i="42"/>
  <c r="E638" i="42"/>
  <c r="F131" i="59" s="1"/>
  <c r="D638" i="42"/>
  <c r="C638" i="42"/>
  <c r="I131" i="59" s="1"/>
  <c r="B638" i="42"/>
  <c r="H131" i="59" s="1"/>
  <c r="F637" i="42"/>
  <c r="E637" i="42"/>
  <c r="F60" i="61" s="1"/>
  <c r="D637" i="42"/>
  <c r="D60" i="61" s="1"/>
  <c r="C637" i="42"/>
  <c r="I60" i="61" s="1"/>
  <c r="B637" i="42"/>
  <c r="H60" i="61" s="1"/>
  <c r="F636" i="42"/>
  <c r="E130" i="59" s="1"/>
  <c r="E636" i="42"/>
  <c r="F130" i="59" s="1"/>
  <c r="D636" i="42"/>
  <c r="D130" i="59" s="1"/>
  <c r="C636" i="42"/>
  <c r="I130" i="59" s="1"/>
  <c r="B636" i="42"/>
  <c r="H130" i="59" s="1"/>
  <c r="F635" i="42"/>
  <c r="E101" i="61" s="1"/>
  <c r="E635" i="42"/>
  <c r="F101" i="61" s="1"/>
  <c r="D635" i="42"/>
  <c r="D101" i="61" s="1"/>
  <c r="C635" i="42"/>
  <c r="I101" i="61" s="1"/>
  <c r="B635" i="42"/>
  <c r="H101" i="61" s="1"/>
  <c r="F634" i="42"/>
  <c r="E91" i="61" s="1"/>
  <c r="E634" i="42"/>
  <c r="F91" i="61" s="1"/>
  <c r="D634" i="42"/>
  <c r="D91" i="61" s="1"/>
  <c r="C634" i="42"/>
  <c r="I91" i="61" s="1"/>
  <c r="B634" i="42"/>
  <c r="H91" i="61" s="1"/>
  <c r="F633" i="42"/>
  <c r="E25" i="60" s="1"/>
  <c r="E633" i="42"/>
  <c r="D633" i="42"/>
  <c r="C633" i="42"/>
  <c r="B633" i="42"/>
  <c r="H25" i="60" s="1"/>
  <c r="F632" i="42"/>
  <c r="E632" i="42"/>
  <c r="D632" i="42"/>
  <c r="C632" i="42"/>
  <c r="F631" i="42"/>
  <c r="E57" i="61" s="1"/>
  <c r="E631" i="42"/>
  <c r="D631" i="42"/>
  <c r="C631" i="42"/>
  <c r="I57" i="61" s="1"/>
  <c r="B631" i="42"/>
  <c r="H57" i="61" s="1"/>
  <c r="F630" i="42"/>
  <c r="E630" i="42"/>
  <c r="D630" i="42"/>
  <c r="C630" i="42"/>
  <c r="F629" i="42"/>
  <c r="E629" i="42"/>
  <c r="D629" i="42"/>
  <c r="C629" i="42"/>
  <c r="B629" i="42"/>
  <c r="H47" i="57" s="1"/>
  <c r="F628" i="42"/>
  <c r="E628" i="42"/>
  <c r="D628" i="42"/>
  <c r="C628" i="42"/>
  <c r="B628" i="42"/>
  <c r="F627" i="42"/>
  <c r="E627" i="42"/>
  <c r="D627" i="42"/>
  <c r="C627" i="42"/>
  <c r="B627" i="42"/>
  <c r="F626" i="42"/>
  <c r="E626" i="42"/>
  <c r="D626" i="42"/>
  <c r="C626" i="42"/>
  <c r="B626" i="42"/>
  <c r="F625" i="42"/>
  <c r="E625" i="42"/>
  <c r="D625" i="42"/>
  <c r="C625" i="42"/>
  <c r="B625" i="42"/>
  <c r="F624" i="42"/>
  <c r="E624" i="42"/>
  <c r="D624" i="42"/>
  <c r="C624" i="42"/>
  <c r="F623" i="42"/>
  <c r="E27" i="60" s="1"/>
  <c r="E623" i="42"/>
  <c r="F27" i="60" s="1"/>
  <c r="D623" i="42"/>
  <c r="D27" i="60" s="1"/>
  <c r="C623" i="42"/>
  <c r="B623" i="42"/>
  <c r="F622" i="42"/>
  <c r="E622" i="42"/>
  <c r="D622" i="42"/>
  <c r="C622" i="42"/>
  <c r="F621" i="42"/>
  <c r="E49" i="57" s="1"/>
  <c r="E621" i="42"/>
  <c r="F49" i="57" s="1"/>
  <c r="D621" i="42"/>
  <c r="C621" i="42"/>
  <c r="I49" i="57" s="1"/>
  <c r="B621" i="42"/>
  <c r="H49" i="57" s="1"/>
  <c r="F620" i="42"/>
  <c r="E76" i="57" s="1"/>
  <c r="E620" i="42"/>
  <c r="F76" i="57" s="1"/>
  <c r="D620" i="42"/>
  <c r="D76" i="57" s="1"/>
  <c r="C620" i="42"/>
  <c r="I76" i="57" s="1"/>
  <c r="B620" i="42"/>
  <c r="H76" i="57" s="1"/>
  <c r="F619" i="42"/>
  <c r="E619" i="42"/>
  <c r="D619" i="42"/>
  <c r="D82" i="58" s="1"/>
  <c r="C619" i="42"/>
  <c r="B619" i="42"/>
  <c r="H82" i="58" s="1"/>
  <c r="F618" i="42"/>
  <c r="E618" i="42"/>
  <c r="D618" i="42"/>
  <c r="C618" i="42"/>
  <c r="B618" i="42"/>
  <c r="F617" i="42"/>
  <c r="E617" i="42"/>
  <c r="D617" i="42"/>
  <c r="C617" i="42"/>
  <c r="F616" i="42"/>
  <c r="E60" i="58" s="1"/>
  <c r="E616" i="42"/>
  <c r="F60" i="58" s="1"/>
  <c r="D616" i="42"/>
  <c r="C616" i="42"/>
  <c r="B616" i="42"/>
  <c r="H60" i="58" s="1"/>
  <c r="F615" i="42"/>
  <c r="E615" i="42"/>
  <c r="D615" i="42"/>
  <c r="C615" i="42"/>
  <c r="F614" i="42"/>
  <c r="E5" i="60" s="1"/>
  <c r="E614" i="42"/>
  <c r="D614" i="42"/>
  <c r="C614" i="42"/>
  <c r="B614" i="42"/>
  <c r="F613" i="42"/>
  <c r="E99" i="60" s="1"/>
  <c r="E613" i="42"/>
  <c r="F99" i="60" s="1"/>
  <c r="D613" i="42"/>
  <c r="D99" i="60" s="1"/>
  <c r="C613" i="42"/>
  <c r="I99" i="60" s="1"/>
  <c r="B613" i="42"/>
  <c r="F612" i="42"/>
  <c r="E612" i="42"/>
  <c r="D612" i="42"/>
  <c r="D30" i="60" s="1"/>
  <c r="C612" i="42"/>
  <c r="I30" i="60" s="1"/>
  <c r="B612" i="42"/>
  <c r="H30" i="60" s="1"/>
  <c r="F611" i="42"/>
  <c r="E611" i="42"/>
  <c r="D611" i="42"/>
  <c r="C611" i="42"/>
  <c r="F610" i="42"/>
  <c r="E610" i="42"/>
  <c r="D610" i="42"/>
  <c r="C610" i="42"/>
  <c r="B610" i="42"/>
  <c r="F609" i="42"/>
  <c r="E14" i="60" s="1"/>
  <c r="E609" i="42"/>
  <c r="D609" i="42"/>
  <c r="D14" i="60" s="1"/>
  <c r="C609" i="42"/>
  <c r="I14" i="60" s="1"/>
  <c r="B609" i="42"/>
  <c r="H14" i="60" s="1"/>
  <c r="F608" i="42"/>
  <c r="E608" i="42"/>
  <c r="D608" i="42"/>
  <c r="C608" i="42"/>
  <c r="F607" i="42"/>
  <c r="E607" i="42"/>
  <c r="D607" i="42"/>
  <c r="D6" i="59" s="1"/>
  <c r="C607" i="42"/>
  <c r="I6" i="59" s="1"/>
  <c r="B607" i="42"/>
  <c r="H6" i="59" s="1"/>
  <c r="F606" i="42"/>
  <c r="E606" i="42"/>
  <c r="D606" i="42"/>
  <c r="C606" i="42"/>
  <c r="F605" i="42"/>
  <c r="E605" i="42"/>
  <c r="D605" i="42"/>
  <c r="C605" i="42"/>
  <c r="F604" i="42"/>
  <c r="E89" i="59" s="1"/>
  <c r="E604" i="42"/>
  <c r="F89" i="59" s="1"/>
  <c r="D604" i="42"/>
  <c r="D89" i="59" s="1"/>
  <c r="C604" i="42"/>
  <c r="B604" i="42"/>
  <c r="F603" i="42"/>
  <c r="E603" i="42"/>
  <c r="D603" i="42"/>
  <c r="C603" i="42"/>
  <c r="F602" i="42"/>
  <c r="E602" i="42"/>
  <c r="D602" i="42"/>
  <c r="C602" i="42"/>
  <c r="F601" i="42"/>
  <c r="E72" i="58" s="1"/>
  <c r="E601" i="42"/>
  <c r="F72" i="58" s="1"/>
  <c r="D601" i="42"/>
  <c r="D72" i="58" s="1"/>
  <c r="C601" i="42"/>
  <c r="I72" i="58" s="1"/>
  <c r="B601" i="42"/>
  <c r="H72" i="58" s="1"/>
  <c r="F600" i="42"/>
  <c r="E89" i="61" s="1"/>
  <c r="E600" i="42"/>
  <c r="D600" i="42"/>
  <c r="C600" i="42"/>
  <c r="I89" i="61" s="1"/>
  <c r="B600" i="42"/>
  <c r="H89" i="61" s="1"/>
  <c r="F599" i="42"/>
  <c r="E599" i="42"/>
  <c r="D599" i="42"/>
  <c r="C599" i="42"/>
  <c r="F598" i="42"/>
  <c r="E598" i="42"/>
  <c r="D598" i="42"/>
  <c r="C598" i="42"/>
  <c r="F597" i="42"/>
  <c r="E88" i="59" s="1"/>
  <c r="E597" i="42"/>
  <c r="F88" i="59" s="1"/>
  <c r="D597" i="42"/>
  <c r="D88" i="59" s="1"/>
  <c r="H88" i="59"/>
  <c r="F596" i="42"/>
  <c r="E596" i="42"/>
  <c r="D596" i="42"/>
  <c r="C596" i="42"/>
  <c r="F595" i="42"/>
  <c r="E595" i="42"/>
  <c r="D595" i="42"/>
  <c r="C595" i="42"/>
  <c r="F594" i="42"/>
  <c r="E594" i="42"/>
  <c r="D594" i="42"/>
  <c r="C594" i="42"/>
  <c r="B594" i="42"/>
  <c r="F593" i="42"/>
  <c r="E593" i="42"/>
  <c r="D593" i="42"/>
  <c r="C593" i="42"/>
  <c r="B593" i="42"/>
  <c r="F592" i="42"/>
  <c r="E592" i="42"/>
  <c r="D592" i="42"/>
  <c r="C592" i="42"/>
  <c r="B592" i="42"/>
  <c r="F591" i="42"/>
  <c r="E591" i="42"/>
  <c r="D591" i="42"/>
  <c r="C591" i="42"/>
  <c r="I21" i="58" s="1"/>
  <c r="B591" i="42"/>
  <c r="F590" i="42"/>
  <c r="E58" i="59" s="1"/>
  <c r="E590" i="42"/>
  <c r="D590" i="42"/>
  <c r="D79" i="59" s="1"/>
  <c r="C590" i="42"/>
  <c r="I58" i="59" s="1"/>
  <c r="B590" i="42"/>
  <c r="F589" i="42"/>
  <c r="E589" i="42"/>
  <c r="D589" i="42"/>
  <c r="C589" i="42"/>
  <c r="B589" i="42"/>
  <c r="F588" i="42"/>
  <c r="E588" i="42"/>
  <c r="D588" i="42"/>
  <c r="C588" i="42"/>
  <c r="F587" i="42"/>
  <c r="E587" i="42"/>
  <c r="D587" i="42"/>
  <c r="C587" i="42"/>
  <c r="F586" i="42"/>
  <c r="E38" i="61" s="1"/>
  <c r="E586" i="42"/>
  <c r="F38" i="61" s="1"/>
  <c r="D586" i="42"/>
  <c r="C586" i="42"/>
  <c r="I38" i="61" s="1"/>
  <c r="B586" i="42"/>
  <c r="F585" i="42"/>
  <c r="E585" i="42"/>
  <c r="D585" i="42"/>
  <c r="C585" i="42"/>
  <c r="F584" i="42"/>
  <c r="E38" i="60" s="1"/>
  <c r="E584" i="42"/>
  <c r="D584" i="42"/>
  <c r="C584" i="42"/>
  <c r="I38" i="60" s="1"/>
  <c r="B584" i="42"/>
  <c r="H38" i="60" s="1"/>
  <c r="F583" i="42"/>
  <c r="E41" i="59" s="1"/>
  <c r="E583" i="42"/>
  <c r="F41" i="59" s="1"/>
  <c r="D583" i="42"/>
  <c r="D41" i="59" s="1"/>
  <c r="C583" i="42"/>
  <c r="I41" i="59" s="1"/>
  <c r="B583" i="42"/>
  <c r="F582" i="42"/>
  <c r="E582" i="42"/>
  <c r="D582" i="42"/>
  <c r="C582" i="42"/>
  <c r="B582" i="42"/>
  <c r="F581" i="42"/>
  <c r="E76" i="61" s="1"/>
  <c r="E581" i="42"/>
  <c r="F76" i="61" s="1"/>
  <c r="D581" i="42"/>
  <c r="D76" i="61" s="1"/>
  <c r="C581" i="42"/>
  <c r="I76" i="61" s="1"/>
  <c r="B581" i="42"/>
  <c r="H76" i="61" s="1"/>
  <c r="F579" i="42"/>
  <c r="E579" i="42"/>
  <c r="D579" i="42"/>
  <c r="C579" i="42"/>
  <c r="F578" i="42"/>
  <c r="E578" i="42"/>
  <c r="D578" i="42"/>
  <c r="C578" i="42"/>
  <c r="F577" i="42"/>
  <c r="E577" i="42"/>
  <c r="D577" i="42"/>
  <c r="C577" i="42"/>
  <c r="F576" i="42"/>
  <c r="E576" i="42"/>
  <c r="D576" i="42"/>
  <c r="C576" i="42"/>
  <c r="F575" i="42"/>
  <c r="E35" i="59" s="1"/>
  <c r="E575" i="42"/>
  <c r="F35" i="59" s="1"/>
  <c r="D575" i="42"/>
  <c r="D35" i="59" s="1"/>
  <c r="C575" i="42"/>
  <c r="I35" i="59" s="1"/>
  <c r="B575" i="42"/>
  <c r="H35" i="59" s="1"/>
  <c r="F574" i="42"/>
  <c r="E574" i="42"/>
  <c r="D574" i="42"/>
  <c r="C574" i="42"/>
  <c r="F573" i="42"/>
  <c r="E81" i="61" s="1"/>
  <c r="E573" i="42"/>
  <c r="F81" i="61" s="1"/>
  <c r="D573" i="42"/>
  <c r="D81" i="61" s="1"/>
  <c r="C573" i="42"/>
  <c r="I81" i="61" s="1"/>
  <c r="B573" i="42"/>
  <c r="F572" i="42"/>
  <c r="E97" i="59" s="1"/>
  <c r="E572" i="42"/>
  <c r="F97" i="59" s="1"/>
  <c r="D572" i="42"/>
  <c r="D97" i="59" s="1"/>
  <c r="C572" i="42"/>
  <c r="I97" i="59" s="1"/>
  <c r="B572" i="42"/>
  <c r="H97" i="59" s="1"/>
  <c r="F571" i="42"/>
  <c r="E571" i="42"/>
  <c r="D571" i="42"/>
  <c r="C571" i="42"/>
  <c r="F570" i="42"/>
  <c r="E50" i="59" s="1"/>
  <c r="E570" i="42"/>
  <c r="F50" i="59" s="1"/>
  <c r="D570" i="42"/>
  <c r="D50" i="59" s="1"/>
  <c r="C570" i="42"/>
  <c r="I50" i="59" s="1"/>
  <c r="B570" i="42"/>
  <c r="F569" i="42"/>
  <c r="E569" i="42"/>
  <c r="D569" i="42"/>
  <c r="C569" i="42"/>
  <c r="F568" i="42"/>
  <c r="E568" i="42"/>
  <c r="D568" i="42"/>
  <c r="C568" i="42"/>
  <c r="F567" i="42"/>
  <c r="E567" i="42"/>
  <c r="D567" i="42"/>
  <c r="C567" i="42"/>
  <c r="F566" i="42"/>
  <c r="E566" i="42"/>
  <c r="D566" i="42"/>
  <c r="C566" i="42"/>
  <c r="F565" i="42"/>
  <c r="E565" i="42"/>
  <c r="D565" i="42"/>
  <c r="C565" i="42"/>
  <c r="B565" i="42"/>
  <c r="F564" i="42"/>
  <c r="E564" i="42"/>
  <c r="D564" i="42"/>
  <c r="C564" i="42"/>
  <c r="F563" i="42"/>
  <c r="E563" i="42"/>
  <c r="F63" i="59" s="1"/>
  <c r="D563" i="42"/>
  <c r="C563" i="42"/>
  <c r="I63" i="59" s="1"/>
  <c r="B563" i="42"/>
  <c r="H63" i="59" s="1"/>
  <c r="F562" i="42"/>
  <c r="E19" i="60" s="1"/>
  <c r="E562" i="42"/>
  <c r="F19" i="60" s="1"/>
  <c r="D562" i="42"/>
  <c r="D19" i="60" s="1"/>
  <c r="C562" i="42"/>
  <c r="B562" i="42"/>
  <c r="H19" i="60" s="1"/>
  <c r="F561" i="42"/>
  <c r="E561" i="42"/>
  <c r="F90" i="57" s="1"/>
  <c r="D90" i="57"/>
  <c r="C561" i="42"/>
  <c r="I90" i="57" s="1"/>
  <c r="B561" i="42"/>
  <c r="F560" i="42"/>
  <c r="E560" i="42"/>
  <c r="D560" i="42"/>
  <c r="C560" i="42"/>
  <c r="I65" i="59" s="1"/>
  <c r="B560" i="42"/>
  <c r="H94" i="57" s="1"/>
  <c r="F559" i="42"/>
  <c r="E559" i="42"/>
  <c r="D559" i="42"/>
  <c r="C559" i="42"/>
  <c r="F558" i="42"/>
  <c r="E558" i="42"/>
  <c r="D558" i="42"/>
  <c r="D79" i="57" s="1"/>
  <c r="C558" i="42"/>
  <c r="I79" i="57" s="1"/>
  <c r="B558" i="42"/>
  <c r="H79" i="57" s="1"/>
  <c r="F557" i="42"/>
  <c r="E557" i="42"/>
  <c r="D557" i="42"/>
  <c r="C557" i="42"/>
  <c r="F556" i="42"/>
  <c r="E556" i="42"/>
  <c r="D556" i="42"/>
  <c r="C556" i="42"/>
  <c r="F555" i="42"/>
  <c r="E19" i="58" s="1"/>
  <c r="E555" i="42"/>
  <c r="F19" i="58" s="1"/>
  <c r="D555" i="42"/>
  <c r="C555" i="42"/>
  <c r="B555" i="42"/>
  <c r="F554" i="42"/>
  <c r="E554" i="42"/>
  <c r="D554" i="42"/>
  <c r="C554" i="42"/>
  <c r="F553" i="42"/>
  <c r="E553" i="42"/>
  <c r="D553" i="42"/>
  <c r="C553" i="42"/>
  <c r="F552" i="42"/>
  <c r="E552" i="42"/>
  <c r="F32" i="58" s="1"/>
  <c r="D552" i="42"/>
  <c r="D32" i="58" s="1"/>
  <c r="C552" i="42"/>
  <c r="B552" i="42"/>
  <c r="H32" i="58" s="1"/>
  <c r="F551" i="42"/>
  <c r="E551" i="42"/>
  <c r="D551" i="42"/>
  <c r="C551" i="42"/>
  <c r="F550" i="42"/>
  <c r="E51" i="57" s="1"/>
  <c r="E550" i="42"/>
  <c r="F51" i="57" s="1"/>
  <c r="D550" i="42"/>
  <c r="D51" i="57" s="1"/>
  <c r="C550" i="42"/>
  <c r="I51" i="57" s="1"/>
  <c r="B550" i="42"/>
  <c r="H51" i="57" s="1"/>
  <c r="F549" i="42"/>
  <c r="E549" i="42"/>
  <c r="D549" i="42"/>
  <c r="C549" i="42"/>
  <c r="F548" i="42"/>
  <c r="E78" i="59" s="1"/>
  <c r="E548" i="42"/>
  <c r="F78" i="59" s="1"/>
  <c r="D548" i="42"/>
  <c r="D78" i="59" s="1"/>
  <c r="C548" i="42"/>
  <c r="I78" i="59" s="1"/>
  <c r="B548" i="42"/>
  <c r="F547" i="42"/>
  <c r="E547" i="42"/>
  <c r="D547" i="42"/>
  <c r="D118" i="59" s="1"/>
  <c r="C547" i="42"/>
  <c r="I118" i="59" s="1"/>
  <c r="B547" i="42"/>
  <c r="F546" i="42"/>
  <c r="E73" i="60" s="1"/>
  <c r="E546" i="42"/>
  <c r="D546" i="42"/>
  <c r="C546" i="42"/>
  <c r="I127" i="59" s="1"/>
  <c r="B546" i="42"/>
  <c r="H73" i="60" s="1"/>
  <c r="F545" i="42"/>
  <c r="E61" i="57" s="1"/>
  <c r="E545" i="42"/>
  <c r="F61" i="57" s="1"/>
  <c r="D545" i="42"/>
  <c r="D61" i="57" s="1"/>
  <c r="C545" i="42"/>
  <c r="I61" i="57" s="1"/>
  <c r="B545" i="42"/>
  <c r="F544" i="42"/>
  <c r="E544" i="42"/>
  <c r="D544" i="42"/>
  <c r="C544" i="42"/>
  <c r="F543" i="42"/>
  <c r="E42" i="59" s="1"/>
  <c r="E543" i="42"/>
  <c r="F42" i="59" s="1"/>
  <c r="D543" i="42"/>
  <c r="D42" i="59" s="1"/>
  <c r="C543" i="42"/>
  <c r="I42" i="59" s="1"/>
  <c r="B543" i="42"/>
  <c r="F542" i="42"/>
  <c r="E542" i="42"/>
  <c r="D542" i="42"/>
  <c r="C542" i="42"/>
  <c r="F541" i="42"/>
  <c r="E541" i="42"/>
  <c r="D541" i="42"/>
  <c r="C541" i="42"/>
  <c r="F540" i="42"/>
  <c r="E540" i="42"/>
  <c r="F4" i="57" s="1"/>
  <c r="D540" i="42"/>
  <c r="C540" i="42"/>
  <c r="I4" i="57" s="1"/>
  <c r="B540" i="42"/>
  <c r="F539" i="42"/>
  <c r="E539" i="42"/>
  <c r="D539" i="42"/>
  <c r="C539" i="42"/>
  <c r="F538" i="42"/>
  <c r="E538" i="42"/>
  <c r="D538" i="42"/>
  <c r="C538" i="42"/>
  <c r="F537" i="42"/>
  <c r="E28" i="57" s="1"/>
  <c r="E537" i="42"/>
  <c r="F28" i="57" s="1"/>
  <c r="D537" i="42"/>
  <c r="C537" i="42"/>
  <c r="B537" i="42"/>
  <c r="F536" i="42"/>
  <c r="E46" i="60" s="1"/>
  <c r="E536" i="42"/>
  <c r="F46" i="60" s="1"/>
  <c r="D536" i="42"/>
  <c r="C536" i="42"/>
  <c r="I46" i="60" s="1"/>
  <c r="B536" i="42"/>
  <c r="H46" i="60" s="1"/>
  <c r="F535" i="42"/>
  <c r="E108" i="57" s="1"/>
  <c r="E535" i="42"/>
  <c r="F108" i="57" s="1"/>
  <c r="D535" i="42"/>
  <c r="D108" i="57" s="1"/>
  <c r="C535" i="42"/>
  <c r="I108" i="57" s="1"/>
  <c r="B535" i="42"/>
  <c r="H108" i="57" s="1"/>
  <c r="F534" i="42"/>
  <c r="E534" i="42"/>
  <c r="D534" i="42"/>
  <c r="C534" i="42"/>
  <c r="F533" i="42"/>
  <c r="E533" i="42"/>
  <c r="D533" i="42"/>
  <c r="D74" i="59" s="1"/>
  <c r="C533" i="42"/>
  <c r="I74" i="59" s="1"/>
  <c r="B533" i="42"/>
  <c r="F532" i="42"/>
  <c r="E106" i="60" s="1"/>
  <c r="E532" i="42"/>
  <c r="F106" i="60" s="1"/>
  <c r="D532" i="42"/>
  <c r="C532" i="42"/>
  <c r="I106" i="60" s="1"/>
  <c r="B532" i="42"/>
  <c r="H106" i="60" s="1"/>
  <c r="F531" i="42"/>
  <c r="E531" i="42"/>
  <c r="D531" i="42"/>
  <c r="C531" i="42"/>
  <c r="F530" i="42"/>
  <c r="E530" i="42"/>
  <c r="D530" i="42"/>
  <c r="C530" i="42"/>
  <c r="B530" i="42"/>
  <c r="H38" i="58" s="1"/>
  <c r="F529" i="42"/>
  <c r="E54" i="60" s="1"/>
  <c r="E529" i="42"/>
  <c r="F54" i="60" s="1"/>
  <c r="D529" i="42"/>
  <c r="D54" i="60" s="1"/>
  <c r="C529" i="42"/>
  <c r="I54" i="60" s="1"/>
  <c r="B529" i="42"/>
  <c r="F528" i="42"/>
  <c r="E528" i="42"/>
  <c r="F45" i="57" s="1"/>
  <c r="D528" i="42"/>
  <c r="C528" i="42"/>
  <c r="I45" i="57" s="1"/>
  <c r="B528" i="42"/>
  <c r="F527" i="42"/>
  <c r="E527" i="42"/>
  <c r="D527" i="42"/>
  <c r="C527" i="42"/>
  <c r="F526" i="42"/>
  <c r="E526" i="42"/>
  <c r="D526" i="42"/>
  <c r="C526" i="42"/>
  <c r="F525" i="42"/>
  <c r="E525" i="42"/>
  <c r="D525" i="42"/>
  <c r="C525" i="42"/>
  <c r="F524" i="42"/>
  <c r="E524" i="42"/>
  <c r="D524" i="42"/>
  <c r="C524" i="42"/>
  <c r="F523" i="42"/>
  <c r="E46" i="61" s="1"/>
  <c r="E523" i="42"/>
  <c r="F46" i="61" s="1"/>
  <c r="D523" i="42"/>
  <c r="C523" i="42"/>
  <c r="I46" i="61" s="1"/>
  <c r="B523" i="42"/>
  <c r="H46" i="61" s="1"/>
  <c r="F522" i="42"/>
  <c r="E522" i="42"/>
  <c r="D522" i="42"/>
  <c r="C522" i="42"/>
  <c r="B522" i="42"/>
  <c r="F521" i="42"/>
  <c r="E521" i="42"/>
  <c r="D521" i="42"/>
  <c r="C521" i="42"/>
  <c r="B521" i="42"/>
  <c r="F520" i="42"/>
  <c r="E520" i="42"/>
  <c r="D520" i="42"/>
  <c r="C520" i="42"/>
  <c r="F519" i="42"/>
  <c r="E519" i="42"/>
  <c r="D519" i="42"/>
  <c r="C519" i="42"/>
  <c r="F518" i="42"/>
  <c r="E105" i="60" s="1"/>
  <c r="E518" i="42"/>
  <c r="F105" i="60" s="1"/>
  <c r="D518" i="42"/>
  <c r="D105" i="60" s="1"/>
  <c r="C518" i="42"/>
  <c r="B518" i="42"/>
  <c r="F517" i="42"/>
  <c r="E517" i="42"/>
  <c r="D517" i="42"/>
  <c r="C517" i="42"/>
  <c r="F516" i="42"/>
  <c r="E31" i="57" s="1"/>
  <c r="E516" i="42"/>
  <c r="F31" i="57" s="1"/>
  <c r="D516" i="42"/>
  <c r="C516" i="42"/>
  <c r="B516" i="42"/>
  <c r="F515" i="42"/>
  <c r="E515" i="42"/>
  <c r="D515" i="42"/>
  <c r="C515" i="42"/>
  <c r="F514" i="42"/>
  <c r="E7" i="60" s="1"/>
  <c r="E514" i="42"/>
  <c r="D514" i="42"/>
  <c r="C514" i="42"/>
  <c r="I7" i="60" s="1"/>
  <c r="B514" i="42"/>
  <c r="H7" i="60" s="1"/>
  <c r="F513" i="42"/>
  <c r="E513" i="42"/>
  <c r="D513" i="42"/>
  <c r="C513" i="42"/>
  <c r="B513" i="42"/>
  <c r="F512" i="42"/>
  <c r="E512" i="42"/>
  <c r="F22" i="58" s="1"/>
  <c r="D512" i="42"/>
  <c r="D22" i="58" s="1"/>
  <c r="C512" i="42"/>
  <c r="I22" i="58" s="1"/>
  <c r="B512" i="42"/>
  <c r="H22" i="58" s="1"/>
  <c r="F511" i="42"/>
  <c r="E511" i="42"/>
  <c r="D511" i="42"/>
  <c r="C511" i="42"/>
  <c r="F510" i="42"/>
  <c r="E510" i="42"/>
  <c r="D510" i="42"/>
  <c r="C510" i="42"/>
  <c r="B510" i="42"/>
  <c r="F509" i="42"/>
  <c r="E509" i="42"/>
  <c r="D509" i="42"/>
  <c r="D18" i="61" s="1"/>
  <c r="C509" i="42"/>
  <c r="B509" i="42"/>
  <c r="H18" i="61" s="1"/>
  <c r="F508" i="42"/>
  <c r="E508" i="42"/>
  <c r="D508" i="42"/>
  <c r="C508" i="42"/>
  <c r="B508" i="42"/>
  <c r="F507" i="42"/>
  <c r="E507" i="42"/>
  <c r="D507" i="42"/>
  <c r="C507" i="42"/>
  <c r="F506" i="42"/>
  <c r="E506" i="42"/>
  <c r="D506" i="42"/>
  <c r="C506" i="42"/>
  <c r="B506" i="42"/>
  <c r="F505" i="42"/>
  <c r="E505" i="42"/>
  <c r="D505" i="42"/>
  <c r="C505" i="42"/>
  <c r="F504" i="42"/>
  <c r="E504" i="42"/>
  <c r="D504" i="42"/>
  <c r="C504" i="42"/>
  <c r="F503" i="42"/>
  <c r="E503" i="42"/>
  <c r="D503" i="42"/>
  <c r="C503" i="42"/>
  <c r="F502" i="42"/>
  <c r="E27" i="61" s="1"/>
  <c r="E502" i="42"/>
  <c r="F27" i="61" s="1"/>
  <c r="D502" i="42"/>
  <c r="C502" i="42"/>
  <c r="B502" i="42"/>
  <c r="H27" i="61" s="1"/>
  <c r="F501" i="42"/>
  <c r="E75" i="60" s="1"/>
  <c r="E501" i="42"/>
  <c r="F75" i="60" s="1"/>
  <c r="D501" i="42"/>
  <c r="D75" i="60" s="1"/>
  <c r="C501" i="42"/>
  <c r="I75" i="60" s="1"/>
  <c r="B501" i="42"/>
  <c r="F499" i="42"/>
  <c r="E499" i="42"/>
  <c r="D499" i="42"/>
  <c r="C499" i="42"/>
  <c r="I26" i="57" s="1"/>
  <c r="B499" i="42"/>
  <c r="H26" i="57" s="1"/>
  <c r="F498" i="42"/>
  <c r="E9" i="58" s="1"/>
  <c r="E498" i="42"/>
  <c r="F9" i="58" s="1"/>
  <c r="D498" i="42"/>
  <c r="D9" i="58" s="1"/>
  <c r="C498" i="42"/>
  <c r="B498" i="42"/>
  <c r="H9" i="58" s="1"/>
  <c r="F497" i="42"/>
  <c r="E497" i="42"/>
  <c r="D497" i="42"/>
  <c r="C497" i="42"/>
  <c r="F496" i="42"/>
  <c r="E23" i="57" s="1"/>
  <c r="E496" i="42"/>
  <c r="D496" i="42"/>
  <c r="C496" i="42"/>
  <c r="B496" i="42"/>
  <c r="H23" i="57" s="1"/>
  <c r="F495" i="42"/>
  <c r="E495" i="42"/>
  <c r="D495" i="42"/>
  <c r="C495" i="42"/>
  <c r="B495" i="42"/>
  <c r="F494" i="42"/>
  <c r="E494" i="42"/>
  <c r="D494" i="42"/>
  <c r="C494" i="42"/>
  <c r="F493" i="42"/>
  <c r="E493" i="42"/>
  <c r="D493" i="42"/>
  <c r="C493" i="42"/>
  <c r="F492" i="42"/>
  <c r="E492" i="42"/>
  <c r="D492" i="42"/>
  <c r="C492" i="42"/>
  <c r="B492" i="42"/>
  <c r="F491" i="42"/>
  <c r="E40" i="58" s="1"/>
  <c r="E491" i="42"/>
  <c r="F40" i="58" s="1"/>
  <c r="D491" i="42"/>
  <c r="D40" i="58" s="1"/>
  <c r="C491" i="42"/>
  <c r="B491" i="42"/>
  <c r="F490" i="42"/>
  <c r="E490" i="42"/>
  <c r="D490" i="42"/>
  <c r="C490" i="42"/>
  <c r="B490" i="42"/>
  <c r="F489" i="42"/>
  <c r="E489" i="42"/>
  <c r="D489" i="42"/>
  <c r="C489" i="42"/>
  <c r="F488" i="42"/>
  <c r="E488" i="42"/>
  <c r="D488" i="42"/>
  <c r="C488" i="42"/>
  <c r="F487" i="42"/>
  <c r="E487" i="42"/>
  <c r="F88" i="57" s="1"/>
  <c r="D487" i="42"/>
  <c r="C487" i="42"/>
  <c r="I88" i="57" s="1"/>
  <c r="B487" i="42"/>
  <c r="F486" i="42"/>
  <c r="E117" i="59" s="1"/>
  <c r="E486" i="42"/>
  <c r="F117" i="59" s="1"/>
  <c r="D486" i="42"/>
  <c r="D117" i="59" s="1"/>
  <c r="C486" i="42"/>
  <c r="I117" i="59" s="1"/>
  <c r="B486" i="42"/>
  <c r="F484" i="42"/>
  <c r="E484" i="42"/>
  <c r="D484" i="42"/>
  <c r="C484" i="42"/>
  <c r="I51" i="59" s="1"/>
  <c r="B484" i="42"/>
  <c r="H51" i="59" s="1"/>
  <c r="F483" i="42"/>
  <c r="E83" i="61" s="1"/>
  <c r="E483" i="42"/>
  <c r="F83" i="61" s="1"/>
  <c r="D483" i="42"/>
  <c r="D83" i="61" s="1"/>
  <c r="C483" i="42"/>
  <c r="I83" i="61" s="1"/>
  <c r="B483" i="42"/>
  <c r="H83" i="61" s="1"/>
  <c r="F482" i="42"/>
  <c r="E482" i="42"/>
  <c r="F7" i="58" s="1"/>
  <c r="D482" i="42"/>
  <c r="D7" i="58" s="1"/>
  <c r="C482" i="42"/>
  <c r="I7" i="58" s="1"/>
  <c r="B482" i="42"/>
  <c r="H7" i="58" s="1"/>
  <c r="F481" i="42"/>
  <c r="E481" i="42"/>
  <c r="F16" i="61" s="1"/>
  <c r="D481" i="42"/>
  <c r="D16" i="61" s="1"/>
  <c r="C481" i="42"/>
  <c r="I16" i="61" s="1"/>
  <c r="B481" i="42"/>
  <c r="H16" i="61" s="1"/>
  <c r="F480" i="42"/>
  <c r="E62" i="57" s="1"/>
  <c r="E480" i="42"/>
  <c r="F62" i="57" s="1"/>
  <c r="D480" i="42"/>
  <c r="D62" i="57" s="1"/>
  <c r="C480" i="42"/>
  <c r="B480" i="42"/>
  <c r="F479" i="42"/>
  <c r="E479" i="42"/>
  <c r="D479" i="42"/>
  <c r="C479" i="42"/>
  <c r="F478" i="42"/>
  <c r="E478" i="42"/>
  <c r="D478" i="42"/>
  <c r="C478" i="42"/>
  <c r="F477" i="42"/>
  <c r="E109" i="57" s="1"/>
  <c r="E477" i="42"/>
  <c r="F109" i="57" s="1"/>
  <c r="D477" i="42"/>
  <c r="D109" i="57" s="1"/>
  <c r="C477" i="42"/>
  <c r="I109" i="57" s="1"/>
  <c r="B477" i="42"/>
  <c r="H109" i="57" s="1"/>
  <c r="F476" i="42"/>
  <c r="E476" i="42"/>
  <c r="D476" i="42"/>
  <c r="C476" i="42"/>
  <c r="F475" i="42"/>
  <c r="E475" i="42"/>
  <c r="D475" i="42"/>
  <c r="C475" i="42"/>
  <c r="F474" i="42"/>
  <c r="E95" i="59" s="1"/>
  <c r="E474" i="42"/>
  <c r="D474" i="42"/>
  <c r="C474" i="42"/>
  <c r="I95" i="59" s="1"/>
  <c r="B474" i="42"/>
  <c r="H95" i="59" s="1"/>
  <c r="F473" i="42"/>
  <c r="E473" i="42"/>
  <c r="D473" i="42"/>
  <c r="C473" i="42"/>
  <c r="B473" i="42"/>
  <c r="F472" i="42"/>
  <c r="E472" i="42"/>
  <c r="D472" i="42"/>
  <c r="C472" i="42"/>
  <c r="F471" i="42"/>
  <c r="E471" i="42"/>
  <c r="D471" i="42"/>
  <c r="C471" i="42"/>
  <c r="F470" i="42"/>
  <c r="E470" i="42"/>
  <c r="D470" i="42"/>
  <c r="C470" i="42"/>
  <c r="F469" i="42"/>
  <c r="E70" i="58" s="1"/>
  <c r="E469" i="42"/>
  <c r="F70" i="58" s="1"/>
  <c r="D469" i="42"/>
  <c r="D70" i="58" s="1"/>
  <c r="C469" i="42"/>
  <c r="B469" i="42"/>
  <c r="H70" i="58" s="1"/>
  <c r="F468" i="42"/>
  <c r="E468" i="42"/>
  <c r="D468" i="42"/>
  <c r="C468" i="42"/>
  <c r="F467" i="42"/>
  <c r="E467" i="42"/>
  <c r="D467" i="42"/>
  <c r="C467" i="42"/>
  <c r="F466" i="42"/>
  <c r="E466" i="42"/>
  <c r="D466" i="42"/>
  <c r="C466" i="42"/>
  <c r="F465" i="42"/>
  <c r="E55" i="59" s="1"/>
  <c r="E465" i="42"/>
  <c r="F55" i="59" s="1"/>
  <c r="D465" i="42"/>
  <c r="C465" i="42"/>
  <c r="B465" i="42"/>
  <c r="H55" i="59" s="1"/>
  <c r="F464" i="42"/>
  <c r="E46" i="59" s="1"/>
  <c r="E464" i="42"/>
  <c r="F46" i="59" s="1"/>
  <c r="D464" i="42"/>
  <c r="D46" i="59" s="1"/>
  <c r="C464" i="42"/>
  <c r="I46" i="59" s="1"/>
  <c r="B464" i="42"/>
  <c r="H46" i="59" s="1"/>
  <c r="F463" i="42"/>
  <c r="E463" i="42"/>
  <c r="D463" i="42"/>
  <c r="C463" i="42"/>
  <c r="F462" i="42"/>
  <c r="E462" i="42"/>
  <c r="D462" i="42"/>
  <c r="C462" i="42"/>
  <c r="B462" i="42"/>
  <c r="F461" i="42"/>
  <c r="E85" i="57" s="1"/>
  <c r="E461" i="42"/>
  <c r="D461" i="42"/>
  <c r="D85" i="57" s="1"/>
  <c r="C461" i="42"/>
  <c r="I85" i="57" s="1"/>
  <c r="B461" i="42"/>
  <c r="H85" i="57" s="1"/>
  <c r="F460" i="42"/>
  <c r="E8" i="59" s="1"/>
  <c r="E460" i="42"/>
  <c r="F8" i="59" s="1"/>
  <c r="D460" i="42"/>
  <c r="C460" i="42"/>
  <c r="B460" i="42"/>
  <c r="F459" i="42"/>
  <c r="E459" i="42"/>
  <c r="D459" i="42"/>
  <c r="C459" i="42"/>
  <c r="B459" i="42"/>
  <c r="F458" i="42"/>
  <c r="E458" i="42"/>
  <c r="D458" i="42"/>
  <c r="C458" i="42"/>
  <c r="F456" i="42"/>
  <c r="E32" i="61" s="1"/>
  <c r="E456" i="42"/>
  <c r="D456" i="42"/>
  <c r="D32" i="61" s="1"/>
  <c r="C456" i="42"/>
  <c r="I32" i="61" s="1"/>
  <c r="B456" i="42"/>
  <c r="F455" i="42"/>
  <c r="E455" i="42"/>
  <c r="D455" i="42"/>
  <c r="C455" i="42"/>
  <c r="F454" i="42"/>
  <c r="E14" i="57" s="1"/>
  <c r="E454" i="42"/>
  <c r="F14" i="57" s="1"/>
  <c r="D454" i="42"/>
  <c r="D14" i="57" s="1"/>
  <c r="C454" i="42"/>
  <c r="B454" i="42"/>
  <c r="F453" i="42"/>
  <c r="E453" i="42"/>
  <c r="D453" i="42"/>
  <c r="C453" i="42"/>
  <c r="F452" i="42"/>
  <c r="E42" i="58" s="1"/>
  <c r="E452" i="42"/>
  <c r="F42" i="58" s="1"/>
  <c r="D452" i="42"/>
  <c r="C452" i="42"/>
  <c r="I42" i="58" s="1"/>
  <c r="B452" i="42"/>
  <c r="H42" i="58" s="1"/>
  <c r="F451" i="42"/>
  <c r="E24" i="57" s="1"/>
  <c r="E451" i="42"/>
  <c r="F24" i="57" s="1"/>
  <c r="D451" i="42"/>
  <c r="D24" i="57" s="1"/>
  <c r="C451" i="42"/>
  <c r="I24" i="57" s="1"/>
  <c r="B451" i="42"/>
  <c r="F450" i="42"/>
  <c r="E450" i="42"/>
  <c r="D450" i="42"/>
  <c r="D38" i="57" s="1"/>
  <c r="C450" i="42"/>
  <c r="I38" i="57" s="1"/>
  <c r="B450" i="42"/>
  <c r="H38" i="57" s="1"/>
  <c r="F449" i="42"/>
  <c r="E449" i="42"/>
  <c r="D449" i="42"/>
  <c r="C449" i="42"/>
  <c r="F448" i="42"/>
  <c r="E448" i="42"/>
  <c r="F23" i="59" s="1"/>
  <c r="D448" i="42"/>
  <c r="D23" i="59" s="1"/>
  <c r="C448" i="42"/>
  <c r="I23" i="59" s="1"/>
  <c r="B448" i="42"/>
  <c r="F447" i="42"/>
  <c r="E43" i="60" s="1"/>
  <c r="E447" i="42"/>
  <c r="F43" i="60" s="1"/>
  <c r="D447" i="42"/>
  <c r="C447" i="42"/>
  <c r="I43" i="60" s="1"/>
  <c r="B447" i="42"/>
  <c r="F446" i="42"/>
  <c r="E25" i="58" s="1"/>
  <c r="E446" i="42"/>
  <c r="F25" i="58" s="1"/>
  <c r="D446" i="42"/>
  <c r="C446" i="42"/>
  <c r="I25" i="58" s="1"/>
  <c r="B446" i="42"/>
  <c r="H25" i="58" s="1"/>
  <c r="F445" i="42"/>
  <c r="E445" i="42"/>
  <c r="D445" i="42"/>
  <c r="C445" i="42"/>
  <c r="B445" i="42"/>
  <c r="F444" i="42"/>
  <c r="E11" i="59" s="1"/>
  <c r="E444" i="42"/>
  <c r="F11" i="59" s="1"/>
  <c r="D444" i="42"/>
  <c r="D11" i="59" s="1"/>
  <c r="C444" i="42"/>
  <c r="B444" i="42"/>
  <c r="F443" i="42"/>
  <c r="E4" i="61" s="1"/>
  <c r="E443" i="42"/>
  <c r="F4" i="61" s="1"/>
  <c r="D443" i="42"/>
  <c r="D4" i="61" s="1"/>
  <c r="C443" i="42"/>
  <c r="I4" i="61" s="1"/>
  <c r="B443" i="42"/>
  <c r="H4" i="61" s="1"/>
  <c r="F442" i="42"/>
  <c r="E442" i="42"/>
  <c r="D442" i="42"/>
  <c r="C442" i="42"/>
  <c r="I17" i="58" s="1"/>
  <c r="B442" i="42"/>
  <c r="H17" i="58" s="1"/>
  <c r="F441" i="42"/>
  <c r="E58" i="60" s="1"/>
  <c r="E441" i="42"/>
  <c r="F58" i="60" s="1"/>
  <c r="D441" i="42"/>
  <c r="D58" i="60" s="1"/>
  <c r="C441" i="42"/>
  <c r="I58" i="60" s="1"/>
  <c r="B441" i="42"/>
  <c r="F440" i="42"/>
  <c r="E440" i="42"/>
  <c r="D440" i="42"/>
  <c r="C440" i="42"/>
  <c r="B440" i="42"/>
  <c r="F439" i="42"/>
  <c r="E79" i="61" s="1"/>
  <c r="E439" i="42"/>
  <c r="D439" i="42"/>
  <c r="C439" i="42"/>
  <c r="B439" i="42"/>
  <c r="H79" i="61" s="1"/>
  <c r="F438" i="42"/>
  <c r="E438" i="42"/>
  <c r="D438" i="42"/>
  <c r="C438" i="42"/>
  <c r="F437" i="42"/>
  <c r="E51" i="61" s="1"/>
  <c r="E437" i="42"/>
  <c r="F51" i="61" s="1"/>
  <c r="D437" i="42"/>
  <c r="D51" i="61" s="1"/>
  <c r="C437" i="42"/>
  <c r="I51" i="61" s="1"/>
  <c r="B437" i="42"/>
  <c r="F436" i="42"/>
  <c r="E40" i="57" s="1"/>
  <c r="E436" i="42"/>
  <c r="D436" i="42"/>
  <c r="C436" i="42"/>
  <c r="I40" i="57" s="1"/>
  <c r="B436" i="42"/>
  <c r="F435" i="42"/>
  <c r="E54" i="61" s="1"/>
  <c r="E435" i="42"/>
  <c r="D435" i="42"/>
  <c r="D54" i="61" s="1"/>
  <c r="C435" i="42"/>
  <c r="I54" i="61" s="1"/>
  <c r="B435" i="42"/>
  <c r="H54" i="61" s="1"/>
  <c r="F434" i="42"/>
  <c r="E434" i="42"/>
  <c r="F29" i="58" s="1"/>
  <c r="D434" i="42"/>
  <c r="C434" i="42"/>
  <c r="B434" i="42"/>
  <c r="F433" i="42"/>
  <c r="E8" i="57" s="1"/>
  <c r="E433" i="42"/>
  <c r="F8" i="57" s="1"/>
  <c r="D433" i="42"/>
  <c r="D8" i="57" s="1"/>
  <c r="C433" i="42"/>
  <c r="I8" i="57" s="1"/>
  <c r="B433" i="42"/>
  <c r="F432" i="42"/>
  <c r="E432" i="42"/>
  <c r="D432" i="42"/>
  <c r="C432" i="42"/>
  <c r="B432" i="42"/>
  <c r="F431" i="42"/>
  <c r="E431" i="42"/>
  <c r="D431" i="42"/>
  <c r="C431" i="42"/>
  <c r="B431" i="42"/>
  <c r="F430" i="42"/>
  <c r="E62" i="60" s="1"/>
  <c r="E430" i="42"/>
  <c r="F62" i="60" s="1"/>
  <c r="D430" i="42"/>
  <c r="D62" i="60" s="1"/>
  <c r="C430" i="42"/>
  <c r="I62" i="60" s="1"/>
  <c r="B430" i="42"/>
  <c r="H62" i="60" s="1"/>
  <c r="F429" i="42"/>
  <c r="E429" i="42"/>
  <c r="D429" i="42"/>
  <c r="C429" i="42"/>
  <c r="F428" i="42"/>
  <c r="E428" i="42"/>
  <c r="D428" i="42"/>
  <c r="C428" i="42"/>
  <c r="F427" i="42"/>
  <c r="E20" i="59" s="1"/>
  <c r="E427" i="42"/>
  <c r="D427" i="42"/>
  <c r="C427" i="42"/>
  <c r="I20" i="59" s="1"/>
  <c r="B427" i="42"/>
  <c r="H20" i="59" s="1"/>
  <c r="F426" i="42"/>
  <c r="E426" i="42"/>
  <c r="D426" i="42"/>
  <c r="C426" i="42"/>
  <c r="F425" i="42"/>
  <c r="E425" i="42"/>
  <c r="D425" i="42"/>
  <c r="D56" i="60" s="1"/>
  <c r="C425" i="42"/>
  <c r="I56" i="60" s="1"/>
  <c r="B425" i="42"/>
  <c r="H56" i="60" s="1"/>
  <c r="F424" i="42"/>
  <c r="E424" i="42"/>
  <c r="D424" i="42"/>
  <c r="C424" i="42"/>
  <c r="F423" i="42"/>
  <c r="E423" i="42"/>
  <c r="D423" i="42"/>
  <c r="C423" i="42"/>
  <c r="B423" i="42"/>
  <c r="F422" i="42"/>
  <c r="E59" i="57" s="1"/>
  <c r="E422" i="42"/>
  <c r="F59" i="57" s="1"/>
  <c r="D422" i="42"/>
  <c r="C422" i="42"/>
  <c r="I59" i="57" s="1"/>
  <c r="B422" i="42"/>
  <c r="H59" i="57" s="1"/>
  <c r="F421" i="42"/>
  <c r="E86" i="60" s="1"/>
  <c r="E421" i="42"/>
  <c r="F86" i="60" s="1"/>
  <c r="D421" i="42"/>
  <c r="D86" i="60" s="1"/>
  <c r="C421" i="42"/>
  <c r="I86" i="60" s="1"/>
  <c r="B421" i="42"/>
  <c r="H86" i="60" s="1"/>
  <c r="F420" i="42"/>
  <c r="E420" i="42"/>
  <c r="D420" i="42"/>
  <c r="C420" i="42"/>
  <c r="F419" i="42"/>
  <c r="E419" i="42"/>
  <c r="D419" i="42"/>
  <c r="C419" i="42"/>
  <c r="F418" i="42"/>
  <c r="E418" i="42"/>
  <c r="D418" i="42"/>
  <c r="C418" i="42"/>
  <c r="F417" i="42"/>
  <c r="E42" i="60" s="1"/>
  <c r="E417" i="42"/>
  <c r="F42" i="60" s="1"/>
  <c r="D417" i="42"/>
  <c r="D42" i="60" s="1"/>
  <c r="C417" i="42"/>
  <c r="I42" i="60" s="1"/>
  <c r="B417" i="42"/>
  <c r="F416" i="42"/>
  <c r="E92" i="61" s="1"/>
  <c r="E416" i="42"/>
  <c r="F92" i="61" s="1"/>
  <c r="D416" i="42"/>
  <c r="D92" i="61" s="1"/>
  <c r="C416" i="42"/>
  <c r="B416" i="42"/>
  <c r="H92" i="61" s="1"/>
  <c r="F415" i="42"/>
  <c r="E10" i="58" s="1"/>
  <c r="E415" i="42"/>
  <c r="F10" i="58" s="1"/>
  <c r="D415" i="42"/>
  <c r="C415" i="42"/>
  <c r="B415" i="42"/>
  <c r="F414" i="42"/>
  <c r="E414" i="42"/>
  <c r="D414" i="42"/>
  <c r="C414" i="42"/>
  <c r="F413" i="42"/>
  <c r="E413" i="42"/>
  <c r="D413" i="42"/>
  <c r="D98" i="59" s="1"/>
  <c r="C413" i="42"/>
  <c r="B413" i="42"/>
  <c r="H98" i="59" s="1"/>
  <c r="F412" i="42"/>
  <c r="E75" i="58" s="1"/>
  <c r="E412" i="42"/>
  <c r="F75" i="58" s="1"/>
  <c r="D412" i="42"/>
  <c r="D75" i="58" s="1"/>
  <c r="C412" i="42"/>
  <c r="I75" i="58" s="1"/>
  <c r="B412" i="42"/>
  <c r="H75" i="58" s="1"/>
  <c r="F411" i="42"/>
  <c r="E411" i="42"/>
  <c r="D411" i="42"/>
  <c r="C411" i="42"/>
  <c r="F410" i="42"/>
  <c r="E410" i="42"/>
  <c r="D410" i="42"/>
  <c r="C410" i="42"/>
  <c r="F409" i="42"/>
  <c r="E409" i="42"/>
  <c r="D409" i="42"/>
  <c r="C409" i="42"/>
  <c r="B409" i="42"/>
  <c r="F408" i="42"/>
  <c r="E64" i="58" s="1"/>
  <c r="E408" i="42"/>
  <c r="F64" i="58" s="1"/>
  <c r="D408" i="42"/>
  <c r="C408" i="42"/>
  <c r="I64" i="58" s="1"/>
  <c r="B408" i="42"/>
  <c r="F407" i="42"/>
  <c r="E407" i="42"/>
  <c r="D407" i="42"/>
  <c r="C407" i="42"/>
  <c r="F406" i="42"/>
  <c r="E406" i="42"/>
  <c r="D406" i="42"/>
  <c r="C406" i="42"/>
  <c r="I91" i="58" s="1"/>
  <c r="B406" i="42"/>
  <c r="H91" i="58" s="1"/>
  <c r="F405" i="42"/>
  <c r="E405" i="42"/>
  <c r="D405" i="42"/>
  <c r="C405" i="42"/>
  <c r="F404" i="42"/>
  <c r="E404" i="42"/>
  <c r="F126" i="59" s="1"/>
  <c r="D404" i="42"/>
  <c r="C404" i="42"/>
  <c r="I126" i="59" s="1"/>
  <c r="B404" i="42"/>
  <c r="H126" i="59" s="1"/>
  <c r="F403" i="42"/>
  <c r="E403" i="42"/>
  <c r="D403" i="42"/>
  <c r="C403" i="42"/>
  <c r="B403" i="42"/>
  <c r="F402" i="42"/>
  <c r="E402" i="42"/>
  <c r="F67" i="61" s="1"/>
  <c r="D402" i="42"/>
  <c r="D67" i="61" s="1"/>
  <c r="C402" i="42"/>
  <c r="I67" i="61" s="1"/>
  <c r="B402" i="42"/>
  <c r="H67" i="61" s="1"/>
  <c r="F401" i="42"/>
  <c r="E401" i="42"/>
  <c r="D401" i="42"/>
  <c r="C401" i="42"/>
  <c r="B401" i="42"/>
  <c r="F400" i="42"/>
  <c r="E400" i="42"/>
  <c r="D400" i="42"/>
  <c r="C400" i="42"/>
  <c r="F399" i="42"/>
  <c r="E399" i="42"/>
  <c r="D399" i="42"/>
  <c r="C399" i="42"/>
  <c r="B399" i="42"/>
  <c r="F398" i="42"/>
  <c r="E398" i="42"/>
  <c r="D398" i="42"/>
  <c r="C398" i="42"/>
  <c r="F397" i="42"/>
  <c r="E397" i="42"/>
  <c r="D397" i="42"/>
  <c r="D86" i="59" s="1"/>
  <c r="C397" i="42"/>
  <c r="I86" i="59" s="1"/>
  <c r="B397" i="42"/>
  <c r="H86" i="59" s="1"/>
  <c r="F396" i="42"/>
  <c r="E33" i="61" s="1"/>
  <c r="E396" i="42"/>
  <c r="D396" i="42"/>
  <c r="C396" i="42"/>
  <c r="B396" i="42"/>
  <c r="F395" i="42"/>
  <c r="E395" i="42"/>
  <c r="D395" i="42"/>
  <c r="C395" i="42"/>
  <c r="F394" i="42"/>
  <c r="E394" i="42"/>
  <c r="D394" i="42"/>
  <c r="C394" i="42"/>
  <c r="F393" i="42"/>
  <c r="E393" i="42"/>
  <c r="D393" i="42"/>
  <c r="C393" i="42"/>
  <c r="F392" i="42"/>
  <c r="E392" i="42"/>
  <c r="D392" i="42"/>
  <c r="C392" i="42"/>
  <c r="B392" i="42"/>
  <c r="F391" i="42"/>
  <c r="E83" i="57" s="1"/>
  <c r="E391" i="42"/>
  <c r="F83" i="57" s="1"/>
  <c r="D391" i="42"/>
  <c r="D83" i="57" s="1"/>
  <c r="C391" i="42"/>
  <c r="I83" i="57" s="1"/>
  <c r="B391" i="42"/>
  <c r="H83" i="57" s="1"/>
  <c r="F390" i="42"/>
  <c r="E390" i="42"/>
  <c r="D390" i="42"/>
  <c r="D45" i="60" s="1"/>
  <c r="C390" i="42"/>
  <c r="I45" i="60" s="1"/>
  <c r="B390" i="42"/>
  <c r="H45" i="60" s="1"/>
  <c r="F389" i="42"/>
  <c r="E389" i="42"/>
  <c r="D389" i="42"/>
  <c r="C389" i="42"/>
  <c r="F388" i="42"/>
  <c r="E388" i="42"/>
  <c r="D388" i="42"/>
  <c r="C388" i="42"/>
  <c r="F387" i="42"/>
  <c r="E105" i="59" s="1"/>
  <c r="E387" i="42"/>
  <c r="F105" i="59" s="1"/>
  <c r="D387" i="42"/>
  <c r="D105" i="59" s="1"/>
  <c r="C387" i="42"/>
  <c r="I105" i="59" s="1"/>
  <c r="B387" i="42"/>
  <c r="H105" i="59" s="1"/>
  <c r="F386" i="42"/>
  <c r="E4" i="58" s="1"/>
  <c r="E386" i="42"/>
  <c r="F4" i="58" s="1"/>
  <c r="D386" i="42"/>
  <c r="D4" i="58" s="1"/>
  <c r="C386" i="42"/>
  <c r="I4" i="58" s="1"/>
  <c r="B386" i="42"/>
  <c r="F385" i="42"/>
  <c r="E385" i="42"/>
  <c r="D385" i="42"/>
  <c r="C385" i="42"/>
  <c r="B385" i="42"/>
  <c r="F384" i="42"/>
  <c r="E41" i="60" s="1"/>
  <c r="E384" i="42"/>
  <c r="F41" i="60" s="1"/>
  <c r="D384" i="42"/>
  <c r="D41" i="60" s="1"/>
  <c r="C384" i="42"/>
  <c r="B384" i="42"/>
  <c r="F383" i="42"/>
  <c r="E383" i="42"/>
  <c r="D383" i="42"/>
  <c r="C383" i="42"/>
  <c r="F382" i="42"/>
  <c r="E382" i="42"/>
  <c r="D382" i="42"/>
  <c r="C382" i="42"/>
  <c r="F381" i="42"/>
  <c r="E13" i="58" s="1"/>
  <c r="E381" i="42"/>
  <c r="F13" i="58" s="1"/>
  <c r="D381" i="42"/>
  <c r="D13" i="58" s="1"/>
  <c r="C381" i="42"/>
  <c r="I13" i="58" s="1"/>
  <c r="B381" i="42"/>
  <c r="H13" i="58" s="1"/>
  <c r="F380" i="42"/>
  <c r="E380" i="42"/>
  <c r="D380" i="42"/>
  <c r="C380" i="42"/>
  <c r="F379" i="42"/>
  <c r="E25" i="59" s="1"/>
  <c r="E379" i="42"/>
  <c r="F25" i="59" s="1"/>
  <c r="D379" i="42"/>
  <c r="D25" i="59" s="1"/>
  <c r="C379" i="42"/>
  <c r="I25" i="59" s="1"/>
  <c r="B379" i="42"/>
  <c r="F378" i="42"/>
  <c r="E378" i="42"/>
  <c r="D378" i="42"/>
  <c r="C378" i="42"/>
  <c r="F377" i="42"/>
  <c r="E377" i="42"/>
  <c r="D377" i="42"/>
  <c r="C377" i="42"/>
  <c r="B377" i="42"/>
  <c r="F376" i="42"/>
  <c r="E376" i="42"/>
  <c r="D376" i="42"/>
  <c r="C376" i="42"/>
  <c r="F375" i="42"/>
  <c r="E84" i="57" s="1"/>
  <c r="E375" i="42"/>
  <c r="F84" i="57" s="1"/>
  <c r="D375" i="42"/>
  <c r="D84" i="57" s="1"/>
  <c r="C375" i="42"/>
  <c r="B375" i="42"/>
  <c r="F374" i="42"/>
  <c r="E374" i="42"/>
  <c r="D374" i="42"/>
  <c r="C374" i="42"/>
  <c r="F373" i="42"/>
  <c r="E33" i="59" s="1"/>
  <c r="E373" i="42"/>
  <c r="D373" i="42"/>
  <c r="C373" i="42"/>
  <c r="I33" i="59" s="1"/>
  <c r="B373" i="42"/>
  <c r="F372" i="42"/>
  <c r="E372" i="42"/>
  <c r="D372" i="42"/>
  <c r="D70" i="60" s="1"/>
  <c r="C372" i="42"/>
  <c r="I70" i="60" s="1"/>
  <c r="B372" i="42"/>
  <c r="F371" i="42"/>
  <c r="E371" i="42"/>
  <c r="D371" i="42"/>
  <c r="C371" i="42"/>
  <c r="F370" i="42"/>
  <c r="E370" i="42"/>
  <c r="D370" i="42"/>
  <c r="C370" i="42"/>
  <c r="F369" i="42"/>
  <c r="E369" i="42"/>
  <c r="D369" i="42"/>
  <c r="C369" i="42"/>
  <c r="F368" i="42"/>
  <c r="E44" i="57" s="1"/>
  <c r="E368" i="42"/>
  <c r="F44" i="57" s="1"/>
  <c r="D368" i="42"/>
  <c r="D44" i="57" s="1"/>
  <c r="C368" i="42"/>
  <c r="I44" i="57" s="1"/>
  <c r="B368" i="42"/>
  <c r="F367" i="42"/>
  <c r="E367" i="42"/>
  <c r="D367" i="42"/>
  <c r="D34" i="59" s="1"/>
  <c r="C367" i="42"/>
  <c r="I34" i="59" s="1"/>
  <c r="B367" i="42"/>
  <c r="H34" i="59" s="1"/>
  <c r="F366" i="42"/>
  <c r="E49" i="59" s="1"/>
  <c r="E366" i="42"/>
  <c r="F49" i="59" s="1"/>
  <c r="D366" i="42"/>
  <c r="C366" i="42"/>
  <c r="I49" i="59" s="1"/>
  <c r="B366" i="42"/>
  <c r="H49" i="59" s="1"/>
  <c r="F365" i="42"/>
  <c r="E365" i="42"/>
  <c r="D365" i="42"/>
  <c r="C365" i="42"/>
  <c r="B365" i="42"/>
  <c r="F364" i="42"/>
  <c r="E364" i="42"/>
  <c r="F89" i="60" s="1"/>
  <c r="D364" i="42"/>
  <c r="C364" i="42"/>
  <c r="I89" i="60" s="1"/>
  <c r="B364" i="42"/>
  <c r="H89" i="60" s="1"/>
  <c r="F363" i="42"/>
  <c r="E57" i="59" s="1"/>
  <c r="E363" i="42"/>
  <c r="F57" i="59" s="1"/>
  <c r="D363" i="42"/>
  <c r="C363" i="42"/>
  <c r="B363" i="42"/>
  <c r="H57" i="59" s="1"/>
  <c r="F362" i="42"/>
  <c r="E70" i="57" s="1"/>
  <c r="E362" i="42"/>
  <c r="F70" i="57" s="1"/>
  <c r="D362" i="42"/>
  <c r="D70" i="57" s="1"/>
  <c r="C362" i="42"/>
  <c r="I70" i="57" s="1"/>
  <c r="B362" i="42"/>
  <c r="H70" i="57" s="1"/>
  <c r="F361" i="42"/>
  <c r="E361" i="42"/>
  <c r="D361" i="42"/>
  <c r="C361" i="42"/>
  <c r="B361" i="42"/>
  <c r="F360" i="42"/>
  <c r="E111" i="59" s="1"/>
  <c r="E360" i="42"/>
  <c r="F107" i="60" s="1"/>
  <c r="D360" i="42"/>
  <c r="D111" i="59" s="1"/>
  <c r="C360" i="42"/>
  <c r="B360" i="42"/>
  <c r="F359" i="42"/>
  <c r="E359" i="42"/>
  <c r="F64" i="57" s="1"/>
  <c r="D359" i="42"/>
  <c r="D64" i="57" s="1"/>
  <c r="C359" i="42"/>
  <c r="I64" i="57" s="1"/>
  <c r="B359" i="42"/>
  <c r="H64" i="57" s="1"/>
  <c r="F358" i="42"/>
  <c r="E77" i="58" s="1"/>
  <c r="E358" i="42"/>
  <c r="F77" i="58" s="1"/>
  <c r="D358" i="42"/>
  <c r="C358" i="42"/>
  <c r="B358" i="42"/>
  <c r="H77" i="58" s="1"/>
  <c r="F357" i="42"/>
  <c r="E357" i="42"/>
  <c r="F28" i="60" s="1"/>
  <c r="D357" i="42"/>
  <c r="D28" i="60" s="1"/>
  <c r="C357" i="42"/>
  <c r="I28" i="60" s="1"/>
  <c r="B357" i="42"/>
  <c r="H28" i="60" s="1"/>
  <c r="F356" i="42"/>
  <c r="E356" i="42"/>
  <c r="D356" i="42"/>
  <c r="C356" i="42"/>
  <c r="B356" i="42"/>
  <c r="F355" i="42"/>
  <c r="E69" i="57" s="1"/>
  <c r="E355" i="42"/>
  <c r="F69" i="57" s="1"/>
  <c r="D355" i="42"/>
  <c r="C355" i="42"/>
  <c r="B355" i="42"/>
  <c r="F354" i="42"/>
  <c r="E354" i="42"/>
  <c r="D354" i="42"/>
  <c r="C354" i="42"/>
  <c r="F353" i="42"/>
  <c r="E86" i="61" s="1"/>
  <c r="E353" i="42"/>
  <c r="D353" i="42"/>
  <c r="C353" i="42"/>
  <c r="B353" i="42"/>
  <c r="H86" i="61" s="1"/>
  <c r="F352" i="42"/>
  <c r="E352" i="42"/>
  <c r="D352" i="42"/>
  <c r="C352" i="42"/>
  <c r="F351" i="42"/>
  <c r="E58" i="58" s="1"/>
  <c r="E351" i="42"/>
  <c r="F58" i="58" s="1"/>
  <c r="D351" i="42"/>
  <c r="D58" i="58" s="1"/>
  <c r="C351" i="42"/>
  <c r="I58" i="58" s="1"/>
  <c r="B351" i="42"/>
  <c r="H58" i="58" s="1"/>
  <c r="F350" i="42"/>
  <c r="E350" i="42"/>
  <c r="D350" i="42"/>
  <c r="C350" i="42"/>
  <c r="F349" i="42"/>
  <c r="E349" i="42"/>
  <c r="D349" i="42"/>
  <c r="C349" i="42"/>
  <c r="I99" i="59" s="1"/>
  <c r="B349" i="42"/>
  <c r="H99" i="59" s="1"/>
  <c r="F348" i="42"/>
  <c r="E348" i="42"/>
  <c r="D348" i="42"/>
  <c r="C348" i="42"/>
  <c r="F347" i="42"/>
  <c r="E104" i="61" s="1"/>
  <c r="E347" i="42"/>
  <c r="F104" i="61" s="1"/>
  <c r="D347" i="42"/>
  <c r="D104" i="61" s="1"/>
  <c r="C347" i="42"/>
  <c r="I104" i="61" s="1"/>
  <c r="B347" i="42"/>
  <c r="H104" i="61" s="1"/>
  <c r="F346" i="42"/>
  <c r="E11" i="57" s="1"/>
  <c r="E346" i="42"/>
  <c r="F11" i="57" s="1"/>
  <c r="D346" i="42"/>
  <c r="C346" i="42"/>
  <c r="B346" i="42"/>
  <c r="H11" i="57" s="1"/>
  <c r="F345" i="42"/>
  <c r="E345" i="42"/>
  <c r="D345" i="42"/>
  <c r="C345" i="42"/>
  <c r="F344" i="42"/>
  <c r="E344" i="42"/>
  <c r="D344" i="42"/>
  <c r="C344" i="42"/>
  <c r="F343" i="42"/>
  <c r="E343" i="42"/>
  <c r="D343" i="42"/>
  <c r="C343" i="42"/>
  <c r="F342" i="42"/>
  <c r="E342" i="42"/>
  <c r="D342" i="42"/>
  <c r="C342" i="42"/>
  <c r="F341" i="42"/>
  <c r="E341" i="42"/>
  <c r="D341" i="42"/>
  <c r="C341" i="42"/>
  <c r="F340" i="42"/>
  <c r="E340" i="42"/>
  <c r="D340" i="42"/>
  <c r="C340" i="42"/>
  <c r="F339" i="42"/>
  <c r="E339" i="42"/>
  <c r="D339" i="42"/>
  <c r="C339" i="42"/>
  <c r="F338" i="42"/>
  <c r="E338" i="42"/>
  <c r="D338" i="42"/>
  <c r="C338" i="42"/>
  <c r="F337" i="42"/>
  <c r="E26" i="60" s="1"/>
  <c r="E337" i="42"/>
  <c r="F26" i="60" s="1"/>
  <c r="D337" i="42"/>
  <c r="D26" i="60" s="1"/>
  <c r="C337" i="42"/>
  <c r="I26" i="60" s="1"/>
  <c r="B337" i="42"/>
  <c r="H26" i="60" s="1"/>
  <c r="F336" i="42"/>
  <c r="E336" i="42"/>
  <c r="D336" i="42"/>
  <c r="C336" i="42"/>
  <c r="F335" i="42"/>
  <c r="E335" i="42"/>
  <c r="D335" i="42"/>
  <c r="C335" i="42"/>
  <c r="F334" i="42"/>
  <c r="E334" i="42"/>
  <c r="D334" i="42"/>
  <c r="D47" i="60" s="1"/>
  <c r="C334" i="42"/>
  <c r="I47" i="60" s="1"/>
  <c r="B334" i="42"/>
  <c r="H47" i="60" s="1"/>
  <c r="F333" i="42"/>
  <c r="E333" i="42"/>
  <c r="D333" i="42"/>
  <c r="C333" i="42"/>
  <c r="F332" i="42"/>
  <c r="E332" i="42"/>
  <c r="D332" i="42"/>
  <c r="C332" i="42"/>
  <c r="F331" i="42"/>
  <c r="E331" i="42"/>
  <c r="D331" i="42"/>
  <c r="C331" i="42"/>
  <c r="B331" i="42"/>
  <c r="F330" i="42"/>
  <c r="E330" i="42"/>
  <c r="D330" i="42"/>
  <c r="C330" i="42"/>
  <c r="F329" i="42"/>
  <c r="E329" i="42"/>
  <c r="D329" i="42"/>
  <c r="C329" i="42"/>
  <c r="F328" i="42"/>
  <c r="E328" i="42"/>
  <c r="F18" i="59" s="1"/>
  <c r="D328" i="42"/>
  <c r="D18" i="59" s="1"/>
  <c r="C328" i="42"/>
  <c r="I18" i="59" s="1"/>
  <c r="B328" i="42"/>
  <c r="H18" i="59" s="1"/>
  <c r="F327" i="42"/>
  <c r="E15" i="60" s="1"/>
  <c r="E327" i="42"/>
  <c r="D327" i="42"/>
  <c r="C327" i="42"/>
  <c r="B327" i="42"/>
  <c r="H15" i="60" s="1"/>
  <c r="F326" i="42"/>
  <c r="E326" i="42"/>
  <c r="D326" i="42"/>
  <c r="C326" i="42"/>
  <c r="F325" i="42"/>
  <c r="E325" i="42"/>
  <c r="D325" i="42"/>
  <c r="D13" i="57" s="1"/>
  <c r="C325" i="42"/>
  <c r="I13" i="57" s="1"/>
  <c r="B325" i="42"/>
  <c r="H13" i="57" s="1"/>
  <c r="F324" i="42"/>
  <c r="E324" i="42"/>
  <c r="D324" i="42"/>
  <c r="C324" i="42"/>
  <c r="B324" i="42"/>
  <c r="F323" i="42"/>
  <c r="E323" i="42"/>
  <c r="D323" i="42"/>
  <c r="C323" i="42"/>
  <c r="F322" i="42"/>
  <c r="E21" i="57" s="1"/>
  <c r="E322" i="42"/>
  <c r="F21" i="57" s="1"/>
  <c r="D322" i="42"/>
  <c r="C322" i="42"/>
  <c r="B322" i="42"/>
  <c r="H21" i="57" s="1"/>
  <c r="F321" i="42"/>
  <c r="E104" i="57" s="1"/>
  <c r="E321" i="42"/>
  <c r="F104" i="57" s="1"/>
  <c r="D321" i="42"/>
  <c r="D104" i="57" s="1"/>
  <c r="C321" i="42"/>
  <c r="I104" i="57" s="1"/>
  <c r="B321" i="42"/>
  <c r="H104" i="57" s="1"/>
  <c r="F320" i="42"/>
  <c r="E320" i="42"/>
  <c r="D320" i="42"/>
  <c r="C320" i="42"/>
  <c r="F319" i="42"/>
  <c r="E38" i="59" s="1"/>
  <c r="E319" i="42"/>
  <c r="D319" i="42"/>
  <c r="D38" i="59" s="1"/>
  <c r="C319" i="42"/>
  <c r="I38" i="59" s="1"/>
  <c r="B319" i="42"/>
  <c r="F318" i="42"/>
  <c r="E318" i="42"/>
  <c r="D318" i="42"/>
  <c r="C318" i="42"/>
  <c r="F317" i="42"/>
  <c r="E57" i="60" s="1"/>
  <c r="E317" i="42"/>
  <c r="F57" i="60" s="1"/>
  <c r="D317" i="42"/>
  <c r="D57" i="60" s="1"/>
  <c r="C317" i="42"/>
  <c r="I57" i="60" s="1"/>
  <c r="B317" i="42"/>
  <c r="H57" i="60" s="1"/>
  <c r="F316" i="42"/>
  <c r="E316" i="42"/>
  <c r="D316" i="42"/>
  <c r="C316" i="42"/>
  <c r="F315" i="42"/>
  <c r="E315" i="42"/>
  <c r="D315" i="42"/>
  <c r="C315" i="42"/>
  <c r="F314" i="42"/>
  <c r="E23" i="61" s="1"/>
  <c r="E314" i="42"/>
  <c r="F23" i="61" s="1"/>
  <c r="D314" i="42"/>
  <c r="D23" i="61" s="1"/>
  <c r="C314" i="42"/>
  <c r="I23" i="61" s="1"/>
  <c r="B314" i="42"/>
  <c r="H23" i="61" s="1"/>
  <c r="F313" i="42"/>
  <c r="E313" i="42"/>
  <c r="D313" i="42"/>
  <c r="C313" i="42"/>
  <c r="F312" i="42"/>
  <c r="E312" i="42"/>
  <c r="D312" i="42"/>
  <c r="C312" i="42"/>
  <c r="F311" i="42"/>
  <c r="E41" i="57" s="1"/>
  <c r="E311" i="42"/>
  <c r="D311" i="42"/>
  <c r="C311" i="42"/>
  <c r="B311" i="42"/>
  <c r="H41" i="57" s="1"/>
  <c r="F310" i="42"/>
  <c r="E310" i="42"/>
  <c r="D310" i="42"/>
  <c r="C310" i="42"/>
  <c r="B310" i="42"/>
  <c r="F309" i="42"/>
  <c r="E309" i="42"/>
  <c r="D309" i="42"/>
  <c r="C309" i="42"/>
  <c r="F308" i="42"/>
  <c r="E16" i="57" s="1"/>
  <c r="E308" i="42"/>
  <c r="F16" i="57" s="1"/>
  <c r="D308" i="42"/>
  <c r="D16" i="57" s="1"/>
  <c r="C308" i="42"/>
  <c r="B308" i="42"/>
  <c r="F307" i="42"/>
  <c r="E88" i="60" s="1"/>
  <c r="E307" i="42"/>
  <c r="F88" i="60" s="1"/>
  <c r="D307" i="42"/>
  <c r="D88" i="60" s="1"/>
  <c r="C307" i="42"/>
  <c r="I88" i="60" s="1"/>
  <c r="B307" i="42"/>
  <c r="H88" i="60" s="1"/>
  <c r="F306" i="42"/>
  <c r="E306" i="42"/>
  <c r="D306" i="42"/>
  <c r="C306" i="42"/>
  <c r="F305" i="42"/>
  <c r="E43" i="61" s="1"/>
  <c r="E305" i="42"/>
  <c r="F43" i="61" s="1"/>
  <c r="D305" i="42"/>
  <c r="D43" i="61" s="1"/>
  <c r="C305" i="42"/>
  <c r="I43" i="61" s="1"/>
  <c r="B305" i="42"/>
  <c r="H43" i="61" s="1"/>
  <c r="F304" i="42"/>
  <c r="E304" i="42"/>
  <c r="D304" i="42"/>
  <c r="C304" i="42"/>
  <c r="B304" i="42"/>
  <c r="F303" i="42"/>
  <c r="E303" i="42"/>
  <c r="D303" i="42"/>
  <c r="C303" i="42"/>
  <c r="B303" i="42"/>
  <c r="F302" i="42"/>
  <c r="E302" i="42"/>
  <c r="D302" i="42"/>
  <c r="C302" i="42"/>
  <c r="F300" i="42"/>
  <c r="E52" i="57" s="1"/>
  <c r="E300" i="42"/>
  <c r="D300" i="42"/>
  <c r="C300" i="42"/>
  <c r="B300" i="42"/>
  <c r="F299" i="42"/>
  <c r="E299" i="42"/>
  <c r="D299" i="42"/>
  <c r="C299" i="42"/>
  <c r="F298" i="42"/>
  <c r="E298" i="42"/>
  <c r="F110" i="61" s="1"/>
  <c r="D298" i="42"/>
  <c r="D110" i="61" s="1"/>
  <c r="C298" i="42"/>
  <c r="I110" i="61" s="1"/>
  <c r="B298" i="42"/>
  <c r="H110" i="61" s="1"/>
  <c r="F297" i="42"/>
  <c r="E297" i="42"/>
  <c r="D297" i="42"/>
  <c r="C297" i="42"/>
  <c r="B297" i="42"/>
  <c r="F296" i="42"/>
  <c r="E296" i="42"/>
  <c r="D296" i="42"/>
  <c r="C296" i="42"/>
  <c r="F295" i="42"/>
  <c r="E82" i="59" s="1"/>
  <c r="E295" i="42"/>
  <c r="F82" i="59" s="1"/>
  <c r="D295" i="42"/>
  <c r="D82" i="59" s="1"/>
  <c r="C295" i="42"/>
  <c r="B295" i="42"/>
  <c r="H82" i="59" s="1"/>
  <c r="F294" i="42"/>
  <c r="E101" i="57" s="1"/>
  <c r="E294" i="42"/>
  <c r="F101" i="57" s="1"/>
  <c r="D294" i="42"/>
  <c r="D101" i="57" s="1"/>
  <c r="C294" i="42"/>
  <c r="I101" i="57" s="1"/>
  <c r="B294" i="42"/>
  <c r="H101" i="57" s="1"/>
  <c r="F293" i="42"/>
  <c r="E293" i="42"/>
  <c r="D293" i="42"/>
  <c r="C293" i="42"/>
  <c r="F292" i="42"/>
  <c r="E71" i="57" s="1"/>
  <c r="E292" i="42"/>
  <c r="D292" i="42"/>
  <c r="D71" i="57" s="1"/>
  <c r="C292" i="42"/>
  <c r="I71" i="57" s="1"/>
  <c r="B292" i="42"/>
  <c r="F291" i="42"/>
  <c r="E291" i="42"/>
  <c r="D291" i="42"/>
  <c r="C291" i="42"/>
  <c r="B291" i="42"/>
  <c r="F290" i="42"/>
  <c r="E290" i="42"/>
  <c r="D290" i="42"/>
  <c r="C290" i="42"/>
  <c r="B290" i="42"/>
  <c r="F289" i="42"/>
  <c r="E289" i="42"/>
  <c r="D289" i="42"/>
  <c r="C289" i="42"/>
  <c r="B289" i="42"/>
  <c r="F288" i="42"/>
  <c r="E288" i="42"/>
  <c r="D288" i="42"/>
  <c r="C288" i="42"/>
  <c r="F287" i="42"/>
  <c r="E35" i="58" s="1"/>
  <c r="E287" i="42"/>
  <c r="F35" i="58" s="1"/>
  <c r="D287" i="42"/>
  <c r="C287" i="42"/>
  <c r="I35" i="58" s="1"/>
  <c r="B287" i="42"/>
  <c r="H35" i="58" s="1"/>
  <c r="F286" i="42"/>
  <c r="E286" i="42"/>
  <c r="D286" i="42"/>
  <c r="C286" i="42"/>
  <c r="F285" i="42"/>
  <c r="E285" i="42"/>
  <c r="D285" i="42"/>
  <c r="D113" i="59" s="1"/>
  <c r="C285" i="42"/>
  <c r="B285" i="42"/>
  <c r="H113" i="59" s="1"/>
  <c r="F284" i="42"/>
  <c r="E284" i="42"/>
  <c r="D284" i="42"/>
  <c r="C284" i="42"/>
  <c r="I43" i="57" s="1"/>
  <c r="B284" i="42"/>
  <c r="H43" i="57" s="1"/>
  <c r="F283" i="42"/>
  <c r="E6" i="57" s="1"/>
  <c r="E283" i="42"/>
  <c r="D283" i="42"/>
  <c r="C283" i="42"/>
  <c r="B283" i="42"/>
  <c r="H6" i="57" s="1"/>
  <c r="F282" i="42"/>
  <c r="E18" i="57" s="1"/>
  <c r="E282" i="42"/>
  <c r="F18" i="57" s="1"/>
  <c r="D282" i="42"/>
  <c r="D18" i="57" s="1"/>
  <c r="C282" i="42"/>
  <c r="I18" i="57" s="1"/>
  <c r="B282" i="42"/>
  <c r="H18" i="57" s="1"/>
  <c r="F281" i="42"/>
  <c r="E281" i="42"/>
  <c r="F79" i="58" s="1"/>
  <c r="D281" i="42"/>
  <c r="C281" i="42"/>
  <c r="I79" i="58" s="1"/>
  <c r="B281" i="42"/>
  <c r="H79" i="58" s="1"/>
  <c r="F280" i="42"/>
  <c r="E280" i="42"/>
  <c r="D280" i="42"/>
  <c r="C280" i="42"/>
  <c r="F279" i="42"/>
  <c r="E279" i="42"/>
  <c r="D279" i="42"/>
  <c r="C279" i="42"/>
  <c r="F278" i="42"/>
  <c r="E61" i="58" s="1"/>
  <c r="E278" i="42"/>
  <c r="F61" i="58" s="1"/>
  <c r="D278" i="42"/>
  <c r="C278" i="42"/>
  <c r="B278" i="42"/>
  <c r="F277" i="42"/>
  <c r="E277" i="42"/>
  <c r="D277" i="42"/>
  <c r="C277" i="42"/>
  <c r="F275" i="42"/>
  <c r="E60" i="59" s="1"/>
  <c r="E275" i="42"/>
  <c r="D275" i="42"/>
  <c r="C275" i="42"/>
  <c r="I60" i="59" s="1"/>
  <c r="B275" i="42"/>
  <c r="F274" i="42"/>
  <c r="E274" i="42"/>
  <c r="D274" i="42"/>
  <c r="C274" i="42"/>
  <c r="F273" i="42"/>
  <c r="E273" i="42"/>
  <c r="D273" i="42"/>
  <c r="C273" i="42"/>
  <c r="B273" i="42"/>
  <c r="F272" i="42"/>
  <c r="E42" i="57" s="1"/>
  <c r="E272" i="42"/>
  <c r="F42" i="57" s="1"/>
  <c r="D272" i="42"/>
  <c r="D42" i="57" s="1"/>
  <c r="C272" i="42"/>
  <c r="I42" i="57" s="1"/>
  <c r="B272" i="42"/>
  <c r="F271" i="42"/>
  <c r="E271" i="42"/>
  <c r="D271" i="42"/>
  <c r="C271" i="42"/>
  <c r="F270" i="42"/>
  <c r="E270" i="42"/>
  <c r="D270" i="42"/>
  <c r="C270" i="42"/>
  <c r="F269" i="42"/>
  <c r="E269" i="42"/>
  <c r="D269" i="42"/>
  <c r="C269" i="42"/>
  <c r="I104" i="59" s="1"/>
  <c r="B269" i="42"/>
  <c r="F268" i="42"/>
  <c r="E268" i="42"/>
  <c r="D268" i="42"/>
  <c r="C268" i="42"/>
  <c r="F267" i="42"/>
  <c r="E267" i="42"/>
  <c r="D267" i="42"/>
  <c r="C267" i="42"/>
  <c r="F266" i="42"/>
  <c r="E97" i="61" s="1"/>
  <c r="E266" i="42"/>
  <c r="F97" i="61" s="1"/>
  <c r="D266" i="42"/>
  <c r="C266" i="42"/>
  <c r="B266" i="42"/>
  <c r="H97" i="61" s="1"/>
  <c r="F265" i="42"/>
  <c r="E265" i="42"/>
  <c r="D265" i="42"/>
  <c r="C265" i="42"/>
  <c r="B265" i="42"/>
  <c r="F264" i="42"/>
  <c r="E264" i="42"/>
  <c r="F98" i="60" s="1"/>
  <c r="D264" i="42"/>
  <c r="D98" i="60" s="1"/>
  <c r="C264" i="42"/>
  <c r="I98" i="60" s="1"/>
  <c r="B264" i="42"/>
  <c r="H98" i="60" s="1"/>
  <c r="F263" i="42"/>
  <c r="E47" i="59" s="1"/>
  <c r="E263" i="42"/>
  <c r="F47" i="59" s="1"/>
  <c r="D263" i="42"/>
  <c r="D47" i="59" s="1"/>
  <c r="C263" i="42"/>
  <c r="B263" i="42"/>
  <c r="F262" i="42"/>
  <c r="E262" i="42"/>
  <c r="D262" i="42"/>
  <c r="C262" i="42"/>
  <c r="F261" i="42"/>
  <c r="E80" i="59" s="1"/>
  <c r="E261" i="42"/>
  <c r="D261" i="42"/>
  <c r="C261" i="42"/>
  <c r="I80" i="59" s="1"/>
  <c r="B261" i="42"/>
  <c r="H80" i="59" s="1"/>
  <c r="F260" i="42"/>
  <c r="E26" i="61" s="1"/>
  <c r="E260" i="42"/>
  <c r="F26" i="61" s="1"/>
  <c r="D260" i="42"/>
  <c r="D26" i="61" s="1"/>
  <c r="C260" i="42"/>
  <c r="I26" i="61" s="1"/>
  <c r="B260" i="42"/>
  <c r="H26" i="61" s="1"/>
  <c r="F259" i="42"/>
  <c r="E259" i="42"/>
  <c r="D259" i="42"/>
  <c r="C259" i="42"/>
  <c r="B259" i="42"/>
  <c r="F258" i="42"/>
  <c r="E258" i="42"/>
  <c r="D258" i="42"/>
  <c r="C258" i="42"/>
  <c r="F257" i="42"/>
  <c r="E257" i="42"/>
  <c r="D257" i="42"/>
  <c r="D5" i="58" s="1"/>
  <c r="C257" i="42"/>
  <c r="I5" i="58" s="1"/>
  <c r="B257" i="42"/>
  <c r="F256" i="42"/>
  <c r="E256" i="42"/>
  <c r="D256" i="42"/>
  <c r="C256" i="42"/>
  <c r="F255" i="42"/>
  <c r="E255" i="42"/>
  <c r="F55" i="58" s="1"/>
  <c r="D255" i="42"/>
  <c r="D55" i="58" s="1"/>
  <c r="C255" i="42"/>
  <c r="I55" i="58" s="1"/>
  <c r="B255" i="42"/>
  <c r="H55" i="58" s="1"/>
  <c r="F254" i="42"/>
  <c r="E254" i="42"/>
  <c r="D254" i="42"/>
  <c r="D100" i="57" s="1"/>
  <c r="C254" i="42"/>
  <c r="I100" i="57" s="1"/>
  <c r="B254" i="42"/>
  <c r="F253" i="42"/>
  <c r="E253" i="42"/>
  <c r="D253" i="42"/>
  <c r="C253" i="42"/>
  <c r="F252" i="42"/>
  <c r="E252" i="42"/>
  <c r="D252" i="42"/>
  <c r="C252" i="42"/>
  <c r="F251" i="42"/>
  <c r="E251" i="42"/>
  <c r="D251" i="42"/>
  <c r="C251" i="42"/>
  <c r="F250" i="42"/>
  <c r="E250" i="42"/>
  <c r="D250" i="42"/>
  <c r="C250" i="42"/>
  <c r="B250" i="42"/>
  <c r="F249" i="42"/>
  <c r="E68" i="57" s="1"/>
  <c r="E249" i="42"/>
  <c r="D249" i="42"/>
  <c r="D25" i="57" s="1"/>
  <c r="C249" i="42"/>
  <c r="B249" i="42"/>
  <c r="H68" i="57" s="1"/>
  <c r="F248" i="42"/>
  <c r="E248" i="42"/>
  <c r="D248" i="42"/>
  <c r="C248" i="42"/>
  <c r="F247" i="42"/>
  <c r="E15" i="59" s="1"/>
  <c r="E247" i="42"/>
  <c r="F15" i="59" s="1"/>
  <c r="D247" i="42"/>
  <c r="C247" i="42"/>
  <c r="B247" i="42"/>
  <c r="H15" i="59" s="1"/>
  <c r="F246" i="42"/>
  <c r="E246" i="42"/>
  <c r="D246" i="42"/>
  <c r="C246" i="42"/>
  <c r="F245" i="42"/>
  <c r="E245" i="42"/>
  <c r="D245" i="42"/>
  <c r="C245" i="42"/>
  <c r="B245" i="42"/>
  <c r="F244" i="42"/>
  <c r="E9" i="60" s="1"/>
  <c r="E244" i="42"/>
  <c r="F9" i="60" s="1"/>
  <c r="D244" i="42"/>
  <c r="D9" i="60" s="1"/>
  <c r="C244" i="42"/>
  <c r="I9" i="60" s="1"/>
  <c r="B244" i="42"/>
  <c r="F243" i="42"/>
  <c r="E243" i="42"/>
  <c r="D243" i="42"/>
  <c r="C243" i="42"/>
  <c r="I30" i="59" s="1"/>
  <c r="B243" i="42"/>
  <c r="H30" i="59" s="1"/>
  <c r="F242" i="42"/>
  <c r="E51" i="58" s="1"/>
  <c r="E242" i="42"/>
  <c r="F51" i="58" s="1"/>
  <c r="D242" i="42"/>
  <c r="C242" i="42"/>
  <c r="B242" i="42"/>
  <c r="F241" i="42"/>
  <c r="E241" i="42"/>
  <c r="F88" i="58" s="1"/>
  <c r="D241" i="42"/>
  <c r="D88" i="58" s="1"/>
  <c r="C241" i="42"/>
  <c r="I88" i="58" s="1"/>
  <c r="B241" i="42"/>
  <c r="F240" i="42"/>
  <c r="E240" i="42"/>
  <c r="F25" i="61" s="1"/>
  <c r="D240" i="42"/>
  <c r="C240" i="42"/>
  <c r="I25" i="61" s="1"/>
  <c r="B240" i="42"/>
  <c r="H25" i="61" s="1"/>
  <c r="F239" i="42"/>
  <c r="E42" i="61" s="1"/>
  <c r="E239" i="42"/>
  <c r="F42" i="61" s="1"/>
  <c r="D239" i="42"/>
  <c r="D42" i="61" s="1"/>
  <c r="C239" i="42"/>
  <c r="B239" i="42"/>
  <c r="H42" i="61" s="1"/>
  <c r="F238" i="42"/>
  <c r="E238" i="42"/>
  <c r="F35" i="60" s="1"/>
  <c r="D238" i="42"/>
  <c r="D35" i="60" s="1"/>
  <c r="C238" i="42"/>
  <c r="I35" i="60" s="1"/>
  <c r="B238" i="42"/>
  <c r="H35" i="60" s="1"/>
  <c r="F237" i="42"/>
  <c r="E57" i="57" s="1"/>
  <c r="E237" i="42"/>
  <c r="D237" i="42"/>
  <c r="D57" i="57" s="1"/>
  <c r="C237" i="42"/>
  <c r="I57" i="57" s="1"/>
  <c r="B237" i="42"/>
  <c r="H57" i="57" s="1"/>
  <c r="F236" i="42"/>
  <c r="E74" i="60" s="1"/>
  <c r="E236" i="42"/>
  <c r="F74" i="60" s="1"/>
  <c r="D236" i="42"/>
  <c r="D74" i="60" s="1"/>
  <c r="C236" i="42"/>
  <c r="I74" i="60" s="1"/>
  <c r="B236" i="42"/>
  <c r="F235" i="42"/>
  <c r="E235" i="42"/>
  <c r="D235" i="42"/>
  <c r="C235" i="42"/>
  <c r="I53" i="57" s="1"/>
  <c r="B235" i="42"/>
  <c r="H53" i="57" s="1"/>
  <c r="F234" i="42"/>
  <c r="E26" i="59" s="1"/>
  <c r="E234" i="42"/>
  <c r="F26" i="59" s="1"/>
  <c r="D234" i="42"/>
  <c r="C234" i="42"/>
  <c r="B234" i="42"/>
  <c r="H26" i="59" s="1"/>
  <c r="F233" i="42"/>
  <c r="E233" i="42"/>
  <c r="D233" i="42"/>
  <c r="C233" i="42"/>
  <c r="F232" i="42"/>
  <c r="E54" i="57" s="1"/>
  <c r="E232" i="42"/>
  <c r="D232" i="42"/>
  <c r="C232" i="42"/>
  <c r="B232" i="42"/>
  <c r="H54" i="57" s="1"/>
  <c r="F231" i="42"/>
  <c r="E82" i="57" s="1"/>
  <c r="E231" i="42"/>
  <c r="D231" i="42"/>
  <c r="C231" i="42"/>
  <c r="B231" i="42"/>
  <c r="H82" i="57" s="1"/>
  <c r="F230" i="42"/>
  <c r="E230" i="42"/>
  <c r="D230" i="42"/>
  <c r="C230" i="42"/>
  <c r="F229" i="42"/>
  <c r="E229" i="42"/>
  <c r="D229" i="42"/>
  <c r="C229" i="42"/>
  <c r="F228" i="42"/>
  <c r="E87" i="60" s="1"/>
  <c r="E228" i="42"/>
  <c r="F87" i="60" s="1"/>
  <c r="D228" i="42"/>
  <c r="D87" i="60" s="1"/>
  <c r="C228" i="42"/>
  <c r="I87" i="60" s="1"/>
  <c r="B228" i="42"/>
  <c r="H87" i="60" s="1"/>
  <c r="F227" i="42"/>
  <c r="E46" i="57" s="1"/>
  <c r="E227" i="42"/>
  <c r="F46" i="57" s="1"/>
  <c r="D227" i="42"/>
  <c r="C227" i="42"/>
  <c r="B227" i="42"/>
  <c r="H46" i="57" s="1"/>
  <c r="F226" i="42"/>
  <c r="E226" i="42"/>
  <c r="D226" i="42"/>
  <c r="C226" i="42"/>
  <c r="B226" i="42"/>
  <c r="F225" i="42"/>
  <c r="E225" i="42"/>
  <c r="D225" i="42"/>
  <c r="C225" i="42"/>
  <c r="F224" i="42"/>
  <c r="E11" i="58" s="1"/>
  <c r="E224" i="42"/>
  <c r="F11" i="58" s="1"/>
  <c r="D224" i="42"/>
  <c r="D11" i="58" s="1"/>
  <c r="C224" i="42"/>
  <c r="I11" i="58" s="1"/>
  <c r="B224" i="42"/>
  <c r="F223" i="42"/>
  <c r="E223" i="42"/>
  <c r="D223" i="42"/>
  <c r="C223" i="42"/>
  <c r="F222" i="42"/>
  <c r="E112" i="59" s="1"/>
  <c r="E222" i="42"/>
  <c r="F112" i="59" s="1"/>
  <c r="D222" i="42"/>
  <c r="C222" i="42"/>
  <c r="B222" i="42"/>
  <c r="F221" i="42"/>
  <c r="E221" i="42"/>
  <c r="F35" i="57" s="1"/>
  <c r="D221" i="42"/>
  <c r="D35" i="57" s="1"/>
  <c r="C221" i="42"/>
  <c r="I35" i="57" s="1"/>
  <c r="B221" i="42"/>
  <c r="H35" i="57" s="1"/>
  <c r="F220" i="42"/>
  <c r="E220" i="42"/>
  <c r="F114" i="59" s="1"/>
  <c r="D220" i="42"/>
  <c r="D114" i="59" s="1"/>
  <c r="C220" i="42"/>
  <c r="I114" i="59" s="1"/>
  <c r="B220" i="42"/>
  <c r="H114" i="59" s="1"/>
  <c r="F219" i="42"/>
  <c r="E219" i="42"/>
  <c r="D219" i="42"/>
  <c r="C219" i="42"/>
  <c r="F218" i="42"/>
  <c r="E218" i="42"/>
  <c r="D218" i="42"/>
  <c r="C218" i="42"/>
  <c r="F217" i="42"/>
  <c r="E55" i="60" s="1"/>
  <c r="E217" i="42"/>
  <c r="F55" i="60" s="1"/>
  <c r="D217" i="42"/>
  <c r="D55" i="60" s="1"/>
  <c r="C217" i="42"/>
  <c r="I55" i="60" s="1"/>
  <c r="B217" i="42"/>
  <c r="F216" i="42"/>
  <c r="E216" i="42"/>
  <c r="D216" i="42"/>
  <c r="C216" i="42"/>
  <c r="F215" i="42"/>
  <c r="E215" i="42"/>
  <c r="D215" i="42"/>
  <c r="C215" i="42"/>
  <c r="F214" i="42"/>
  <c r="E214" i="42"/>
  <c r="D214" i="42"/>
  <c r="C214" i="42"/>
  <c r="B214" i="42"/>
  <c r="F213" i="42"/>
  <c r="E213" i="42"/>
  <c r="F115" i="59" s="1"/>
  <c r="D213" i="42"/>
  <c r="C213" i="42"/>
  <c r="I115" i="59" s="1"/>
  <c r="B213" i="42"/>
  <c r="H115" i="59" s="1"/>
  <c r="F212" i="42"/>
  <c r="E212" i="42"/>
  <c r="D212" i="42"/>
  <c r="C212" i="42"/>
  <c r="B212" i="42"/>
  <c r="F211" i="42"/>
  <c r="E211" i="42"/>
  <c r="D211" i="42"/>
  <c r="C211" i="42"/>
  <c r="B211" i="42"/>
  <c r="F210" i="42"/>
  <c r="E210" i="42"/>
  <c r="D210" i="42"/>
  <c r="C210" i="42"/>
  <c r="F209" i="42"/>
  <c r="E209" i="42"/>
  <c r="F4" i="60" s="1"/>
  <c r="D209" i="42"/>
  <c r="D4" i="60" s="1"/>
  <c r="C209" i="42"/>
  <c r="I4" i="60" s="1"/>
  <c r="B209" i="42"/>
  <c r="H4" i="60" s="1"/>
  <c r="F208" i="42"/>
  <c r="E36" i="57" s="1"/>
  <c r="E208" i="42"/>
  <c r="F36" i="57" s="1"/>
  <c r="D208" i="42"/>
  <c r="C208" i="42"/>
  <c r="B208" i="42"/>
  <c r="F207" i="42"/>
  <c r="E89" i="58" s="1"/>
  <c r="E207" i="42"/>
  <c r="D207" i="42"/>
  <c r="C207" i="42"/>
  <c r="B207" i="42"/>
  <c r="F206" i="42"/>
  <c r="E206" i="42"/>
  <c r="D206" i="42"/>
  <c r="C206" i="42"/>
  <c r="I99" i="61" s="1"/>
  <c r="B206" i="42"/>
  <c r="H99" i="61" s="1"/>
  <c r="F205" i="42"/>
  <c r="E22" i="57" s="1"/>
  <c r="E205" i="42"/>
  <c r="F22" i="57" s="1"/>
  <c r="D205" i="42"/>
  <c r="D22" i="57" s="1"/>
  <c r="C205" i="42"/>
  <c r="B205" i="42"/>
  <c r="F204" i="42"/>
  <c r="E27" i="57" s="1"/>
  <c r="E204" i="42"/>
  <c r="F27" i="57" s="1"/>
  <c r="D204" i="42"/>
  <c r="D27" i="57" s="1"/>
  <c r="C204" i="42"/>
  <c r="I27" i="57" s="1"/>
  <c r="B204" i="42"/>
  <c r="H27" i="57" s="1"/>
  <c r="F203" i="42"/>
  <c r="E50" i="61" s="1"/>
  <c r="E203" i="42"/>
  <c r="F50" i="61" s="1"/>
  <c r="D203" i="42"/>
  <c r="D50" i="61" s="1"/>
  <c r="C203" i="42"/>
  <c r="I50" i="61" s="1"/>
  <c r="B203" i="42"/>
  <c r="F202" i="42"/>
  <c r="E202" i="42"/>
  <c r="D202" i="42"/>
  <c r="C202" i="42"/>
  <c r="B202" i="42"/>
  <c r="F201" i="42"/>
  <c r="E98" i="61" s="1"/>
  <c r="E201" i="42"/>
  <c r="F98" i="61" s="1"/>
  <c r="D201" i="42"/>
  <c r="D98" i="61" s="1"/>
  <c r="C201" i="42"/>
  <c r="I98" i="61" s="1"/>
  <c r="B201" i="42"/>
  <c r="H98" i="61" s="1"/>
  <c r="F200" i="42"/>
  <c r="E200" i="42"/>
  <c r="D200" i="42"/>
  <c r="C200" i="42"/>
  <c r="B200" i="42"/>
  <c r="F199" i="42"/>
  <c r="E199" i="42"/>
  <c r="D199" i="42"/>
  <c r="C199" i="42"/>
  <c r="B199" i="42"/>
  <c r="F198" i="42"/>
  <c r="E198" i="42"/>
  <c r="D198" i="42"/>
  <c r="D29" i="57" s="1"/>
  <c r="C198" i="42"/>
  <c r="B198" i="42"/>
  <c r="H29" i="57" s="1"/>
  <c r="F197" i="42"/>
  <c r="E197" i="42"/>
  <c r="F100" i="61" s="1"/>
  <c r="D197" i="42"/>
  <c r="C197" i="42"/>
  <c r="I100" i="61" s="1"/>
  <c r="B197" i="42"/>
  <c r="F196" i="42"/>
  <c r="E196" i="42"/>
  <c r="F8" i="60" s="1"/>
  <c r="D196" i="42"/>
  <c r="D8" i="60" s="1"/>
  <c r="C196" i="42"/>
  <c r="I8" i="60" s="1"/>
  <c r="B196" i="42"/>
  <c r="H8" i="60" s="1"/>
  <c r="F195" i="42"/>
  <c r="E31" i="58" s="1"/>
  <c r="E195" i="42"/>
  <c r="D195" i="42"/>
  <c r="C195" i="42"/>
  <c r="B195" i="42"/>
  <c r="H31" i="58" s="1"/>
  <c r="F194" i="42"/>
  <c r="E194" i="42"/>
  <c r="D194" i="42"/>
  <c r="C194" i="42"/>
  <c r="B194" i="42"/>
  <c r="F193" i="42"/>
  <c r="E193" i="42"/>
  <c r="F15" i="58" s="1"/>
  <c r="D193" i="42"/>
  <c r="D15" i="58" s="1"/>
  <c r="C193" i="42"/>
  <c r="I15" i="58" s="1"/>
  <c r="B193" i="42"/>
  <c r="F192" i="42"/>
  <c r="E87" i="58" s="1"/>
  <c r="E192" i="42"/>
  <c r="F87" i="58" s="1"/>
  <c r="D192" i="42"/>
  <c r="D87" i="58" s="1"/>
  <c r="C192" i="42"/>
  <c r="I87" i="58" s="1"/>
  <c r="B192" i="42"/>
  <c r="H87" i="58" s="1"/>
  <c r="F191" i="42"/>
  <c r="E191" i="42"/>
  <c r="D191" i="42"/>
  <c r="C191" i="42"/>
  <c r="B191" i="42"/>
  <c r="F190" i="42"/>
  <c r="E190" i="42"/>
  <c r="D190" i="42"/>
  <c r="C190" i="42"/>
  <c r="I50" i="60" s="1"/>
  <c r="B190" i="42"/>
  <c r="H50" i="60" s="1"/>
  <c r="F189" i="42"/>
  <c r="E189" i="42"/>
  <c r="D189" i="42"/>
  <c r="C189" i="42"/>
  <c r="B189" i="42"/>
  <c r="F188" i="42"/>
  <c r="E188" i="42"/>
  <c r="D188" i="42"/>
  <c r="C188" i="42"/>
  <c r="B188" i="42"/>
  <c r="F187" i="42"/>
  <c r="E84" i="60" s="1"/>
  <c r="E187" i="42"/>
  <c r="D187" i="42"/>
  <c r="D84" i="60" s="1"/>
  <c r="C187" i="42"/>
  <c r="B187" i="42"/>
  <c r="H84" i="60" s="1"/>
  <c r="F186" i="42"/>
  <c r="E186" i="42"/>
  <c r="D186" i="42"/>
  <c r="C186" i="42"/>
  <c r="F185" i="42"/>
  <c r="E185" i="42"/>
  <c r="F30" i="58" s="1"/>
  <c r="D185" i="42"/>
  <c r="C185" i="42"/>
  <c r="I30" i="58" s="1"/>
  <c r="B185" i="42"/>
  <c r="H30" i="58" s="1"/>
  <c r="F184" i="42"/>
  <c r="E184" i="42"/>
  <c r="D184" i="42"/>
  <c r="C184" i="42"/>
  <c r="F183" i="42"/>
  <c r="E183" i="42"/>
  <c r="D183" i="42"/>
  <c r="C183" i="42"/>
  <c r="F182" i="42"/>
  <c r="E17" i="57" s="1"/>
  <c r="E182" i="42"/>
  <c r="F17" i="57" s="1"/>
  <c r="D182" i="42"/>
  <c r="D17" i="57" s="1"/>
  <c r="C182" i="42"/>
  <c r="B182" i="42"/>
  <c r="F181" i="42"/>
  <c r="E181" i="42"/>
  <c r="F53" i="58" s="1"/>
  <c r="D181" i="42"/>
  <c r="D53" i="58" s="1"/>
  <c r="C181" i="42"/>
  <c r="I53" i="58" s="1"/>
  <c r="B181" i="42"/>
  <c r="H53" i="58" s="1"/>
  <c r="F180" i="42"/>
  <c r="E180" i="42"/>
  <c r="D180" i="42"/>
  <c r="C180" i="42"/>
  <c r="B180" i="42"/>
  <c r="F179" i="42"/>
  <c r="E59" i="59" s="1"/>
  <c r="E179" i="42"/>
  <c r="F59" i="59" s="1"/>
  <c r="D179" i="42"/>
  <c r="D59" i="59" s="1"/>
  <c r="C179" i="42"/>
  <c r="I59" i="59" s="1"/>
  <c r="B179" i="42"/>
  <c r="F178" i="42"/>
  <c r="E178" i="42"/>
  <c r="D178" i="42"/>
  <c r="D76" i="59" s="1"/>
  <c r="C178" i="42"/>
  <c r="I76" i="59" s="1"/>
  <c r="B178" i="42"/>
  <c r="H76" i="59" s="1"/>
  <c r="F177" i="42"/>
  <c r="E5" i="57" s="1"/>
  <c r="E177" i="42"/>
  <c r="D177" i="42"/>
  <c r="C177" i="42"/>
  <c r="B177" i="42"/>
  <c r="F176" i="42"/>
  <c r="E39" i="59" s="1"/>
  <c r="E176" i="42"/>
  <c r="F39" i="59" s="1"/>
  <c r="D176" i="42"/>
  <c r="D39" i="59" s="1"/>
  <c r="C176" i="42"/>
  <c r="I39" i="59" s="1"/>
  <c r="B176" i="42"/>
  <c r="H39" i="59" s="1"/>
  <c r="F175" i="42"/>
  <c r="E175" i="42"/>
  <c r="D175" i="42"/>
  <c r="C175" i="42"/>
  <c r="I41" i="61" s="1"/>
  <c r="B175" i="42"/>
  <c r="H41" i="61" s="1"/>
  <c r="F174" i="42"/>
  <c r="E72" i="57" s="1"/>
  <c r="E174" i="42"/>
  <c r="F72" i="57" s="1"/>
  <c r="D174" i="42"/>
  <c r="D72" i="57" s="1"/>
  <c r="C174" i="42"/>
  <c r="I72" i="57" s="1"/>
  <c r="B174" i="42"/>
  <c r="H72" i="57" s="1"/>
  <c r="F173" i="42"/>
  <c r="E173" i="42"/>
  <c r="D173" i="42"/>
  <c r="C173" i="42"/>
  <c r="F172" i="42"/>
  <c r="E172" i="42"/>
  <c r="D172" i="42"/>
  <c r="C172" i="42"/>
  <c r="B172" i="42"/>
  <c r="F171" i="42"/>
  <c r="E48" i="60" s="1"/>
  <c r="E171" i="42"/>
  <c r="F48" i="60" s="1"/>
  <c r="D171" i="42"/>
  <c r="D48" i="60" s="1"/>
  <c r="C171" i="42"/>
  <c r="I48" i="60" s="1"/>
  <c r="B171" i="42"/>
  <c r="H48" i="60" s="1"/>
  <c r="F170" i="42"/>
  <c r="E170" i="42"/>
  <c r="F44" i="58" s="1"/>
  <c r="D170" i="42"/>
  <c r="D44" i="58" s="1"/>
  <c r="C170" i="42"/>
  <c r="B170" i="42"/>
  <c r="F169" i="42"/>
  <c r="E85" i="59" s="1"/>
  <c r="E169" i="42"/>
  <c r="F85" i="59" s="1"/>
  <c r="D169" i="42"/>
  <c r="D85" i="59" s="1"/>
  <c r="C169" i="42"/>
  <c r="B169" i="42"/>
  <c r="F168" i="42"/>
  <c r="E168" i="42"/>
  <c r="D168" i="42"/>
  <c r="D15" i="57" s="1"/>
  <c r="C168" i="42"/>
  <c r="I15" i="57" s="1"/>
  <c r="B168" i="42"/>
  <c r="H15" i="57" s="1"/>
  <c r="F167" i="42"/>
  <c r="E128" i="59" s="1"/>
  <c r="E167" i="42"/>
  <c r="D167" i="42"/>
  <c r="C167" i="42"/>
  <c r="B167" i="42"/>
  <c r="H128" i="59" s="1"/>
  <c r="F166" i="42"/>
  <c r="E46" i="58" s="1"/>
  <c r="E166" i="42"/>
  <c r="F46" i="58" s="1"/>
  <c r="D166" i="42"/>
  <c r="D46" i="58" s="1"/>
  <c r="C166" i="42"/>
  <c r="I46" i="58" s="1"/>
  <c r="B166" i="42"/>
  <c r="H46" i="58" s="1"/>
  <c r="F165" i="42"/>
  <c r="E77" i="57" s="1"/>
  <c r="E165" i="42"/>
  <c r="F77" i="57" s="1"/>
  <c r="D165" i="42"/>
  <c r="D77" i="57" s="1"/>
  <c r="C165" i="42"/>
  <c r="I77" i="57" s="1"/>
  <c r="B165" i="42"/>
  <c r="H77" i="57" s="1"/>
  <c r="F164" i="42"/>
  <c r="E164" i="42"/>
  <c r="D164" i="42"/>
  <c r="C164" i="42"/>
  <c r="B164" i="42"/>
  <c r="F163" i="42"/>
  <c r="E163" i="42"/>
  <c r="F8" i="58" s="1"/>
  <c r="D163" i="42"/>
  <c r="D8" i="58" s="1"/>
  <c r="C163" i="42"/>
  <c r="I8" i="58" s="1"/>
  <c r="B163" i="42"/>
  <c r="H8" i="58" s="1"/>
  <c r="F162" i="42"/>
  <c r="E162" i="42"/>
  <c r="D162" i="42"/>
  <c r="C162" i="42"/>
  <c r="F160" i="42"/>
  <c r="E69" i="59" s="1"/>
  <c r="E160" i="42"/>
  <c r="F69" i="59" s="1"/>
  <c r="D160" i="42"/>
  <c r="D69" i="59" s="1"/>
  <c r="C160" i="42"/>
  <c r="B160" i="42"/>
  <c r="F159" i="42"/>
  <c r="E159" i="42"/>
  <c r="F39" i="60" s="1"/>
  <c r="D159" i="42"/>
  <c r="D39" i="60" s="1"/>
  <c r="C159" i="42"/>
  <c r="I39" i="60" s="1"/>
  <c r="B159" i="42"/>
  <c r="H39" i="60" s="1"/>
  <c r="F158" i="42"/>
  <c r="E73" i="58" s="1"/>
  <c r="E158" i="42"/>
  <c r="F73" i="58" s="1"/>
  <c r="D158" i="42"/>
  <c r="C158" i="42"/>
  <c r="B158" i="42"/>
  <c r="H73" i="58" s="1"/>
  <c r="F157" i="42"/>
  <c r="E157" i="42"/>
  <c r="D157" i="42"/>
  <c r="C157" i="42"/>
  <c r="F156" i="42"/>
  <c r="E156" i="42"/>
  <c r="D156" i="42"/>
  <c r="C156" i="42"/>
  <c r="F155" i="42"/>
  <c r="E12" i="58" s="1"/>
  <c r="E155" i="42"/>
  <c r="F12" i="58" s="1"/>
  <c r="D155" i="42"/>
  <c r="D12" i="58" s="1"/>
  <c r="C155" i="42"/>
  <c r="I12" i="58" s="1"/>
  <c r="B155" i="42"/>
  <c r="H12" i="58" s="1"/>
  <c r="F154" i="42"/>
  <c r="E154" i="42"/>
  <c r="D154" i="42"/>
  <c r="C154" i="42"/>
  <c r="I36" i="58" s="1"/>
  <c r="B154" i="42"/>
  <c r="H36" i="58" s="1"/>
  <c r="F153" i="42"/>
  <c r="E48" i="58" s="1"/>
  <c r="E153" i="42"/>
  <c r="F48" i="58" s="1"/>
  <c r="D153" i="42"/>
  <c r="C153" i="42"/>
  <c r="B153" i="42"/>
  <c r="H48" i="58" s="1"/>
  <c r="F152" i="42"/>
  <c r="E152" i="42"/>
  <c r="F37" i="59" s="1"/>
  <c r="D152" i="42"/>
  <c r="D37" i="59" s="1"/>
  <c r="C152" i="42"/>
  <c r="I37" i="59" s="1"/>
  <c r="B152" i="42"/>
  <c r="H37" i="59" s="1"/>
  <c r="F151" i="42"/>
  <c r="E66" i="58" s="1"/>
  <c r="E151" i="42"/>
  <c r="F66" i="58" s="1"/>
  <c r="D151" i="42"/>
  <c r="D66" i="58" s="1"/>
  <c r="C151" i="42"/>
  <c r="I66" i="58" s="1"/>
  <c r="B151" i="42"/>
  <c r="H66" i="58" s="1"/>
  <c r="F150" i="42"/>
  <c r="E31" i="59" s="1"/>
  <c r="E150" i="42"/>
  <c r="F31" i="59" s="1"/>
  <c r="D150" i="42"/>
  <c r="D31" i="59" s="1"/>
  <c r="C150" i="42"/>
  <c r="I31" i="59" s="1"/>
  <c r="B150" i="42"/>
  <c r="F149" i="42"/>
  <c r="E149" i="42"/>
  <c r="D149" i="42"/>
  <c r="C149" i="42"/>
  <c r="F148" i="42"/>
  <c r="E148" i="42"/>
  <c r="D148" i="42"/>
  <c r="C148" i="42"/>
  <c r="B148" i="42"/>
  <c r="F147" i="42"/>
  <c r="E53" i="59" s="1"/>
  <c r="E147" i="42"/>
  <c r="F53" i="59" s="1"/>
  <c r="D147" i="42"/>
  <c r="D53" i="59" s="1"/>
  <c r="C147" i="42"/>
  <c r="I53" i="59" s="1"/>
  <c r="B147" i="42"/>
  <c r="H53" i="59" s="1"/>
  <c r="F146" i="42"/>
  <c r="E146" i="42"/>
  <c r="D146" i="42"/>
  <c r="C146" i="42"/>
  <c r="F145" i="42"/>
  <c r="E145" i="42"/>
  <c r="D145" i="42"/>
  <c r="C145" i="42"/>
  <c r="F144" i="42"/>
  <c r="E144" i="42"/>
  <c r="D144" i="42"/>
  <c r="C144" i="42"/>
  <c r="F143" i="42"/>
  <c r="E143" i="42"/>
  <c r="D143" i="42"/>
  <c r="C143" i="42"/>
  <c r="F142" i="42"/>
  <c r="E44" i="59" s="1"/>
  <c r="E142" i="42"/>
  <c r="D142" i="42"/>
  <c r="C142" i="42"/>
  <c r="I44" i="59" s="1"/>
  <c r="B142" i="42"/>
  <c r="H44" i="59" s="1"/>
  <c r="F141" i="42"/>
  <c r="E141" i="42"/>
  <c r="D141" i="42"/>
  <c r="C141" i="42"/>
  <c r="F140" i="42"/>
  <c r="E140" i="42"/>
  <c r="D140" i="42"/>
  <c r="D50" i="57" s="1"/>
  <c r="C140" i="42"/>
  <c r="B140" i="42"/>
  <c r="H50" i="57" s="1"/>
  <c r="F139" i="42"/>
  <c r="E139" i="42"/>
  <c r="D139" i="42"/>
  <c r="C139" i="42"/>
  <c r="B139" i="42"/>
  <c r="F138" i="42"/>
  <c r="E138" i="42"/>
  <c r="D138" i="42"/>
  <c r="C138" i="42"/>
  <c r="F137" i="42"/>
  <c r="E137" i="42"/>
  <c r="D137" i="42"/>
  <c r="C137" i="42"/>
  <c r="B137" i="42"/>
  <c r="F136" i="42"/>
  <c r="E52" i="58" s="1"/>
  <c r="E136" i="42"/>
  <c r="F52" i="58" s="1"/>
  <c r="D136" i="42"/>
  <c r="D52" i="58" s="1"/>
  <c r="C136" i="42"/>
  <c r="I52" i="58" s="1"/>
  <c r="B136" i="42"/>
  <c r="H52" i="58" s="1"/>
  <c r="F135" i="42"/>
  <c r="E135" i="42"/>
  <c r="D135" i="42"/>
  <c r="D7" i="57" s="1"/>
  <c r="C135" i="42"/>
  <c r="I7" i="57" s="1"/>
  <c r="B135" i="42"/>
  <c r="H7" i="57" s="1"/>
  <c r="F134" i="42"/>
  <c r="E68" i="59" s="1"/>
  <c r="E134" i="42"/>
  <c r="F68" i="59" s="1"/>
  <c r="D134" i="42"/>
  <c r="D68" i="59" s="1"/>
  <c r="C134" i="42"/>
  <c r="I68" i="59" s="1"/>
  <c r="B134" i="42"/>
  <c r="H68" i="59" s="1"/>
  <c r="F133" i="42"/>
  <c r="E133" i="42"/>
  <c r="F41" i="58" s="1"/>
  <c r="D133" i="42"/>
  <c r="D41" i="58" s="1"/>
  <c r="C133" i="42"/>
  <c r="I41" i="58" s="1"/>
  <c r="B133" i="42"/>
  <c r="H41" i="58" s="1"/>
  <c r="F132" i="42"/>
  <c r="E132" i="42"/>
  <c r="D132" i="42"/>
  <c r="C132" i="42"/>
  <c r="B132" i="42"/>
  <c r="H93" i="58" s="1"/>
  <c r="F131" i="42"/>
  <c r="E27" i="59" s="1"/>
  <c r="E131" i="42"/>
  <c r="F27" i="59" s="1"/>
  <c r="D131" i="42"/>
  <c r="D27" i="59" s="1"/>
  <c r="C131" i="42"/>
  <c r="I27" i="59" s="1"/>
  <c r="B131" i="42"/>
  <c r="F130" i="42"/>
  <c r="E24" i="59" s="1"/>
  <c r="E130" i="42"/>
  <c r="F24" i="59" s="1"/>
  <c r="D130" i="42"/>
  <c r="D24" i="59" s="1"/>
  <c r="C130" i="42"/>
  <c r="I24" i="59" s="1"/>
  <c r="B130" i="42"/>
  <c r="H24" i="59" s="1"/>
  <c r="F129" i="42"/>
  <c r="E33" i="60" s="1"/>
  <c r="E129" i="42"/>
  <c r="F33" i="60" s="1"/>
  <c r="D129" i="42"/>
  <c r="C129" i="42"/>
  <c r="B129" i="42"/>
  <c r="H33" i="60" s="1"/>
  <c r="F128" i="42"/>
  <c r="E128" i="42"/>
  <c r="D128" i="42"/>
  <c r="C128" i="42"/>
  <c r="B128" i="42"/>
  <c r="F127" i="42"/>
  <c r="E127" i="42"/>
  <c r="D127" i="42"/>
  <c r="C127" i="42"/>
  <c r="F126" i="42"/>
  <c r="E126" i="42"/>
  <c r="D126" i="42"/>
  <c r="C126" i="42"/>
  <c r="B126" i="42"/>
  <c r="F125" i="42"/>
  <c r="E125" i="42"/>
  <c r="D125" i="42"/>
  <c r="D32" i="57" s="1"/>
  <c r="C125" i="42"/>
  <c r="I32" i="57" s="1"/>
  <c r="B125" i="42"/>
  <c r="H32" i="57" s="1"/>
  <c r="F124" i="42"/>
  <c r="E22" i="59" s="1"/>
  <c r="E124" i="42"/>
  <c r="F22" i="59" s="1"/>
  <c r="D124" i="42"/>
  <c r="C124" i="42"/>
  <c r="B124" i="42"/>
  <c r="H22" i="59" s="1"/>
  <c r="F123" i="42"/>
  <c r="E19" i="57" s="1"/>
  <c r="E123" i="42"/>
  <c r="F19" i="57" s="1"/>
  <c r="D123" i="42"/>
  <c r="D19" i="57" s="1"/>
  <c r="C123" i="42"/>
  <c r="I19" i="57" s="1"/>
  <c r="B123" i="42"/>
  <c r="H19" i="57" s="1"/>
  <c r="F122" i="42"/>
  <c r="E122" i="42"/>
  <c r="F13" i="60" s="1"/>
  <c r="D122" i="42"/>
  <c r="C122" i="42"/>
  <c r="B122" i="42"/>
  <c r="H13" i="60" s="1"/>
  <c r="F121" i="42"/>
  <c r="E27" i="58" s="1"/>
  <c r="E121" i="42"/>
  <c r="F27" i="58" s="1"/>
  <c r="D121" i="42"/>
  <c r="D27" i="58" s="1"/>
  <c r="C121" i="42"/>
  <c r="B121" i="42"/>
  <c r="F120" i="42"/>
  <c r="E120" i="42"/>
  <c r="D120" i="42"/>
  <c r="D33" i="58" s="1"/>
  <c r="C120" i="42"/>
  <c r="I33" i="58" s="1"/>
  <c r="B120" i="42"/>
  <c r="H33" i="58" s="1"/>
  <c r="F119" i="42"/>
  <c r="E119" i="42"/>
  <c r="D119" i="42"/>
  <c r="C119" i="42"/>
  <c r="F118" i="42"/>
  <c r="E118" i="42"/>
  <c r="D118" i="42"/>
  <c r="C118" i="42"/>
  <c r="F117" i="42"/>
  <c r="E117" i="42"/>
  <c r="D117" i="42"/>
  <c r="C117" i="42"/>
  <c r="B117" i="42"/>
  <c r="F116" i="42"/>
  <c r="E116" i="42"/>
  <c r="D116" i="42"/>
  <c r="C116" i="42"/>
  <c r="B116" i="42"/>
  <c r="F115" i="42"/>
  <c r="E115" i="42"/>
  <c r="D115" i="42"/>
  <c r="C115" i="42"/>
  <c r="B115" i="42"/>
  <c r="F114" i="42"/>
  <c r="E10" i="59" s="1"/>
  <c r="E114" i="42"/>
  <c r="F10" i="59" s="1"/>
  <c r="D114" i="42"/>
  <c r="C114" i="42"/>
  <c r="B114" i="42"/>
  <c r="H10" i="59" s="1"/>
  <c r="F113" i="42"/>
  <c r="E113" i="42"/>
  <c r="D113" i="42"/>
  <c r="C113" i="42"/>
  <c r="B113" i="42"/>
  <c r="F112" i="42"/>
  <c r="E112" i="42"/>
  <c r="D112" i="42"/>
  <c r="C112" i="42"/>
  <c r="B112" i="42"/>
  <c r="H67" i="58" s="1"/>
  <c r="F111" i="42"/>
  <c r="E14" i="61" s="1"/>
  <c r="E111" i="42"/>
  <c r="F14" i="61" s="1"/>
  <c r="D111" i="42"/>
  <c r="D14" i="61" s="1"/>
  <c r="C111" i="42"/>
  <c r="B111" i="42"/>
  <c r="H14" i="61" s="1"/>
  <c r="F110" i="42"/>
  <c r="E110" i="42"/>
  <c r="D110" i="42"/>
  <c r="C110" i="42"/>
  <c r="F109" i="42"/>
  <c r="E109" i="42"/>
  <c r="D109" i="42"/>
  <c r="C109" i="42"/>
  <c r="F108" i="42"/>
  <c r="E108" i="42"/>
  <c r="D108" i="42"/>
  <c r="C108" i="42"/>
  <c r="F107" i="42"/>
  <c r="E26" i="58" s="1"/>
  <c r="E107" i="42"/>
  <c r="F26" i="58" s="1"/>
  <c r="D107" i="42"/>
  <c r="C107" i="42"/>
  <c r="B107" i="42"/>
  <c r="H26" i="58" s="1"/>
  <c r="F106" i="42"/>
  <c r="E106" i="42"/>
  <c r="D106" i="42"/>
  <c r="C106" i="42"/>
  <c r="F105" i="42"/>
  <c r="E87" i="61" s="1"/>
  <c r="E105" i="42"/>
  <c r="D105" i="42"/>
  <c r="D87" i="61" s="1"/>
  <c r="C105" i="42"/>
  <c r="I87" i="61" s="1"/>
  <c r="B105" i="42"/>
  <c r="H87" i="61" s="1"/>
  <c r="F104" i="42"/>
  <c r="E47" i="58" s="1"/>
  <c r="E104" i="42"/>
  <c r="F47" i="58" s="1"/>
  <c r="D104" i="42"/>
  <c r="D47" i="58" s="1"/>
  <c r="C104" i="42"/>
  <c r="I47" i="58" s="1"/>
  <c r="B104" i="42"/>
  <c r="F103" i="42"/>
  <c r="E103" i="42"/>
  <c r="D103" i="42"/>
  <c r="C103" i="42"/>
  <c r="F102" i="42"/>
  <c r="E85" i="60" s="1"/>
  <c r="E102" i="42"/>
  <c r="F85" i="60" s="1"/>
  <c r="D102" i="42"/>
  <c r="D85" i="60" s="1"/>
  <c r="C102" i="42"/>
  <c r="B102" i="42"/>
  <c r="H85" i="60" s="1"/>
  <c r="F101" i="42"/>
  <c r="E73" i="59" s="1"/>
  <c r="E101" i="42"/>
  <c r="D101" i="42"/>
  <c r="D55" i="57" s="1"/>
  <c r="C101" i="42"/>
  <c r="I55" i="57" s="1"/>
  <c r="B101" i="42"/>
  <c r="H55" i="57" s="1"/>
  <c r="F100" i="42"/>
  <c r="E18" i="60" s="1"/>
  <c r="E100" i="42"/>
  <c r="D100" i="42"/>
  <c r="C100" i="42"/>
  <c r="I18" i="60" s="1"/>
  <c r="B100" i="42"/>
  <c r="H18" i="60" s="1"/>
  <c r="F99" i="42"/>
  <c r="E110" i="60" s="1"/>
  <c r="E99" i="42"/>
  <c r="F110" i="60" s="1"/>
  <c r="D99" i="42"/>
  <c r="D110" i="60" s="1"/>
  <c r="C99" i="42"/>
  <c r="I110" i="60" s="1"/>
  <c r="B99" i="42"/>
  <c r="H110" i="60" s="1"/>
  <c r="F98" i="42"/>
  <c r="E98" i="42"/>
  <c r="F39" i="58" s="1"/>
  <c r="D98" i="42"/>
  <c r="D39" i="58" s="1"/>
  <c r="C98" i="42"/>
  <c r="I39" i="58" s="1"/>
  <c r="B98" i="42"/>
  <c r="H39" i="58" s="1"/>
  <c r="F97" i="42"/>
  <c r="E36" i="60" s="1"/>
  <c r="E97" i="42"/>
  <c r="F36" i="60" s="1"/>
  <c r="D97" i="42"/>
  <c r="C97" i="42"/>
  <c r="I36" i="60" s="1"/>
  <c r="B97" i="42"/>
  <c r="H36" i="60" s="1"/>
  <c r="F96" i="42"/>
  <c r="E13" i="61" s="1"/>
  <c r="E96" i="42"/>
  <c r="F13" i="61" s="1"/>
  <c r="D96" i="42"/>
  <c r="D13" i="61" s="1"/>
  <c r="C96" i="42"/>
  <c r="I13" i="61" s="1"/>
  <c r="B96" i="42"/>
  <c r="H13" i="61" s="1"/>
  <c r="F95" i="42"/>
  <c r="E95" i="42"/>
  <c r="D95" i="42"/>
  <c r="D11" i="60" s="1"/>
  <c r="C95" i="42"/>
  <c r="I11" i="60" s="1"/>
  <c r="B95" i="42"/>
  <c r="H11" i="60" s="1"/>
  <c r="F94" i="42"/>
  <c r="E94" i="42"/>
  <c r="D94" i="42"/>
  <c r="C94" i="42"/>
  <c r="I73" i="57" s="1"/>
  <c r="B94" i="42"/>
  <c r="F93" i="42"/>
  <c r="E93" i="42"/>
  <c r="F59" i="60" s="1"/>
  <c r="D93" i="42"/>
  <c r="D59" i="60" s="1"/>
  <c r="C93" i="42"/>
  <c r="I59" i="60" s="1"/>
  <c r="B93" i="42"/>
  <c r="H59" i="60" s="1"/>
  <c r="F92" i="42"/>
  <c r="E92" i="42"/>
  <c r="D92" i="42"/>
  <c r="C92" i="42"/>
  <c r="F91" i="42"/>
  <c r="E91" i="42"/>
  <c r="D91" i="42"/>
  <c r="C91" i="42"/>
  <c r="F90" i="42"/>
  <c r="E74" i="58" s="1"/>
  <c r="E90" i="42"/>
  <c r="D90" i="42"/>
  <c r="D74" i="58" s="1"/>
  <c r="C90" i="42"/>
  <c r="B90" i="42"/>
  <c r="H74" i="58" s="1"/>
  <c r="F88" i="42"/>
  <c r="E88" i="42"/>
  <c r="D88" i="42"/>
  <c r="C88" i="42"/>
  <c r="B88" i="42"/>
  <c r="F87" i="42"/>
  <c r="E87" i="42"/>
  <c r="D87" i="42"/>
  <c r="D5" i="61" s="1"/>
  <c r="C87" i="42"/>
  <c r="I5" i="61" s="1"/>
  <c r="B87" i="42"/>
  <c r="H5" i="61" s="1"/>
  <c r="F86" i="42"/>
  <c r="E86" i="42"/>
  <c r="D86" i="42"/>
  <c r="C86" i="42"/>
  <c r="F85" i="42"/>
  <c r="E18" i="58" s="1"/>
  <c r="E85" i="42"/>
  <c r="F18" i="58" s="1"/>
  <c r="D85" i="42"/>
  <c r="D18" i="58" s="1"/>
  <c r="C85" i="42"/>
  <c r="B85" i="42"/>
  <c r="H18" i="58" s="1"/>
  <c r="F84" i="42"/>
  <c r="E84" i="42"/>
  <c r="D84" i="42"/>
  <c r="C84" i="42"/>
  <c r="F83" i="42"/>
  <c r="E107" i="59" s="1"/>
  <c r="E83" i="42"/>
  <c r="F107" i="59" s="1"/>
  <c r="D83" i="42"/>
  <c r="D107" i="59" s="1"/>
  <c r="C83" i="42"/>
  <c r="I107" i="59" s="1"/>
  <c r="B83" i="42"/>
  <c r="H107" i="59" s="1"/>
  <c r="F82" i="42"/>
  <c r="E82" i="42"/>
  <c r="D82" i="42"/>
  <c r="C82" i="42"/>
  <c r="F81" i="42"/>
  <c r="E45" i="59" s="1"/>
  <c r="E81" i="42"/>
  <c r="F45" i="59" s="1"/>
  <c r="D81" i="42"/>
  <c r="D45" i="59" s="1"/>
  <c r="C81" i="42"/>
  <c r="I45" i="59" s="1"/>
  <c r="B81" i="42"/>
  <c r="F80" i="42"/>
  <c r="E80" i="42"/>
  <c r="D80" i="42"/>
  <c r="D16" i="60" s="1"/>
  <c r="C80" i="42"/>
  <c r="I16" i="60" s="1"/>
  <c r="B80" i="42"/>
  <c r="H16" i="60" s="1"/>
  <c r="F79" i="42"/>
  <c r="E79" i="42"/>
  <c r="D79" i="42"/>
  <c r="C79" i="42"/>
  <c r="F78" i="42"/>
  <c r="E78" i="42"/>
  <c r="D78" i="42"/>
  <c r="C78" i="42"/>
  <c r="F77" i="42"/>
  <c r="E77" i="42"/>
  <c r="D77" i="42"/>
  <c r="C77" i="42"/>
  <c r="F76" i="42"/>
  <c r="E76" i="42"/>
  <c r="F6" i="58" s="1"/>
  <c r="D76" i="42"/>
  <c r="D6" i="58" s="1"/>
  <c r="C76" i="42"/>
  <c r="I6" i="58" s="1"/>
  <c r="B76" i="42"/>
  <c r="H6" i="58" s="1"/>
  <c r="F75" i="42"/>
  <c r="E24" i="61" s="1"/>
  <c r="E75" i="42"/>
  <c r="D75" i="42"/>
  <c r="D24" i="61" s="1"/>
  <c r="C75" i="42"/>
  <c r="B75" i="42"/>
  <c r="H24" i="61" s="1"/>
  <c r="F74" i="42"/>
  <c r="E74" i="42"/>
  <c r="D74" i="42"/>
  <c r="C74" i="42"/>
  <c r="F73" i="42"/>
  <c r="E73" i="42"/>
  <c r="D73" i="42"/>
  <c r="C73" i="42"/>
  <c r="F72" i="42"/>
  <c r="E77" i="60" s="1"/>
  <c r="E72" i="42"/>
  <c r="F77" i="60" s="1"/>
  <c r="D72" i="42"/>
  <c r="D77" i="60" s="1"/>
  <c r="C72" i="42"/>
  <c r="I77" i="60" s="1"/>
  <c r="B72" i="42"/>
  <c r="F71" i="42"/>
  <c r="E9" i="59" s="1"/>
  <c r="E71" i="42"/>
  <c r="F9" i="59" s="1"/>
  <c r="D71" i="42"/>
  <c r="D9" i="59" s="1"/>
  <c r="C71" i="42"/>
  <c r="I9" i="59" s="1"/>
  <c r="B71" i="42"/>
  <c r="H9" i="59" s="1"/>
  <c r="F70" i="42"/>
  <c r="E83" i="58" s="1"/>
  <c r="E70" i="42"/>
  <c r="F83" i="58" s="1"/>
  <c r="D70" i="42"/>
  <c r="C70" i="42"/>
  <c r="B70" i="42"/>
  <c r="F69" i="42"/>
  <c r="E69" i="42"/>
  <c r="D69" i="42"/>
  <c r="C69" i="42"/>
  <c r="F68" i="42"/>
  <c r="E68" i="42"/>
  <c r="D68" i="42"/>
  <c r="C68" i="42"/>
  <c r="F67" i="42"/>
  <c r="E67" i="42"/>
  <c r="F59" i="58" s="1"/>
  <c r="D67" i="42"/>
  <c r="D59" i="58" s="1"/>
  <c r="C67" i="42"/>
  <c r="I61" i="61" s="1"/>
  <c r="B67" i="42"/>
  <c r="H59" i="58" s="1"/>
  <c r="F66" i="42"/>
  <c r="E66" i="42"/>
  <c r="F12" i="60" s="1"/>
  <c r="D66" i="42"/>
  <c r="D12" i="60" s="1"/>
  <c r="C66" i="42"/>
  <c r="I12" i="60" s="1"/>
  <c r="B66" i="42"/>
  <c r="H12" i="60" s="1"/>
  <c r="F65" i="42"/>
  <c r="E65" i="42"/>
  <c r="D65" i="42"/>
  <c r="C65" i="42"/>
  <c r="F64" i="42"/>
  <c r="E64" i="42"/>
  <c r="F34" i="60" s="1"/>
  <c r="D64" i="42"/>
  <c r="D34" i="60" s="1"/>
  <c r="C64" i="42"/>
  <c r="I34" i="60" s="1"/>
  <c r="B64" i="42"/>
  <c r="H34" i="60" s="1"/>
  <c r="F63" i="42"/>
  <c r="E122" i="59" s="1"/>
  <c r="E63" i="42"/>
  <c r="F122" i="59" s="1"/>
  <c r="D63" i="42"/>
  <c r="C63" i="42"/>
  <c r="I122" i="59" s="1"/>
  <c r="B63" i="42"/>
  <c r="H122" i="59" s="1"/>
  <c r="F62" i="42"/>
  <c r="E62" i="58" s="1"/>
  <c r="E62" i="42"/>
  <c r="F62" i="58" s="1"/>
  <c r="D62" i="42"/>
  <c r="D62" i="58" s="1"/>
  <c r="C62" i="42"/>
  <c r="I62" i="58" s="1"/>
  <c r="B62" i="42"/>
  <c r="H62" i="58" s="1"/>
  <c r="F61" i="42"/>
  <c r="E61" i="42"/>
  <c r="D61" i="42"/>
  <c r="C61" i="42"/>
  <c r="F60" i="42"/>
  <c r="E60" i="42"/>
  <c r="D60" i="42"/>
  <c r="C60" i="42"/>
  <c r="F59" i="42"/>
  <c r="E59" i="42"/>
  <c r="F14" i="58" s="1"/>
  <c r="D59" i="42"/>
  <c r="C59" i="42"/>
  <c r="I14" i="58" s="1"/>
  <c r="B59" i="42"/>
  <c r="H14" i="58" s="1"/>
  <c r="F58" i="42"/>
  <c r="E58" i="42"/>
  <c r="D58" i="42"/>
  <c r="C58" i="42"/>
  <c r="F57" i="42"/>
  <c r="E49" i="60" s="1"/>
  <c r="E57" i="42"/>
  <c r="F49" i="60" s="1"/>
  <c r="D57" i="42"/>
  <c r="D49" i="60" s="1"/>
  <c r="C57" i="42"/>
  <c r="I49" i="60" s="1"/>
  <c r="B57" i="42"/>
  <c r="H49" i="60" s="1"/>
  <c r="F56" i="42"/>
  <c r="E19" i="59" s="1"/>
  <c r="E56" i="42"/>
  <c r="F19" i="59" s="1"/>
  <c r="D56" i="42"/>
  <c r="C56" i="42"/>
  <c r="B56" i="42"/>
  <c r="F55" i="42"/>
  <c r="E56" i="59" s="1"/>
  <c r="E55" i="42"/>
  <c r="F56" i="59" s="1"/>
  <c r="D55" i="42"/>
  <c r="D56" i="59" s="1"/>
  <c r="C55" i="42"/>
  <c r="I56" i="59" s="1"/>
  <c r="B55" i="42"/>
  <c r="H56" i="59" s="1"/>
  <c r="F54" i="42"/>
  <c r="E54" i="42"/>
  <c r="D54" i="42"/>
  <c r="C54" i="42"/>
  <c r="F53" i="42"/>
  <c r="E53" i="42"/>
  <c r="D53" i="42"/>
  <c r="C53" i="42"/>
  <c r="F52" i="42"/>
  <c r="E52" i="42"/>
  <c r="D52" i="42"/>
  <c r="C52" i="42"/>
  <c r="B52" i="42"/>
  <c r="F51" i="42"/>
  <c r="E51" i="42"/>
  <c r="D51" i="42"/>
  <c r="C51" i="42"/>
  <c r="F50" i="42"/>
  <c r="E50" i="42"/>
  <c r="D50" i="42"/>
  <c r="D34" i="57" s="1"/>
  <c r="C50" i="42"/>
  <c r="I34" i="57" s="1"/>
  <c r="B50" i="42"/>
  <c r="H34" i="57" s="1"/>
  <c r="F49" i="42"/>
  <c r="E14" i="59" s="1"/>
  <c r="E49" i="42"/>
  <c r="F14" i="59" s="1"/>
  <c r="D49" i="42"/>
  <c r="C49" i="42"/>
  <c r="I14" i="59" s="1"/>
  <c r="B49" i="42"/>
  <c r="H14" i="59" s="1"/>
  <c r="F48" i="42"/>
  <c r="E48" i="42"/>
  <c r="D48" i="42"/>
  <c r="C48" i="42"/>
  <c r="F47" i="42"/>
  <c r="E47" i="42"/>
  <c r="D47" i="42"/>
  <c r="C47" i="42"/>
  <c r="F46" i="42"/>
  <c r="E46" i="42"/>
  <c r="D46" i="42"/>
  <c r="C46" i="42"/>
  <c r="F45" i="42"/>
  <c r="E47" i="61" s="1"/>
  <c r="E45" i="42"/>
  <c r="F47" i="61" s="1"/>
  <c r="D45" i="42"/>
  <c r="D47" i="61" s="1"/>
  <c r="C45" i="42"/>
  <c r="I47" i="61" s="1"/>
  <c r="B45" i="42"/>
  <c r="H47" i="61" s="1"/>
  <c r="F44" i="42"/>
  <c r="E11" i="61" s="1"/>
  <c r="E44" i="42"/>
  <c r="F11" i="61" s="1"/>
  <c r="D44" i="42"/>
  <c r="D11" i="61" s="1"/>
  <c r="C44" i="42"/>
  <c r="I11" i="61" s="1"/>
  <c r="B44" i="42"/>
  <c r="F43" i="42"/>
  <c r="E43" i="42"/>
  <c r="F66" i="59" s="1"/>
  <c r="D43" i="42"/>
  <c r="D66" i="59" s="1"/>
  <c r="C43" i="42"/>
  <c r="I66" i="59" s="1"/>
  <c r="B43" i="42"/>
  <c r="H66" i="59" s="1"/>
  <c r="F42" i="42"/>
  <c r="E81" i="59" s="1"/>
  <c r="E42" i="42"/>
  <c r="F81" i="59" s="1"/>
  <c r="D42" i="42"/>
  <c r="D81" i="59" s="1"/>
  <c r="C42" i="42"/>
  <c r="I81" i="59" s="1"/>
  <c r="B42" i="42"/>
  <c r="H81" i="59" s="1"/>
  <c r="F41" i="42"/>
  <c r="E83" i="59" s="1"/>
  <c r="E41" i="42"/>
  <c r="F83" i="59" s="1"/>
  <c r="D41" i="42"/>
  <c r="D83" i="59" s="1"/>
  <c r="C41" i="42"/>
  <c r="I83" i="59" s="1"/>
  <c r="B41" i="42"/>
  <c r="H83" i="59" s="1"/>
  <c r="F40" i="42"/>
  <c r="E123" i="59" s="1"/>
  <c r="E40" i="42"/>
  <c r="F123" i="59" s="1"/>
  <c r="D40" i="42"/>
  <c r="D123" i="59" s="1"/>
  <c r="C40" i="42"/>
  <c r="I123" i="59" s="1"/>
  <c r="B40" i="42"/>
  <c r="H123" i="59" s="1"/>
  <c r="F39" i="42"/>
  <c r="E39" i="42"/>
  <c r="D39" i="42"/>
  <c r="C39" i="42"/>
  <c r="F38" i="42"/>
  <c r="E38" i="42"/>
  <c r="D38" i="42"/>
  <c r="C38" i="42"/>
  <c r="B38" i="42"/>
  <c r="F37" i="42"/>
  <c r="E37" i="42"/>
  <c r="D37" i="42"/>
  <c r="C37" i="42"/>
  <c r="B37" i="42"/>
  <c r="F36" i="42"/>
  <c r="E36" i="42"/>
  <c r="F43" i="59" s="1"/>
  <c r="D36" i="42"/>
  <c r="D103" i="57" s="1"/>
  <c r="C36" i="42"/>
  <c r="I43" i="59" s="1"/>
  <c r="B36" i="42"/>
  <c r="H103" i="57" s="1"/>
  <c r="F35" i="42"/>
  <c r="E35" i="42"/>
  <c r="D35" i="42"/>
  <c r="C35" i="42"/>
  <c r="F34" i="42"/>
  <c r="E34" i="42"/>
  <c r="F91" i="57" s="1"/>
  <c r="D34" i="42"/>
  <c r="C34" i="42"/>
  <c r="B34" i="42"/>
  <c r="H91" i="57" s="1"/>
  <c r="F33" i="42"/>
  <c r="E33" i="42"/>
  <c r="D33" i="42"/>
  <c r="C33" i="42"/>
  <c r="F32" i="42"/>
  <c r="E56" i="58" s="1"/>
  <c r="E32" i="42"/>
  <c r="F56" i="58" s="1"/>
  <c r="D32" i="42"/>
  <c r="D56" i="58" s="1"/>
  <c r="C32" i="42"/>
  <c r="B32" i="42"/>
  <c r="F31" i="42"/>
  <c r="E31" i="42"/>
  <c r="D31" i="42"/>
  <c r="C31" i="42"/>
  <c r="B31" i="42"/>
  <c r="F30" i="42"/>
  <c r="E94" i="58" s="1"/>
  <c r="E30" i="42"/>
  <c r="F94" i="58" s="1"/>
  <c r="D30" i="42"/>
  <c r="D94" i="58" s="1"/>
  <c r="C30" i="42"/>
  <c r="I94" i="58" s="1"/>
  <c r="B30" i="42"/>
  <c r="H94" i="58" s="1"/>
  <c r="F29" i="42"/>
  <c r="E29" i="42"/>
  <c r="D29" i="42"/>
  <c r="C29" i="42"/>
  <c r="F28" i="42"/>
  <c r="E28" i="42"/>
  <c r="D28" i="42"/>
  <c r="C28" i="42"/>
  <c r="B28" i="42"/>
  <c r="F27" i="42"/>
  <c r="E21" i="59" s="1"/>
  <c r="E27" i="42"/>
  <c r="F21" i="59" s="1"/>
  <c r="D27" i="42"/>
  <c r="D21" i="59" s="1"/>
  <c r="C27" i="42"/>
  <c r="B27" i="42"/>
  <c r="F26" i="42"/>
  <c r="E26" i="42"/>
  <c r="D26" i="42"/>
  <c r="C26" i="42"/>
  <c r="B26" i="42"/>
  <c r="F25" i="42"/>
  <c r="E25" i="42"/>
  <c r="D25" i="42"/>
  <c r="C25" i="42"/>
  <c r="F24" i="42"/>
  <c r="E7" i="61" s="1"/>
  <c r="E24" i="42"/>
  <c r="F7" i="61" s="1"/>
  <c r="D24" i="42"/>
  <c r="D7" i="61" s="1"/>
  <c r="C24" i="42"/>
  <c r="I7" i="61" s="1"/>
  <c r="B24" i="42"/>
  <c r="H7" i="61" s="1"/>
  <c r="F23" i="42"/>
  <c r="E23" i="42"/>
  <c r="D23" i="42"/>
  <c r="C23" i="42"/>
  <c r="F22" i="42"/>
  <c r="E22" i="42"/>
  <c r="D22" i="42"/>
  <c r="C22" i="42"/>
  <c r="F21" i="42"/>
  <c r="E21" i="42"/>
  <c r="D21" i="42"/>
  <c r="C21" i="42"/>
  <c r="B21" i="42"/>
  <c r="F20" i="42"/>
  <c r="E84" i="59" s="1"/>
  <c r="E20" i="42"/>
  <c r="F84" i="59" s="1"/>
  <c r="D20" i="42"/>
  <c r="D84" i="59" s="1"/>
  <c r="C20" i="42"/>
  <c r="B20" i="42"/>
  <c r="F19" i="42"/>
  <c r="E19" i="42"/>
  <c r="D19" i="42"/>
  <c r="C19" i="42"/>
  <c r="B19" i="42"/>
  <c r="F18" i="42"/>
  <c r="E18" i="42"/>
  <c r="D18" i="42"/>
  <c r="C18" i="42"/>
  <c r="F17" i="42"/>
  <c r="E21" i="60" s="1"/>
  <c r="E17" i="42"/>
  <c r="F21" i="60" s="1"/>
  <c r="D17" i="42"/>
  <c r="D21" i="60" s="1"/>
  <c r="C17" i="42"/>
  <c r="I21" i="60" s="1"/>
  <c r="B17" i="42"/>
  <c r="H21" i="60" s="1"/>
  <c r="F16" i="42"/>
  <c r="E16" i="42"/>
  <c r="D16" i="42"/>
  <c r="C16" i="42"/>
  <c r="I65" i="58" s="1"/>
  <c r="B16" i="42"/>
  <c r="H65" i="58" s="1"/>
  <c r="F15" i="42"/>
  <c r="E15" i="42"/>
  <c r="D15" i="42"/>
  <c r="C15" i="42"/>
  <c r="F13" i="42"/>
  <c r="E70" i="59" s="1"/>
  <c r="E13" i="42"/>
  <c r="F70" i="59" s="1"/>
  <c r="D13" i="42"/>
  <c r="D70" i="59" s="1"/>
  <c r="C13" i="42"/>
  <c r="I70" i="59" s="1"/>
  <c r="B13" i="42"/>
  <c r="H70" i="59" s="1"/>
  <c r="F12" i="42"/>
  <c r="E16" i="58" s="1"/>
  <c r="E12" i="42"/>
  <c r="F16" i="58" s="1"/>
  <c r="D12" i="42"/>
  <c r="C12" i="42"/>
  <c r="B12" i="42"/>
  <c r="H16" i="58" s="1"/>
  <c r="F11" i="42"/>
  <c r="E84" i="61" s="1"/>
  <c r="E11" i="42"/>
  <c r="F84" i="61" s="1"/>
  <c r="D11" i="42"/>
  <c r="D84" i="61" s="1"/>
  <c r="C11" i="42"/>
  <c r="I84" i="61" s="1"/>
  <c r="B11" i="42"/>
  <c r="H84" i="61" s="1"/>
  <c r="F10" i="42"/>
  <c r="E93" i="57" s="1"/>
  <c r="E10" i="42"/>
  <c r="F93" i="57" s="1"/>
  <c r="D10" i="42"/>
  <c r="D93" i="57" s="1"/>
  <c r="C10" i="42"/>
  <c r="B10" i="42"/>
  <c r="F9" i="42"/>
  <c r="E9" i="42"/>
  <c r="D9" i="42"/>
  <c r="C9" i="42"/>
  <c r="F8" i="42"/>
  <c r="E8" i="42"/>
  <c r="D8" i="42"/>
  <c r="D12" i="57" s="1"/>
  <c r="C8" i="42"/>
  <c r="I12" i="57" s="1"/>
  <c r="B8" i="42"/>
  <c r="H12" i="57" s="1"/>
  <c r="F7" i="42"/>
  <c r="E7" i="42"/>
  <c r="D7" i="42"/>
  <c r="C7" i="42"/>
  <c r="F5" i="42"/>
  <c r="E5" i="42"/>
  <c r="D5" i="42"/>
  <c r="C5" i="42"/>
  <c r="F4" i="42"/>
  <c r="E4" i="42"/>
  <c r="D4" i="42"/>
  <c r="C4" i="42"/>
  <c r="B4" i="42"/>
  <c r="F3" i="42"/>
  <c r="E48" i="57" s="1"/>
  <c r="E3" i="42"/>
  <c r="F48" i="57" s="1"/>
  <c r="D3" i="42"/>
  <c r="D48" i="57" s="1"/>
  <c r="C3" i="42"/>
  <c r="I48" i="57" s="1"/>
  <c r="B3" i="42"/>
  <c r="H48" i="57" s="1"/>
  <c r="AI89" i="59"/>
  <c r="G89" i="59" s="1"/>
  <c r="H89" i="59"/>
  <c r="I89" i="59"/>
  <c r="AH89" i="59"/>
  <c r="D50" i="58"/>
  <c r="F50" i="58"/>
  <c r="AI50" i="58"/>
  <c r="AH50" i="58"/>
  <c r="AI24" i="58"/>
  <c r="AH24" i="58"/>
  <c r="AI88" i="58"/>
  <c r="G88" i="58" s="1"/>
  <c r="AH88" i="58"/>
  <c r="AI62" i="58"/>
  <c r="G62" i="58" s="1"/>
  <c r="AH62" i="58"/>
  <c r="F85" i="57"/>
  <c r="AI85" i="57"/>
  <c r="G85" i="57" s="1"/>
  <c r="AH85" i="57"/>
  <c r="AI104" i="57"/>
  <c r="G104" i="57" s="1"/>
  <c r="AH104" i="57"/>
  <c r="D105" i="57"/>
  <c r="AI105" i="57"/>
  <c r="G105" i="57" s="1"/>
  <c r="AH105" i="57"/>
  <c r="E102" i="61"/>
  <c r="F102" i="61"/>
  <c r="AI102" i="61"/>
  <c r="G102" i="61" s="1"/>
  <c r="I102" i="61"/>
  <c r="AH102" i="61"/>
  <c r="F117" i="61"/>
  <c r="AI117" i="61"/>
  <c r="AH117" i="61"/>
  <c r="AI80" i="61"/>
  <c r="I80" i="61"/>
  <c r="AH80" i="61"/>
  <c r="F74" i="61"/>
  <c r="AI74" i="61"/>
  <c r="G74" i="61" s="1"/>
  <c r="AH74" i="61"/>
  <c r="D103" i="60"/>
  <c r="F103" i="60"/>
  <c r="AI103" i="60"/>
  <c r="G103" i="60" s="1"/>
  <c r="AH103" i="60"/>
  <c r="E51" i="60"/>
  <c r="F51" i="60"/>
  <c r="AI51" i="60"/>
  <c r="AH51" i="60"/>
  <c r="F101" i="59"/>
  <c r="AI101" i="59"/>
  <c r="G101" i="59" s="1"/>
  <c r="AH101" i="59"/>
  <c r="D115" i="59"/>
  <c r="AI115" i="59"/>
  <c r="G115" i="59" s="1"/>
  <c r="AH115" i="59"/>
  <c r="AI92" i="58"/>
  <c r="G92" i="58" s="1"/>
  <c r="AH92" i="58"/>
  <c r="AI43" i="58"/>
  <c r="AH43" i="58"/>
  <c r="AI54" i="58"/>
  <c r="I54" i="58"/>
  <c r="AH54" i="58"/>
  <c r="AI70" i="58"/>
  <c r="I70" i="58"/>
  <c r="AH70" i="58"/>
  <c r="F100" i="57"/>
  <c r="AI100" i="57"/>
  <c r="G100" i="57" s="1"/>
  <c r="AH100" i="57"/>
  <c r="AI68" i="57"/>
  <c r="G68" i="57" s="1"/>
  <c r="I68" i="57"/>
  <c r="AH68" i="57"/>
  <c r="AI74" i="57"/>
  <c r="G74" i="57" s="1"/>
  <c r="H74" i="57"/>
  <c r="I74" i="57"/>
  <c r="AH74" i="57"/>
  <c r="AI103" i="57"/>
  <c r="G103" i="57" s="1"/>
  <c r="AH103" i="57"/>
  <c r="AI55" i="57"/>
  <c r="AH55" i="57"/>
  <c r="AI106" i="57"/>
  <c r="G106" i="57" s="1"/>
  <c r="H106" i="57"/>
  <c r="AH106" i="57"/>
  <c r="AI25" i="61"/>
  <c r="AH25" i="61"/>
  <c r="AI7" i="61"/>
  <c r="AH7" i="61"/>
  <c r="AI8" i="61"/>
  <c r="AH8" i="61"/>
  <c r="AI30" i="61"/>
  <c r="AH30" i="61"/>
  <c r="AI32" i="61"/>
  <c r="AH32" i="61"/>
  <c r="AI12" i="61"/>
  <c r="AH12" i="61"/>
  <c r="AI13" i="61"/>
  <c r="AH13" i="61"/>
  <c r="AI31" i="61"/>
  <c r="AH31" i="61"/>
  <c r="AI16" i="61"/>
  <c r="AH16" i="61"/>
  <c r="AI15" i="61"/>
  <c r="AI26" i="61"/>
  <c r="AH26" i="61"/>
  <c r="AI5" i="61"/>
  <c r="AH5" i="61"/>
  <c r="AI56" i="61"/>
  <c r="AI53" i="61"/>
  <c r="G53" i="61" s="1"/>
  <c r="AI23" i="61"/>
  <c r="AI33" i="61"/>
  <c r="AH33" i="61"/>
  <c r="AI18" i="61"/>
  <c r="AI4" i="61"/>
  <c r="AH4" i="61"/>
  <c r="AI19" i="61"/>
  <c r="AI20" i="61"/>
  <c r="AH20" i="61"/>
  <c r="AI6" i="61"/>
  <c r="AH6" i="61"/>
  <c r="AI42" i="61"/>
  <c r="AH42" i="61"/>
  <c r="AI46" i="61"/>
  <c r="AH46" i="61"/>
  <c r="AI43" i="61"/>
  <c r="AI39" i="61"/>
  <c r="AI10" i="61"/>
  <c r="AH10" i="61"/>
  <c r="AI11" i="61"/>
  <c r="AH11" i="61"/>
  <c r="AI54" i="61"/>
  <c r="AI28" i="61"/>
  <c r="AH28" i="61"/>
  <c r="AI27" i="61"/>
  <c r="AH27" i="61"/>
  <c r="AI29" i="61"/>
  <c r="AH29" i="61"/>
  <c r="AI17" i="61"/>
  <c r="AH17" i="61"/>
  <c r="AI9" i="61"/>
  <c r="AH9" i="61"/>
  <c r="AI40" i="61"/>
  <c r="AI38" i="61"/>
  <c r="AI66" i="61"/>
  <c r="G66" i="61" s="1"/>
  <c r="AI75" i="61"/>
  <c r="G75" i="61" s="1"/>
  <c r="AI14" i="61"/>
  <c r="AI79" i="61"/>
  <c r="G79" i="61" s="1"/>
  <c r="AI52" i="61"/>
  <c r="G52" i="61" s="1"/>
  <c r="AI81" i="61"/>
  <c r="G81" i="61" s="1"/>
  <c r="AI57" i="61"/>
  <c r="AI82" i="61"/>
  <c r="G82" i="61" s="1"/>
  <c r="AI58" i="61"/>
  <c r="AI59" i="61"/>
  <c r="AI60" i="61"/>
  <c r="AI61" i="61"/>
  <c r="AI45" i="61"/>
  <c r="AI34" i="61"/>
  <c r="AI86" i="61"/>
  <c r="G86" i="61" s="1"/>
  <c r="AI87" i="61"/>
  <c r="G87" i="61" s="1"/>
  <c r="AI37" i="61"/>
  <c r="AI41" i="61"/>
  <c r="AI73" i="61"/>
  <c r="G73" i="61" s="1"/>
  <c r="AI21" i="61"/>
  <c r="AH21" i="61"/>
  <c r="AI85" i="61"/>
  <c r="AI70" i="61"/>
  <c r="AH70" i="61"/>
  <c r="AI89" i="61"/>
  <c r="G89" i="61" s="1"/>
  <c r="AI94" i="61"/>
  <c r="G94" i="61" s="1"/>
  <c r="AI95" i="61"/>
  <c r="G95" i="61" s="1"/>
  <c r="AI48" i="61"/>
  <c r="AI97" i="61"/>
  <c r="G97" i="61" s="1"/>
  <c r="AI24" i="61"/>
  <c r="AI64" i="61"/>
  <c r="AI49" i="61"/>
  <c r="AH49" i="61"/>
  <c r="AI22" i="61"/>
  <c r="AI90" i="61"/>
  <c r="AH90" i="61"/>
  <c r="AI105" i="61"/>
  <c r="G105" i="61" s="1"/>
  <c r="AI71" i="61"/>
  <c r="AI106" i="61"/>
  <c r="G106" i="61" s="1"/>
  <c r="AI72" i="61"/>
  <c r="AI107" i="61"/>
  <c r="G107" i="61" s="1"/>
  <c r="AI108" i="61"/>
  <c r="G108" i="61" s="1"/>
  <c r="AI109" i="61"/>
  <c r="G109" i="61" s="1"/>
  <c r="AI96" i="61"/>
  <c r="AI67" i="61"/>
  <c r="AI113" i="61"/>
  <c r="G113" i="61" s="1"/>
  <c r="AI99" i="61"/>
  <c r="AH99" i="61"/>
  <c r="AI114" i="61"/>
  <c r="G114" i="61" s="1"/>
  <c r="AI68" i="61"/>
  <c r="AI91" i="61"/>
  <c r="AI115" i="61"/>
  <c r="AI55" i="61"/>
  <c r="AH55" i="61"/>
  <c r="AI77" i="61"/>
  <c r="AI116" i="61"/>
  <c r="G116" i="61" s="1"/>
  <c r="AI118" i="61"/>
  <c r="G118" i="61" s="1"/>
  <c r="AI93" i="61"/>
  <c r="AI6" i="60"/>
  <c r="AH6" i="60"/>
  <c r="AI13" i="60"/>
  <c r="AH13" i="60"/>
  <c r="AI7" i="60"/>
  <c r="AH7" i="60"/>
  <c r="AI56" i="60"/>
  <c r="AH56" i="60"/>
  <c r="AI5" i="60"/>
  <c r="AH5" i="60"/>
  <c r="AI15" i="60"/>
  <c r="AH15" i="60"/>
  <c r="AI9" i="60"/>
  <c r="AH9" i="60"/>
  <c r="AI19" i="60"/>
  <c r="AH19" i="60"/>
  <c r="AI11" i="60"/>
  <c r="AH11" i="60"/>
  <c r="AI24" i="60"/>
  <c r="AH24" i="60"/>
  <c r="AI28" i="60"/>
  <c r="AH28" i="60"/>
  <c r="AI22" i="60"/>
  <c r="AH22" i="60"/>
  <c r="AI59" i="60"/>
  <c r="AH59" i="60"/>
  <c r="AI34" i="60"/>
  <c r="AH34" i="60"/>
  <c r="AI4" i="60"/>
  <c r="AI17" i="60"/>
  <c r="AH17" i="60"/>
  <c r="AI18" i="60"/>
  <c r="AH18" i="60"/>
  <c r="AI41" i="60"/>
  <c r="AI60" i="60"/>
  <c r="AH60" i="60"/>
  <c r="AI12" i="60"/>
  <c r="AH12" i="60"/>
  <c r="AI42" i="60"/>
  <c r="AH42" i="60"/>
  <c r="AI8" i="60"/>
  <c r="AH8" i="60"/>
  <c r="AI16" i="60"/>
  <c r="AH16" i="60"/>
  <c r="AI27" i="60"/>
  <c r="AH27" i="60"/>
  <c r="AI25" i="60"/>
  <c r="AH25" i="60"/>
  <c r="AI45" i="60"/>
  <c r="AH45" i="60"/>
  <c r="AI48" i="60"/>
  <c r="AH48" i="60"/>
  <c r="AI66" i="60"/>
  <c r="G66" i="60" s="1"/>
  <c r="AI58" i="60"/>
  <c r="AH58" i="60"/>
  <c r="AI43" i="60"/>
  <c r="AH43" i="60"/>
  <c r="AI37" i="60"/>
  <c r="AI33" i="60"/>
  <c r="AI29" i="60"/>
  <c r="AH29" i="60"/>
  <c r="AI20" i="60"/>
  <c r="AI21" i="60"/>
  <c r="AH21" i="60"/>
  <c r="AI38" i="60"/>
  <c r="AI63" i="60"/>
  <c r="AH63" i="60"/>
  <c r="AI10" i="60"/>
  <c r="AH10" i="60"/>
  <c r="AI49" i="60"/>
  <c r="AH49" i="60"/>
  <c r="AI47" i="60"/>
  <c r="AH47" i="60"/>
  <c r="AI75" i="60"/>
  <c r="G75" i="60" s="1"/>
  <c r="AI77" i="60"/>
  <c r="G77" i="60" s="1"/>
  <c r="AI46" i="60"/>
  <c r="AI32" i="60"/>
  <c r="AH32" i="60"/>
  <c r="AI78" i="60"/>
  <c r="G78" i="60" s="1"/>
  <c r="AI26" i="60"/>
  <c r="AH26" i="60"/>
  <c r="AI67" i="60"/>
  <c r="G67" i="60" s="1"/>
  <c r="AI69" i="60"/>
  <c r="G69" i="60" s="1"/>
  <c r="AI73" i="60"/>
  <c r="G73" i="60" s="1"/>
  <c r="AI54" i="60"/>
  <c r="AI61" i="60"/>
  <c r="AI62" i="60"/>
  <c r="AH62" i="60"/>
  <c r="AI36" i="60"/>
  <c r="AH36" i="60"/>
  <c r="AI31" i="60"/>
  <c r="AH31" i="60"/>
  <c r="AI30" i="60"/>
  <c r="AH30" i="60"/>
  <c r="AI44" i="60"/>
  <c r="AI72" i="60"/>
  <c r="AH72" i="60"/>
  <c r="AI23" i="60"/>
  <c r="AH23" i="60"/>
  <c r="AI88" i="60"/>
  <c r="G88" i="60" s="1"/>
  <c r="AI14" i="60"/>
  <c r="AH14" i="60"/>
  <c r="AI39" i="60"/>
  <c r="AI40" i="60"/>
  <c r="AI90" i="60"/>
  <c r="G90" i="60" s="1"/>
  <c r="AI52" i="60"/>
  <c r="AI86" i="60"/>
  <c r="AH86" i="60"/>
  <c r="AI92" i="60"/>
  <c r="G92" i="60" s="1"/>
  <c r="AI93" i="60"/>
  <c r="G93" i="60" s="1"/>
  <c r="AI55" i="60"/>
  <c r="AI35" i="60"/>
  <c r="AH35" i="60"/>
  <c r="AI84" i="60"/>
  <c r="AI65" i="60"/>
  <c r="AI85" i="60"/>
  <c r="AI98" i="60"/>
  <c r="G98" i="60" s="1"/>
  <c r="AI89" i="60"/>
  <c r="G89" i="60" s="1"/>
  <c r="AI71" i="60"/>
  <c r="AI53" i="60"/>
  <c r="AI104" i="60"/>
  <c r="G104" i="60" s="1"/>
  <c r="AI64" i="60"/>
  <c r="AI105" i="60"/>
  <c r="AI95" i="60"/>
  <c r="AI106" i="60"/>
  <c r="G106" i="60" s="1"/>
  <c r="AI107" i="60"/>
  <c r="AI74" i="60"/>
  <c r="AI109" i="60"/>
  <c r="AI50" i="60"/>
  <c r="AH50" i="60"/>
  <c r="AI99" i="60"/>
  <c r="AI4" i="59"/>
  <c r="AH4" i="59"/>
  <c r="AI22" i="59"/>
  <c r="AH22" i="59"/>
  <c r="AI44" i="59"/>
  <c r="AH44" i="59"/>
  <c r="AI10" i="59"/>
  <c r="AH10" i="59"/>
  <c r="AI5" i="59"/>
  <c r="AH5" i="59"/>
  <c r="AI8" i="59"/>
  <c r="AH8" i="59"/>
  <c r="AI18" i="59"/>
  <c r="AH18" i="59"/>
  <c r="AI9" i="59"/>
  <c r="AH9" i="59"/>
  <c r="AI7" i="59"/>
  <c r="AH7" i="59"/>
  <c r="AI14" i="59"/>
  <c r="AH14" i="59"/>
  <c r="AI29" i="59"/>
  <c r="AH29" i="59"/>
  <c r="AI23" i="59"/>
  <c r="AH23" i="59"/>
  <c r="AI11" i="59"/>
  <c r="AH11" i="59"/>
  <c r="AI25" i="59"/>
  <c r="AH25" i="59"/>
  <c r="AI6" i="59"/>
  <c r="AH6" i="59"/>
  <c r="AI34" i="59"/>
  <c r="AH34" i="59"/>
  <c r="AI20" i="59"/>
  <c r="AH20" i="59"/>
  <c r="AI26" i="59"/>
  <c r="AH26" i="59"/>
  <c r="AI19" i="59"/>
  <c r="AH19" i="59"/>
  <c r="AI21" i="59"/>
  <c r="AH21" i="59"/>
  <c r="AI41" i="59"/>
  <c r="AH41" i="59"/>
  <c r="AI32" i="59"/>
  <c r="AH32" i="59"/>
  <c r="AI28" i="59"/>
  <c r="AH28" i="59"/>
  <c r="AI50" i="59"/>
  <c r="AH50" i="59"/>
  <c r="AI37" i="59"/>
  <c r="AH37" i="59"/>
  <c r="AI35" i="59"/>
  <c r="AH35" i="59"/>
  <c r="AI27" i="59"/>
  <c r="AH27" i="59"/>
  <c r="AI16" i="59"/>
  <c r="AH16" i="59"/>
  <c r="AI46" i="59"/>
  <c r="AH46" i="59"/>
  <c r="AI39" i="59"/>
  <c r="AH39" i="59"/>
  <c r="AI24" i="59"/>
  <c r="AH24" i="59"/>
  <c r="AI70" i="59"/>
  <c r="G70" i="59" s="1"/>
  <c r="AI15" i="59"/>
  <c r="AH15" i="59"/>
  <c r="AI13" i="59"/>
  <c r="AH13" i="59"/>
  <c r="AI49" i="59"/>
  <c r="AH49" i="59"/>
  <c r="AI38" i="59"/>
  <c r="AH38" i="59"/>
  <c r="AI82" i="59"/>
  <c r="AH82" i="59"/>
  <c r="AI17" i="59"/>
  <c r="AH17" i="59"/>
  <c r="AI84" i="59"/>
  <c r="G84" i="59" s="1"/>
  <c r="AI85" i="59"/>
  <c r="G85" i="59" s="1"/>
  <c r="AI62" i="59"/>
  <c r="AI12" i="59"/>
  <c r="AH12" i="59"/>
  <c r="AI31" i="59"/>
  <c r="AH31" i="59"/>
  <c r="AI57" i="59"/>
  <c r="AI74" i="59"/>
  <c r="AH74" i="59"/>
  <c r="AI45" i="59"/>
  <c r="AH45" i="59"/>
  <c r="AI52" i="59"/>
  <c r="AH52" i="59"/>
  <c r="AI79" i="59"/>
  <c r="G79" i="59" s="1"/>
  <c r="AI53" i="59"/>
  <c r="AH53" i="59"/>
  <c r="AI63" i="59"/>
  <c r="AH63" i="59"/>
  <c r="AI61" i="59"/>
  <c r="AH61" i="59"/>
  <c r="AI42" i="59"/>
  <c r="AI90" i="59"/>
  <c r="G90" i="59" s="1"/>
  <c r="AI71" i="59"/>
  <c r="AI40" i="59"/>
  <c r="AI48" i="59"/>
  <c r="AI93" i="59"/>
  <c r="G93" i="59" s="1"/>
  <c r="AI65" i="59"/>
  <c r="AI55" i="59"/>
  <c r="AH55" i="59"/>
  <c r="AI98" i="59"/>
  <c r="G98" i="59" s="1"/>
  <c r="AI33" i="59"/>
  <c r="AI78" i="59"/>
  <c r="AH78" i="59"/>
  <c r="AI47" i="59"/>
  <c r="AI69" i="59"/>
  <c r="AH69" i="59"/>
  <c r="AI59" i="59"/>
  <c r="AH59" i="59"/>
  <c r="AI104" i="59"/>
  <c r="G104" i="59" s="1"/>
  <c r="AI86" i="59"/>
  <c r="G86" i="59" s="1"/>
  <c r="AI77" i="59"/>
  <c r="G77" i="59" s="1"/>
  <c r="AI99" i="59"/>
  <c r="G99" i="59" s="1"/>
  <c r="AI92" i="59"/>
  <c r="G92" i="59" s="1"/>
  <c r="AI43" i="59"/>
  <c r="AH43" i="59"/>
  <c r="AI83" i="59"/>
  <c r="G83" i="59" s="1"/>
  <c r="AI111" i="59"/>
  <c r="G111" i="59" s="1"/>
  <c r="AI36" i="59"/>
  <c r="AH36" i="59"/>
  <c r="AI112" i="59"/>
  <c r="G112" i="59" s="1"/>
  <c r="AI60" i="59"/>
  <c r="AI66" i="59"/>
  <c r="AH66" i="59"/>
  <c r="AI30" i="59"/>
  <c r="AH30" i="59"/>
  <c r="AI67" i="59"/>
  <c r="AI116" i="59"/>
  <c r="G116" i="59" s="1"/>
  <c r="AI51" i="59"/>
  <c r="AI117" i="59"/>
  <c r="G117" i="59" s="1"/>
  <c r="AI118" i="59"/>
  <c r="G118" i="59" s="1"/>
  <c r="AI100" i="59"/>
  <c r="AI120" i="59"/>
  <c r="G120" i="59" s="1"/>
  <c r="AI107" i="59"/>
  <c r="AI58" i="59"/>
  <c r="AI122" i="59"/>
  <c r="G122" i="59" s="1"/>
  <c r="AI126" i="59"/>
  <c r="G126" i="59" s="1"/>
  <c r="AI87" i="59"/>
  <c r="G87" i="59" s="1"/>
  <c r="AI127" i="59"/>
  <c r="G127" i="59" s="1"/>
  <c r="AI76" i="59"/>
  <c r="AI80" i="59"/>
  <c r="AI128" i="59"/>
  <c r="AH128" i="59"/>
  <c r="AI129" i="59"/>
  <c r="G129" i="59" s="1"/>
  <c r="AI95" i="59"/>
  <c r="AH95" i="59"/>
  <c r="AI96" i="59"/>
  <c r="AI88" i="59"/>
  <c r="G88" i="59" s="1"/>
  <c r="AI32" i="58"/>
  <c r="AH32" i="58"/>
  <c r="AI18" i="58"/>
  <c r="AH18" i="58"/>
  <c r="AI5" i="58"/>
  <c r="AH5" i="58"/>
  <c r="AI19" i="58"/>
  <c r="AH19" i="58"/>
  <c r="AI16" i="58"/>
  <c r="AH16" i="58"/>
  <c r="AI11" i="58"/>
  <c r="AH11" i="58"/>
  <c r="AI10" i="58"/>
  <c r="AH10" i="58"/>
  <c r="AI9" i="58"/>
  <c r="AH9" i="58"/>
  <c r="AI17" i="58"/>
  <c r="AH17" i="58"/>
  <c r="AI34" i="58"/>
  <c r="AI33" i="58"/>
  <c r="AH33" i="58"/>
  <c r="AI25" i="58"/>
  <c r="AH25" i="58"/>
  <c r="AI14" i="58"/>
  <c r="AH14" i="58"/>
  <c r="AI8" i="58"/>
  <c r="AH8" i="58"/>
  <c r="AI29" i="58"/>
  <c r="AH29" i="58"/>
  <c r="AI12" i="58"/>
  <c r="AH12" i="58"/>
  <c r="AI21" i="58"/>
  <c r="AH21" i="58"/>
  <c r="AI22" i="58"/>
  <c r="AH22" i="58"/>
  <c r="AI27" i="58"/>
  <c r="AH27" i="58"/>
  <c r="AI4" i="58"/>
  <c r="AH4" i="58"/>
  <c r="AI13" i="58"/>
  <c r="AH13" i="58"/>
  <c r="AI20" i="58"/>
  <c r="AH20" i="58"/>
  <c r="AI6" i="58"/>
  <c r="AH6" i="58"/>
  <c r="AI26" i="58"/>
  <c r="AH26" i="58"/>
  <c r="AI23" i="58"/>
  <c r="AH23" i="58"/>
  <c r="AI28" i="58"/>
  <c r="AH28" i="58"/>
  <c r="AI7" i="58"/>
  <c r="AH7" i="58"/>
  <c r="AI41" i="58"/>
  <c r="AH41" i="58"/>
  <c r="AI31" i="58"/>
  <c r="AH31" i="58"/>
  <c r="AI37" i="58"/>
  <c r="AH37" i="58"/>
  <c r="AI15" i="58"/>
  <c r="AH15" i="58"/>
  <c r="AI56" i="58"/>
  <c r="AH56" i="58"/>
  <c r="AI39" i="58"/>
  <c r="AH39" i="58"/>
  <c r="AI45" i="58"/>
  <c r="AH45" i="58"/>
  <c r="AI63" i="58"/>
  <c r="G63" i="58" s="1"/>
  <c r="AI53" i="58"/>
  <c r="G53" i="58" s="1"/>
  <c r="AI68" i="58"/>
  <c r="G68" i="58" s="1"/>
  <c r="AI61" i="58"/>
  <c r="G61" i="58" s="1"/>
  <c r="AI69" i="58"/>
  <c r="G69" i="58" s="1"/>
  <c r="AI51" i="58"/>
  <c r="AH51" i="58"/>
  <c r="AI38" i="58"/>
  <c r="AH38" i="58"/>
  <c r="AI59" i="58"/>
  <c r="AI78" i="58"/>
  <c r="AI40" i="58"/>
  <c r="AH40" i="58"/>
  <c r="AI52" i="58"/>
  <c r="AI72" i="58"/>
  <c r="G72" i="58" s="1"/>
  <c r="AI35" i="58"/>
  <c r="AH35" i="58"/>
  <c r="AI73" i="58"/>
  <c r="G73" i="58" s="1"/>
  <c r="AI30" i="58"/>
  <c r="AH30" i="58"/>
  <c r="AI77" i="58"/>
  <c r="AI55" i="58"/>
  <c r="AH55" i="58"/>
  <c r="AI60" i="58"/>
  <c r="AI47" i="58"/>
  <c r="AH47" i="58"/>
  <c r="AI36" i="58"/>
  <c r="AH36" i="58"/>
  <c r="AI65" i="58"/>
  <c r="AI81" i="58"/>
  <c r="G81" i="58" s="1"/>
  <c r="AI42" i="58"/>
  <c r="AI44" i="58"/>
  <c r="AH44" i="58"/>
  <c r="AI48" i="58"/>
  <c r="AI74" i="58"/>
  <c r="AI67" i="58"/>
  <c r="AI79" i="58"/>
  <c r="AH79" i="58"/>
  <c r="AI83" i="58"/>
  <c r="G83" i="58" s="1"/>
  <c r="AI76" i="58"/>
  <c r="G76" i="58" s="1"/>
  <c r="AI85" i="58"/>
  <c r="G85" i="58" s="1"/>
  <c r="AH85" i="58"/>
  <c r="AI90" i="58"/>
  <c r="G90" i="58" s="1"/>
  <c r="AI82" i="58"/>
  <c r="G82" i="58" s="1"/>
  <c r="AI91" i="58"/>
  <c r="AH91" i="58"/>
  <c r="AI64" i="58"/>
  <c r="AI93" i="58"/>
  <c r="G93" i="58" s="1"/>
  <c r="AI49" i="58"/>
  <c r="E114" i="61"/>
  <c r="F114" i="61"/>
  <c r="AH114" i="61"/>
  <c r="D68" i="61"/>
  <c r="E68" i="61"/>
  <c r="I68" i="61"/>
  <c r="AH68" i="61"/>
  <c r="AH61" i="61"/>
  <c r="I45" i="61"/>
  <c r="AH45" i="61"/>
  <c r="D52" i="61"/>
  <c r="H52" i="61"/>
  <c r="I52" i="61"/>
  <c r="AH52" i="61"/>
  <c r="D72" i="61"/>
  <c r="I72" i="61"/>
  <c r="AH72" i="61"/>
  <c r="D90" i="60"/>
  <c r="E90" i="60"/>
  <c r="AH90" i="60"/>
  <c r="AH71" i="60"/>
  <c r="H55" i="60"/>
  <c r="AH55" i="60"/>
  <c r="D122" i="59"/>
  <c r="AH122" i="59"/>
  <c r="E118" i="59"/>
  <c r="F118" i="59"/>
  <c r="H118" i="59"/>
  <c r="AH118" i="59"/>
  <c r="E53" i="58"/>
  <c r="AH53" i="58"/>
  <c r="D64" i="58"/>
  <c r="H64" i="58"/>
  <c r="AH64" i="58"/>
  <c r="I69" i="58"/>
  <c r="AH69" i="58"/>
  <c r="F57" i="57"/>
  <c r="AI57" i="57"/>
  <c r="AH57" i="57"/>
  <c r="H34" i="61"/>
  <c r="AH34" i="61"/>
  <c r="AI87" i="57"/>
  <c r="I87" i="57"/>
  <c r="AH87" i="57"/>
  <c r="F67" i="59"/>
  <c r="I67" i="59"/>
  <c r="AH67" i="59"/>
  <c r="E58" i="61"/>
  <c r="F58" i="61"/>
  <c r="AH58" i="61"/>
  <c r="F115" i="61"/>
  <c r="AH115" i="61"/>
  <c r="E60" i="61"/>
  <c r="AH60" i="61"/>
  <c r="D107" i="61"/>
  <c r="H107" i="61"/>
  <c r="I107" i="61"/>
  <c r="AH107" i="61"/>
  <c r="D105" i="61"/>
  <c r="F105" i="61"/>
  <c r="H105" i="61"/>
  <c r="AH105" i="61"/>
  <c r="D20" i="60"/>
  <c r="I20" i="60"/>
  <c r="AH20" i="60"/>
  <c r="F14" i="60"/>
  <c r="D38" i="60"/>
  <c r="F38" i="60"/>
  <c r="AH38" i="60"/>
  <c r="AH37" i="60"/>
  <c r="H99" i="60"/>
  <c r="AH99" i="60"/>
  <c r="D53" i="60"/>
  <c r="I53" i="60"/>
  <c r="AH53" i="60"/>
  <c r="H107" i="60"/>
  <c r="I107" i="60"/>
  <c r="AH107" i="60"/>
  <c r="H75" i="60"/>
  <c r="AH75" i="60"/>
  <c r="AH70" i="59"/>
  <c r="D80" i="59"/>
  <c r="F80" i="59"/>
  <c r="AH80" i="59"/>
  <c r="D93" i="59"/>
  <c r="H93" i="59"/>
  <c r="I93" i="59"/>
  <c r="AH93" i="59"/>
  <c r="D96" i="59"/>
  <c r="F96" i="59"/>
  <c r="I96" i="59"/>
  <c r="AH96" i="59"/>
  <c r="D92" i="59"/>
  <c r="F92" i="59"/>
  <c r="AH92" i="59"/>
  <c r="H58" i="59"/>
  <c r="AH58" i="59"/>
  <c r="D42" i="58"/>
  <c r="AH42" i="58"/>
  <c r="D60" i="58"/>
  <c r="I60" i="58"/>
  <c r="AH60" i="58"/>
  <c r="E64" i="57"/>
  <c r="AI64" i="57"/>
  <c r="AH64" i="57"/>
  <c r="D59" i="57"/>
  <c r="AI59" i="57"/>
  <c r="G59" i="57" s="1"/>
  <c r="AH59" i="57"/>
  <c r="AI48" i="57"/>
  <c r="AH48" i="57"/>
  <c r="E77" i="61"/>
  <c r="AH77" i="61"/>
  <c r="E16" i="61"/>
  <c r="F24" i="61"/>
  <c r="I24" i="61"/>
  <c r="AH24" i="61"/>
  <c r="H96" i="61"/>
  <c r="I96" i="61"/>
  <c r="AH96" i="61"/>
  <c r="D31" i="61"/>
  <c r="H31" i="61"/>
  <c r="I31" i="61"/>
  <c r="H53" i="61"/>
  <c r="AH53" i="61"/>
  <c r="I113" i="61"/>
  <c r="AH113" i="61"/>
  <c r="D48" i="61"/>
  <c r="F48" i="61"/>
  <c r="AH48" i="61"/>
  <c r="D38" i="61"/>
  <c r="H38" i="61"/>
  <c r="AH38" i="61"/>
  <c r="H37" i="61"/>
  <c r="AH37" i="61"/>
  <c r="D93" i="61"/>
  <c r="E93" i="61"/>
  <c r="F93" i="61"/>
  <c r="AH93" i="61"/>
  <c r="H71" i="61"/>
  <c r="I71" i="61"/>
  <c r="AH71" i="61"/>
  <c r="F87" i="61"/>
  <c r="AH87" i="61"/>
  <c r="H10" i="60"/>
  <c r="I10" i="60"/>
  <c r="H41" i="60"/>
  <c r="I41" i="60"/>
  <c r="AH41" i="60"/>
  <c r="F84" i="60"/>
  <c r="I84" i="60"/>
  <c r="AH84" i="60"/>
  <c r="H92" i="60"/>
  <c r="AH92" i="60"/>
  <c r="E44" i="60"/>
  <c r="AH44" i="60"/>
  <c r="D40" i="60"/>
  <c r="E40" i="60"/>
  <c r="F40" i="60"/>
  <c r="AH40" i="60"/>
  <c r="E98" i="60"/>
  <c r="AH98" i="60"/>
  <c r="D89" i="60"/>
  <c r="E89" i="60"/>
  <c r="AH89" i="60"/>
  <c r="D24" i="60"/>
  <c r="F24" i="60"/>
  <c r="F95" i="60"/>
  <c r="I95" i="60"/>
  <c r="AH95" i="60"/>
  <c r="D106" i="60"/>
  <c r="AH106" i="60"/>
  <c r="D120" i="59"/>
  <c r="E120" i="59"/>
  <c r="F120" i="59"/>
  <c r="AH120" i="59"/>
  <c r="D57" i="59"/>
  <c r="I57" i="59"/>
  <c r="AH57" i="59"/>
  <c r="D99" i="59"/>
  <c r="E99" i="59"/>
  <c r="F99" i="59"/>
  <c r="AH99" i="59"/>
  <c r="E90" i="59"/>
  <c r="AH90" i="59"/>
  <c r="D116" i="59"/>
  <c r="E116" i="59"/>
  <c r="F116" i="59"/>
  <c r="AH116" i="59"/>
  <c r="E98" i="59"/>
  <c r="F98" i="59"/>
  <c r="I98" i="59"/>
  <c r="AH98" i="59"/>
  <c r="D127" i="59"/>
  <c r="H127" i="59"/>
  <c r="AH127" i="59"/>
  <c r="AH107" i="59"/>
  <c r="D67" i="58"/>
  <c r="E67" i="58"/>
  <c r="F67" i="58"/>
  <c r="AH67" i="58"/>
  <c r="H81" i="58"/>
  <c r="AH81" i="58"/>
  <c r="D61" i="58"/>
  <c r="H61" i="58"/>
  <c r="I61" i="58"/>
  <c r="AH61" i="58"/>
  <c r="H4" i="58"/>
  <c r="AH76" i="58"/>
  <c r="I48" i="58"/>
  <c r="AH48" i="58"/>
  <c r="AH72" i="58"/>
  <c r="AH34" i="58"/>
  <c r="AI25" i="57"/>
  <c r="H25" i="57"/>
  <c r="I25" i="57"/>
  <c r="AH25" i="57"/>
  <c r="D49" i="57"/>
  <c r="AI49" i="57"/>
  <c r="AH49" i="57"/>
  <c r="AI109" i="57"/>
  <c r="AH109" i="57"/>
  <c r="D48" i="59"/>
  <c r="H48" i="59"/>
  <c r="I48" i="59"/>
  <c r="AH48" i="59"/>
  <c r="D49" i="61"/>
  <c r="H49" i="61"/>
  <c r="I49" i="61"/>
  <c r="AH23" i="61"/>
  <c r="E94" i="61"/>
  <c r="AH94" i="61"/>
  <c r="H75" i="61"/>
  <c r="I75" i="61"/>
  <c r="AH75" i="61"/>
  <c r="E56" i="61"/>
  <c r="F56" i="61"/>
  <c r="H56" i="61"/>
  <c r="AH56" i="61"/>
  <c r="I66" i="61"/>
  <c r="AH66" i="61"/>
  <c r="D109" i="61"/>
  <c r="H109" i="61"/>
  <c r="I109" i="61"/>
  <c r="AH109" i="61"/>
  <c r="D89" i="61"/>
  <c r="F89" i="61"/>
  <c r="AH89" i="61"/>
  <c r="D59" i="61"/>
  <c r="E59" i="61"/>
  <c r="F59" i="61"/>
  <c r="I59" i="61"/>
  <c r="AH59" i="61"/>
  <c r="D118" i="61"/>
  <c r="H118" i="61"/>
  <c r="I118" i="61"/>
  <c r="AH118" i="61"/>
  <c r="I42" i="61"/>
  <c r="H81" i="61"/>
  <c r="AH81" i="61"/>
  <c r="H64" i="61"/>
  <c r="AH64" i="61"/>
  <c r="AH91" i="61"/>
  <c r="E82" i="61"/>
  <c r="AH82" i="61"/>
  <c r="D90" i="61"/>
  <c r="H19" i="61"/>
  <c r="AH19" i="61"/>
  <c r="D25" i="61"/>
  <c r="E25" i="61"/>
  <c r="D85" i="61"/>
  <c r="E85" i="61"/>
  <c r="F85" i="61"/>
  <c r="AH85" i="61"/>
  <c r="D28" i="61"/>
  <c r="F28" i="61"/>
  <c r="I28" i="61"/>
  <c r="D99" i="61"/>
  <c r="E99" i="61"/>
  <c r="F99" i="61"/>
  <c r="D27" i="61"/>
  <c r="I27" i="61"/>
  <c r="H15" i="61"/>
  <c r="I15" i="61"/>
  <c r="AH15" i="61"/>
  <c r="E18" i="61"/>
  <c r="F18" i="61"/>
  <c r="I18" i="61"/>
  <c r="AH18" i="61"/>
  <c r="I90" i="61"/>
  <c r="AH43" i="61"/>
  <c r="D70" i="61"/>
  <c r="H70" i="61"/>
  <c r="I70" i="61"/>
  <c r="H106" i="61"/>
  <c r="AH106" i="61"/>
  <c r="D41" i="61"/>
  <c r="E41" i="61"/>
  <c r="F41" i="61"/>
  <c r="AH41" i="61"/>
  <c r="I14" i="61"/>
  <c r="AH14" i="61"/>
  <c r="E108" i="61"/>
  <c r="AH108" i="61"/>
  <c r="D79" i="61"/>
  <c r="F79" i="61"/>
  <c r="I79" i="61"/>
  <c r="AH79" i="61"/>
  <c r="E10" i="61"/>
  <c r="F10" i="61"/>
  <c r="D33" i="61"/>
  <c r="F33" i="61"/>
  <c r="H33" i="61"/>
  <c r="I33" i="61"/>
  <c r="H11" i="61"/>
  <c r="F32" i="61"/>
  <c r="H32" i="61"/>
  <c r="F54" i="61"/>
  <c r="AH54" i="61"/>
  <c r="E67" i="61"/>
  <c r="AH67" i="61"/>
  <c r="D17" i="61"/>
  <c r="F17" i="61"/>
  <c r="D116" i="61"/>
  <c r="F116" i="61"/>
  <c r="AH116" i="61"/>
  <c r="E12" i="61"/>
  <c r="F12" i="61"/>
  <c r="H12" i="61"/>
  <c r="I29" i="61"/>
  <c r="E8" i="61"/>
  <c r="F8" i="61"/>
  <c r="D39" i="61"/>
  <c r="E39" i="61"/>
  <c r="AH39" i="61"/>
  <c r="F30" i="61"/>
  <c r="I30" i="61"/>
  <c r="E20" i="61"/>
  <c r="H95" i="61"/>
  <c r="I95" i="61"/>
  <c r="AH95" i="61"/>
  <c r="E73" i="61"/>
  <c r="F73" i="61"/>
  <c r="AH73" i="61"/>
  <c r="H40" i="61"/>
  <c r="I40" i="61"/>
  <c r="AH40" i="61"/>
  <c r="E9" i="61"/>
  <c r="E5" i="61"/>
  <c r="F5" i="61"/>
  <c r="D22" i="61"/>
  <c r="F22" i="61"/>
  <c r="AH22" i="61"/>
  <c r="D46" i="61"/>
  <c r="D6" i="61"/>
  <c r="E6" i="61"/>
  <c r="F6" i="61"/>
  <c r="D97" i="61"/>
  <c r="I97" i="61"/>
  <c r="AH97" i="61"/>
  <c r="D93" i="60"/>
  <c r="F93" i="60"/>
  <c r="H93" i="60"/>
  <c r="I93" i="60"/>
  <c r="AH93" i="60"/>
  <c r="D64" i="60"/>
  <c r="AH64" i="60"/>
  <c r="D109" i="60"/>
  <c r="AH109" i="60"/>
  <c r="H65" i="60"/>
  <c r="I65" i="60"/>
  <c r="AH65" i="60"/>
  <c r="E39" i="60"/>
  <c r="AH39" i="60"/>
  <c r="E69" i="60"/>
  <c r="H69" i="60"/>
  <c r="AH69" i="60"/>
  <c r="D31" i="60"/>
  <c r="H31" i="60"/>
  <c r="I31" i="60"/>
  <c r="D46" i="60"/>
  <c r="AH46" i="60"/>
  <c r="E66" i="60"/>
  <c r="AH66" i="60"/>
  <c r="E11" i="60"/>
  <c r="F11" i="60"/>
  <c r="D18" i="60"/>
  <c r="F18" i="60"/>
  <c r="D7" i="60"/>
  <c r="F7" i="60"/>
  <c r="E47" i="60"/>
  <c r="F47" i="60"/>
  <c r="E45" i="60"/>
  <c r="F45" i="60"/>
  <c r="H42" i="60"/>
  <c r="D73" i="60"/>
  <c r="I73" i="60"/>
  <c r="AH73" i="60"/>
  <c r="H105" i="60"/>
  <c r="I105" i="60"/>
  <c r="AH105" i="60"/>
  <c r="E34" i="60"/>
  <c r="E12" i="60"/>
  <c r="H104" i="60"/>
  <c r="AH104" i="60"/>
  <c r="H74" i="60"/>
  <c r="AH74" i="60"/>
  <c r="AH61" i="60"/>
  <c r="H54" i="60"/>
  <c r="AH54" i="60"/>
  <c r="D50" i="60"/>
  <c r="E50" i="60"/>
  <c r="F50" i="60"/>
  <c r="E35" i="60"/>
  <c r="E16" i="60"/>
  <c r="F16" i="60"/>
  <c r="H77" i="60"/>
  <c r="AH77" i="60"/>
  <c r="E8" i="60"/>
  <c r="E4" i="60"/>
  <c r="AH4" i="60"/>
  <c r="H9" i="60"/>
  <c r="D25" i="60"/>
  <c r="F25" i="60"/>
  <c r="I25" i="60"/>
  <c r="E28" i="60"/>
  <c r="H58" i="60"/>
  <c r="D43" i="60"/>
  <c r="H43" i="60"/>
  <c r="D78" i="60"/>
  <c r="I78" i="60"/>
  <c r="AH78" i="60"/>
  <c r="E59" i="60"/>
  <c r="E22" i="60"/>
  <c r="F22" i="60"/>
  <c r="H22" i="60"/>
  <c r="D72" i="60"/>
  <c r="F72" i="60"/>
  <c r="I72" i="60"/>
  <c r="D13" i="60"/>
  <c r="E13" i="60"/>
  <c r="I13" i="60"/>
  <c r="D5" i="60"/>
  <c r="F5" i="60"/>
  <c r="H5" i="60"/>
  <c r="I5" i="60"/>
  <c r="I19" i="60"/>
  <c r="H27" i="60"/>
  <c r="I27" i="60"/>
  <c r="E30" i="60"/>
  <c r="F30" i="60"/>
  <c r="I85" i="60"/>
  <c r="AH85" i="60"/>
  <c r="E56" i="60"/>
  <c r="F56" i="60"/>
  <c r="D36" i="60"/>
  <c r="D29" i="60"/>
  <c r="H29" i="60"/>
  <c r="I29" i="60"/>
  <c r="F52" i="60"/>
  <c r="I52" i="60"/>
  <c r="AH52" i="60"/>
  <c r="AH67" i="60"/>
  <c r="D33" i="60"/>
  <c r="I33" i="60"/>
  <c r="AH33" i="60"/>
  <c r="H6" i="60"/>
  <c r="I6" i="60"/>
  <c r="H60" i="60"/>
  <c r="D23" i="60"/>
  <c r="F23" i="60"/>
  <c r="E76" i="59"/>
  <c r="F76" i="59"/>
  <c r="AH76" i="59"/>
  <c r="H62" i="59"/>
  <c r="I62" i="59"/>
  <c r="AH62" i="59"/>
  <c r="AH77" i="59"/>
  <c r="D10" i="59"/>
  <c r="I10" i="59"/>
  <c r="I88" i="59"/>
  <c r="AH88" i="59"/>
  <c r="H85" i="59"/>
  <c r="I85" i="59"/>
  <c r="AH85" i="59"/>
  <c r="E86" i="59"/>
  <c r="F86" i="59"/>
  <c r="AH86" i="59"/>
  <c r="E104" i="59"/>
  <c r="F104" i="59"/>
  <c r="H104" i="59"/>
  <c r="AH104" i="59"/>
  <c r="H117" i="59"/>
  <c r="AH117" i="59"/>
  <c r="D51" i="59"/>
  <c r="E51" i="59"/>
  <c r="F51" i="59"/>
  <c r="AH51" i="59"/>
  <c r="I100" i="59"/>
  <c r="AH100" i="59"/>
  <c r="D61" i="59"/>
  <c r="E61" i="59"/>
  <c r="F61" i="59"/>
  <c r="I61" i="59"/>
  <c r="E129" i="59"/>
  <c r="F129" i="59"/>
  <c r="H129" i="59"/>
  <c r="I129" i="59"/>
  <c r="AH129" i="59"/>
  <c r="AH83" i="59"/>
  <c r="D65" i="59"/>
  <c r="F65" i="59"/>
  <c r="AH65" i="59"/>
  <c r="D126" i="59"/>
  <c r="E126" i="59"/>
  <c r="AH126" i="59"/>
  <c r="E87" i="59"/>
  <c r="F87" i="59"/>
  <c r="I87" i="59"/>
  <c r="AH87" i="59"/>
  <c r="E40" i="59"/>
  <c r="AH40" i="59"/>
  <c r="H17" i="59"/>
  <c r="F38" i="59"/>
  <c r="H38" i="59"/>
  <c r="H78" i="59"/>
  <c r="D26" i="59"/>
  <c r="I26" i="59"/>
  <c r="E74" i="59"/>
  <c r="F74" i="59"/>
  <c r="H74" i="59"/>
  <c r="D52" i="59"/>
  <c r="E52" i="59"/>
  <c r="F52" i="59"/>
  <c r="D19" i="59"/>
  <c r="H19" i="59"/>
  <c r="I19" i="59"/>
  <c r="E6" i="59"/>
  <c r="F6" i="59"/>
  <c r="H45" i="59"/>
  <c r="D8" i="59"/>
  <c r="H8" i="59"/>
  <c r="I8" i="59"/>
  <c r="D49" i="59"/>
  <c r="E18" i="59"/>
  <c r="D20" i="59"/>
  <c r="F20" i="59"/>
  <c r="H31" i="59"/>
  <c r="H41" i="59"/>
  <c r="D15" i="59"/>
  <c r="I15" i="59"/>
  <c r="E32" i="59"/>
  <c r="F32" i="59"/>
  <c r="E34" i="59"/>
  <c r="F34" i="59"/>
  <c r="D33" i="59"/>
  <c r="F33" i="59"/>
  <c r="H33" i="59"/>
  <c r="AH33" i="59"/>
  <c r="AH71" i="59"/>
  <c r="H42" i="59"/>
  <c r="AH42" i="59"/>
  <c r="D13" i="59"/>
  <c r="D12" i="59"/>
  <c r="E12" i="59"/>
  <c r="F12" i="59"/>
  <c r="I12" i="59"/>
  <c r="H5" i="59"/>
  <c r="I5" i="59"/>
  <c r="H79" i="59"/>
  <c r="AH79" i="59"/>
  <c r="H16" i="59"/>
  <c r="E4" i="59"/>
  <c r="F4" i="59"/>
  <c r="I28" i="59"/>
  <c r="F7" i="59"/>
  <c r="H7" i="59"/>
  <c r="I7" i="59"/>
  <c r="D63" i="59"/>
  <c r="E63" i="59"/>
  <c r="H27" i="59"/>
  <c r="H11" i="59"/>
  <c r="I11" i="59"/>
  <c r="I82" i="59"/>
  <c r="H111" i="59"/>
  <c r="I111" i="59"/>
  <c r="AH111" i="59"/>
  <c r="H69" i="59"/>
  <c r="I69" i="59"/>
  <c r="H29" i="59"/>
  <c r="D44" i="59"/>
  <c r="F44" i="59"/>
  <c r="H47" i="59"/>
  <c r="I47" i="59"/>
  <c r="AH47" i="59"/>
  <c r="D22" i="59"/>
  <c r="I22" i="59"/>
  <c r="D14" i="59"/>
  <c r="H50" i="59"/>
  <c r="I84" i="59"/>
  <c r="AH84" i="59"/>
  <c r="D30" i="59"/>
  <c r="E30" i="59"/>
  <c r="F30" i="59"/>
  <c r="E23" i="59"/>
  <c r="H23" i="59"/>
  <c r="E37" i="59"/>
  <c r="D55" i="59"/>
  <c r="I55" i="59"/>
  <c r="D36" i="59"/>
  <c r="E36" i="59"/>
  <c r="F36" i="59"/>
  <c r="D112" i="59"/>
  <c r="H112" i="59"/>
  <c r="I112" i="59"/>
  <c r="AH112" i="59"/>
  <c r="H21" i="59"/>
  <c r="I21" i="59"/>
  <c r="H59" i="59"/>
  <c r="E66" i="59"/>
  <c r="D128" i="59"/>
  <c r="F128" i="59"/>
  <c r="I128" i="59"/>
  <c r="D60" i="59"/>
  <c r="H60" i="59"/>
  <c r="AH60" i="59"/>
  <c r="D73" i="58"/>
  <c r="I73" i="58"/>
  <c r="AH73" i="58"/>
  <c r="E63" i="58"/>
  <c r="F63" i="58"/>
  <c r="I63" i="58"/>
  <c r="AH63" i="58"/>
  <c r="AH52" i="58"/>
  <c r="D91" i="58"/>
  <c r="E91" i="58"/>
  <c r="F91" i="58"/>
  <c r="F74" i="58"/>
  <c r="I74" i="58"/>
  <c r="AH74" i="58"/>
  <c r="D83" i="58"/>
  <c r="H83" i="58"/>
  <c r="I83" i="58"/>
  <c r="AH83" i="58"/>
  <c r="E7" i="58"/>
  <c r="D38" i="58"/>
  <c r="E38" i="58"/>
  <c r="F38" i="58"/>
  <c r="I38" i="58"/>
  <c r="E44" i="58"/>
  <c r="H11" i="58"/>
  <c r="E6" i="58"/>
  <c r="D16" i="58"/>
  <c r="I16" i="58"/>
  <c r="I18" i="58"/>
  <c r="D10" i="58"/>
  <c r="H10" i="58"/>
  <c r="I10" i="58"/>
  <c r="D78" i="58"/>
  <c r="E78" i="58"/>
  <c r="AH78" i="58"/>
  <c r="AH59" i="58"/>
  <c r="E55" i="58"/>
  <c r="H56" i="58"/>
  <c r="I56" i="58"/>
  <c r="D93" i="58"/>
  <c r="E93" i="58"/>
  <c r="F93" i="58"/>
  <c r="I93" i="58"/>
  <c r="AH93" i="58"/>
  <c r="H27" i="58"/>
  <c r="I27" i="58"/>
  <c r="H47" i="58"/>
  <c r="E85" i="58"/>
  <c r="E22" i="58"/>
  <c r="D26" i="58"/>
  <c r="I26" i="58"/>
  <c r="D45" i="58"/>
  <c r="E45" i="58"/>
  <c r="F45" i="58"/>
  <c r="H45" i="58"/>
  <c r="I45" i="58"/>
  <c r="D36" i="58"/>
  <c r="E36" i="58"/>
  <c r="F36" i="58"/>
  <c r="D19" i="58"/>
  <c r="H19" i="58"/>
  <c r="I19" i="58"/>
  <c r="D35" i="58"/>
  <c r="I9" i="58"/>
  <c r="E90" i="58"/>
  <c r="F90" i="58"/>
  <c r="I90" i="58"/>
  <c r="AH90" i="58"/>
  <c r="H40" i="58"/>
  <c r="I40" i="58"/>
  <c r="E39" i="58"/>
  <c r="D14" i="58"/>
  <c r="E14" i="58"/>
  <c r="D25" i="58"/>
  <c r="D21" i="58"/>
  <c r="E21" i="58"/>
  <c r="F21" i="58"/>
  <c r="H21" i="58"/>
  <c r="E5" i="58"/>
  <c r="F5" i="58"/>
  <c r="H5" i="58"/>
  <c r="E8" i="58"/>
  <c r="D17" i="58"/>
  <c r="E17" i="58"/>
  <c r="F17" i="58"/>
  <c r="E23" i="58"/>
  <c r="H23" i="58"/>
  <c r="I23" i="58"/>
  <c r="D65" i="58"/>
  <c r="E65" i="58"/>
  <c r="F65" i="58"/>
  <c r="AH65" i="58"/>
  <c r="H49" i="58"/>
  <c r="I49" i="58"/>
  <c r="AH49" i="58"/>
  <c r="D77" i="58"/>
  <c r="I77" i="58"/>
  <c r="AH77" i="58"/>
  <c r="D51" i="58"/>
  <c r="H51" i="58"/>
  <c r="I51" i="58"/>
  <c r="D29" i="58"/>
  <c r="E29" i="58"/>
  <c r="H29" i="58"/>
  <c r="I29" i="58"/>
  <c r="E82" i="58"/>
  <c r="F82" i="58"/>
  <c r="I82" i="58"/>
  <c r="AH82" i="58"/>
  <c r="E41" i="58"/>
  <c r="D79" i="58"/>
  <c r="E79" i="58"/>
  <c r="D37" i="58"/>
  <c r="F37" i="58"/>
  <c r="E28" i="58"/>
  <c r="D20" i="58"/>
  <c r="E20" i="58"/>
  <c r="F20" i="58"/>
  <c r="D31" i="58"/>
  <c r="F31" i="58"/>
  <c r="I31" i="58"/>
  <c r="E32" i="58"/>
  <c r="I32" i="58"/>
  <c r="D68" i="58"/>
  <c r="E68" i="58"/>
  <c r="F68" i="58"/>
  <c r="AH68" i="58"/>
  <c r="E33" i="58"/>
  <c r="F33" i="58"/>
  <c r="D30" i="58"/>
  <c r="E30" i="58"/>
  <c r="AH57" i="61"/>
  <c r="F57" i="61"/>
  <c r="D57" i="61"/>
  <c r="AH86" i="61"/>
  <c r="I86" i="61"/>
  <c r="F86" i="61"/>
  <c r="D86" i="61"/>
  <c r="D2" i="61"/>
  <c r="AB1" i="61" s="1"/>
  <c r="AH88" i="60"/>
  <c r="I15" i="60"/>
  <c r="F15" i="60"/>
  <c r="D15" i="60"/>
  <c r="D2" i="60"/>
  <c r="AF1" i="60" s="1"/>
  <c r="F95" i="59"/>
  <c r="D95" i="59"/>
  <c r="H25" i="59"/>
  <c r="D2" i="59"/>
  <c r="AF1" i="59" s="1"/>
  <c r="H15" i="58"/>
  <c r="E15" i="58"/>
  <c r="D2" i="58"/>
  <c r="AB1" i="58" s="1"/>
  <c r="D9" i="57"/>
  <c r="E9" i="57"/>
  <c r="F9" i="57"/>
  <c r="AI9" i="57"/>
  <c r="AH9" i="57"/>
  <c r="AI44" i="57"/>
  <c r="H44" i="57"/>
  <c r="AH44" i="57"/>
  <c r="AI80" i="57"/>
  <c r="H80" i="57"/>
  <c r="AH80" i="57"/>
  <c r="AI62" i="57"/>
  <c r="H62" i="57"/>
  <c r="I62" i="57"/>
  <c r="AH62" i="57"/>
  <c r="E90" i="57"/>
  <c r="AI90" i="57"/>
  <c r="AH90" i="57"/>
  <c r="D28" i="57"/>
  <c r="AI28" i="57"/>
  <c r="H28" i="57"/>
  <c r="I28" i="57"/>
  <c r="AH28" i="57"/>
  <c r="AI8" i="57"/>
  <c r="AH8" i="57"/>
  <c r="H8" i="57"/>
  <c r="AI84" i="57"/>
  <c r="AH84" i="57"/>
  <c r="H84" i="57"/>
  <c r="I84" i="57"/>
  <c r="D21" i="57"/>
  <c r="AI21" i="57"/>
  <c r="AH21" i="57"/>
  <c r="I21" i="57"/>
  <c r="D92" i="57"/>
  <c r="E92" i="57"/>
  <c r="F92" i="57"/>
  <c r="AI92" i="57"/>
  <c r="G92" i="57" s="1"/>
  <c r="AH92" i="57"/>
  <c r="D67" i="57"/>
  <c r="AI67" i="57"/>
  <c r="AH67" i="57"/>
  <c r="H67" i="57"/>
  <c r="I67" i="57"/>
  <c r="D86" i="57"/>
  <c r="F86" i="57"/>
  <c r="AI86" i="57"/>
  <c r="G86" i="57" s="1"/>
  <c r="H86" i="57"/>
  <c r="I86" i="57"/>
  <c r="AH86" i="57"/>
  <c r="AI76" i="57"/>
  <c r="AH76" i="57"/>
  <c r="D81" i="57"/>
  <c r="E81" i="57"/>
  <c r="F81" i="57"/>
  <c r="AI81" i="57"/>
  <c r="AH81" i="57"/>
  <c r="E39" i="57"/>
  <c r="F39" i="57"/>
  <c r="AI39" i="57"/>
  <c r="AH39" i="57"/>
  <c r="H39" i="57"/>
  <c r="E58" i="57"/>
  <c r="AI58" i="57"/>
  <c r="AH58" i="57"/>
  <c r="AI30" i="57"/>
  <c r="AH30" i="57"/>
  <c r="H30" i="57"/>
  <c r="D65" i="57"/>
  <c r="F65" i="57"/>
  <c r="AI65" i="57"/>
  <c r="H65" i="57"/>
  <c r="I65" i="57"/>
  <c r="AH65" i="57"/>
  <c r="AI14" i="57"/>
  <c r="AH14" i="57"/>
  <c r="H14" i="57"/>
  <c r="I14" i="57"/>
  <c r="D2" i="57"/>
  <c r="K1" i="57" s="1"/>
  <c r="AI24" i="57"/>
  <c r="AH24" i="57"/>
  <c r="H24" i="57"/>
  <c r="D89" i="57"/>
  <c r="F89" i="57"/>
  <c r="AI89" i="57"/>
  <c r="G89" i="57" s="1"/>
  <c r="H89" i="57"/>
  <c r="I89" i="57"/>
  <c r="AH89" i="57"/>
  <c r="E13" i="57"/>
  <c r="F13" i="57"/>
  <c r="AI13" i="57"/>
  <c r="AH13" i="57"/>
  <c r="D26" i="57"/>
  <c r="E26" i="57"/>
  <c r="F26" i="57"/>
  <c r="AI26" i="57"/>
  <c r="AH26" i="57"/>
  <c r="D69" i="57"/>
  <c r="AI69" i="57"/>
  <c r="H69" i="57"/>
  <c r="I69" i="57"/>
  <c r="AH69" i="57"/>
  <c r="AI70" i="57"/>
  <c r="AH70" i="57"/>
  <c r="D11" i="57"/>
  <c r="AI11" i="57"/>
  <c r="AH11" i="57"/>
  <c r="I11" i="57"/>
  <c r="AI37" i="57"/>
  <c r="AH37" i="57"/>
  <c r="E38" i="57"/>
  <c r="F38" i="57"/>
  <c r="AI38" i="57"/>
  <c r="AH38" i="57"/>
  <c r="D54" i="57"/>
  <c r="F54" i="57"/>
  <c r="AI54" i="57"/>
  <c r="AH54" i="57"/>
  <c r="I54" i="57"/>
  <c r="E35" i="57"/>
  <c r="AI35" i="57"/>
  <c r="AH35" i="57"/>
  <c r="D52" i="57"/>
  <c r="F52" i="57"/>
  <c r="AI52" i="57"/>
  <c r="AH52" i="57"/>
  <c r="H52" i="57"/>
  <c r="I52" i="57"/>
  <c r="D41" i="57"/>
  <c r="F41" i="57"/>
  <c r="AI41" i="57"/>
  <c r="AH41" i="57"/>
  <c r="I41" i="57"/>
  <c r="AI27" i="57"/>
  <c r="AH27" i="57"/>
  <c r="D53" i="57"/>
  <c r="E53" i="57"/>
  <c r="F53" i="57"/>
  <c r="AI53" i="57"/>
  <c r="AH53" i="57"/>
  <c r="D10" i="57"/>
  <c r="AI10" i="57"/>
  <c r="AH10" i="57"/>
  <c r="H10" i="57"/>
  <c r="I10" i="57"/>
  <c r="D20" i="57"/>
  <c r="F20" i="57"/>
  <c r="AI20" i="57"/>
  <c r="AH20" i="57"/>
  <c r="H20" i="57"/>
  <c r="I20" i="57"/>
  <c r="D46" i="57"/>
  <c r="AI46" i="57"/>
  <c r="AH46" i="57"/>
  <c r="I46" i="57"/>
  <c r="D60" i="57"/>
  <c r="F60" i="57"/>
  <c r="AI60" i="57"/>
  <c r="H60" i="57"/>
  <c r="I60" i="57"/>
  <c r="AH60" i="57"/>
  <c r="E29" i="57"/>
  <c r="F29" i="57"/>
  <c r="AI29" i="57"/>
  <c r="AH29" i="57"/>
  <c r="I29" i="57"/>
  <c r="AI19" i="57"/>
  <c r="AH19" i="57"/>
  <c r="AI22" i="57"/>
  <c r="AH22" i="57"/>
  <c r="H22" i="57"/>
  <c r="I22" i="57"/>
  <c r="AI51" i="57"/>
  <c r="AH51" i="57"/>
  <c r="E50" i="57"/>
  <c r="F50" i="57"/>
  <c r="AI50" i="57"/>
  <c r="AH50" i="57"/>
  <c r="I50" i="57"/>
  <c r="AI32" i="57"/>
  <c r="AI4" i="57"/>
  <c r="AI15" i="57"/>
  <c r="AI40" i="57"/>
  <c r="AI12" i="57"/>
  <c r="AI33" i="57"/>
  <c r="AI36" i="57"/>
  <c r="AI63" i="57"/>
  <c r="AI18" i="57"/>
  <c r="AI66" i="57"/>
  <c r="AI56" i="57"/>
  <c r="AI16" i="57"/>
  <c r="AI7" i="57"/>
  <c r="AI6" i="57"/>
  <c r="AI17" i="57"/>
  <c r="AI43" i="57"/>
  <c r="AI34" i="57"/>
  <c r="AI42" i="57"/>
  <c r="AI47" i="57"/>
  <c r="AI94" i="57"/>
  <c r="AI79" i="57"/>
  <c r="G79" i="57" s="1"/>
  <c r="AI45" i="57"/>
  <c r="AI5" i="57"/>
  <c r="AI61" i="57"/>
  <c r="AI23" i="57"/>
  <c r="AI31" i="57"/>
  <c r="AH32" i="57"/>
  <c r="AH4" i="57"/>
  <c r="AH15" i="57"/>
  <c r="AH40" i="57"/>
  <c r="AH12" i="57"/>
  <c r="AH33" i="57"/>
  <c r="AH36" i="57"/>
  <c r="AH63" i="57"/>
  <c r="AH18" i="57"/>
  <c r="AH66" i="57"/>
  <c r="AH56" i="57"/>
  <c r="AH16" i="57"/>
  <c r="AH7" i="57"/>
  <c r="AH6" i="57"/>
  <c r="AH17" i="57"/>
  <c r="AH43" i="57"/>
  <c r="AH34" i="57"/>
  <c r="AH42" i="57"/>
  <c r="AH47" i="57"/>
  <c r="AH94" i="57"/>
  <c r="AH79" i="57"/>
  <c r="AH45" i="57"/>
  <c r="AH5" i="57"/>
  <c r="AH61" i="57"/>
  <c r="AH23" i="57"/>
  <c r="AH31" i="57"/>
  <c r="H4" i="57"/>
  <c r="H40" i="57"/>
  <c r="H36" i="57"/>
  <c r="H16" i="57"/>
  <c r="H17" i="57"/>
  <c r="H42" i="57"/>
  <c r="H45" i="57"/>
  <c r="H5" i="57"/>
  <c r="H61" i="57"/>
  <c r="H31" i="57"/>
  <c r="H33" i="57"/>
  <c r="D36" i="57"/>
  <c r="I36" i="57"/>
  <c r="I66" i="57"/>
  <c r="I16" i="57"/>
  <c r="I6" i="57"/>
  <c r="I94" i="57"/>
  <c r="I23" i="57"/>
  <c r="I17" i="57"/>
  <c r="I47" i="57"/>
  <c r="I5" i="57"/>
  <c r="I31" i="57"/>
  <c r="F6" i="57"/>
  <c r="D6" i="57"/>
  <c r="F63" i="57"/>
  <c r="F32" i="57"/>
  <c r="E32" i="57"/>
  <c r="F34" i="57"/>
  <c r="E34" i="57"/>
  <c r="E4" i="57"/>
  <c r="D4" i="57"/>
  <c r="F7" i="57"/>
  <c r="E7" i="57"/>
  <c r="F15" i="57"/>
  <c r="E15" i="57"/>
  <c r="F40" i="57"/>
  <c r="D40" i="57"/>
  <c r="F12" i="57"/>
  <c r="E12" i="57"/>
  <c r="F79" i="57"/>
  <c r="E79" i="57"/>
  <c r="E45" i="57"/>
  <c r="D45" i="57"/>
  <c r="D31" i="57"/>
  <c r="F23" i="57"/>
  <c r="D23" i="57"/>
  <c r="F47" i="57"/>
  <c r="E47" i="57"/>
  <c r="D47" i="57"/>
  <c r="F43" i="57"/>
  <c r="E43" i="57"/>
  <c r="D43" i="57"/>
  <c r="F66" i="57"/>
  <c r="E66" i="57"/>
  <c r="D66" i="57"/>
  <c r="F5" i="57"/>
  <c r="D5" i="57"/>
  <c r="F56" i="57"/>
  <c r="E56" i="57"/>
  <c r="D56" i="57"/>
  <c r="F94" i="57"/>
  <c r="D94" i="57"/>
  <c r="D32" i="59" l="1"/>
  <c r="E61" i="60"/>
  <c r="D40" i="59"/>
  <c r="F48" i="59"/>
  <c r="E78" i="60"/>
  <c r="I109" i="60"/>
  <c r="I34" i="61"/>
  <c r="D82" i="57"/>
  <c r="D17" i="59"/>
  <c r="H102" i="60"/>
  <c r="H58" i="61"/>
  <c r="F104" i="60"/>
  <c r="F34" i="61"/>
  <c r="H90" i="59"/>
  <c r="H66" i="60"/>
  <c r="H120" i="59"/>
  <c r="H92" i="57"/>
  <c r="D28" i="58"/>
  <c r="F111" i="59"/>
  <c r="D107" i="60"/>
  <c r="E115" i="59"/>
  <c r="E65" i="57"/>
  <c r="F68" i="57"/>
  <c r="F25" i="57"/>
  <c r="I28" i="58"/>
  <c r="F82" i="57"/>
  <c r="F17" i="59"/>
  <c r="D104" i="60"/>
  <c r="D34" i="61"/>
  <c r="D100" i="60"/>
  <c r="D129" i="59"/>
  <c r="I94" i="59"/>
  <c r="I52" i="59"/>
  <c r="F33" i="57"/>
  <c r="H78" i="58"/>
  <c r="E78" i="57"/>
  <c r="E92" i="60"/>
  <c r="E74" i="57"/>
  <c r="I40" i="59"/>
  <c r="E127" i="59"/>
  <c r="I89" i="58"/>
  <c r="I61" i="60"/>
  <c r="F109" i="59"/>
  <c r="F10" i="60"/>
  <c r="D69" i="60"/>
  <c r="E118" i="61"/>
  <c r="D89" i="58"/>
  <c r="D61" i="60"/>
  <c r="H81" i="60"/>
  <c r="H87" i="59"/>
  <c r="H125" i="59"/>
  <c r="H102" i="61"/>
  <c r="H94" i="59"/>
  <c r="H52" i="59"/>
  <c r="H116" i="59"/>
  <c r="D58" i="59"/>
  <c r="H40" i="59"/>
  <c r="I77" i="59"/>
  <c r="F40" i="61"/>
  <c r="F58" i="59"/>
  <c r="F79" i="59"/>
  <c r="H90" i="58"/>
  <c r="I39" i="57"/>
  <c r="D77" i="59"/>
  <c r="F69" i="60"/>
  <c r="H96" i="57"/>
  <c r="H32" i="59"/>
  <c r="I102" i="60"/>
  <c r="I58" i="61"/>
  <c r="D108" i="60"/>
  <c r="D117" i="61"/>
  <c r="F90" i="59"/>
  <c r="F66" i="60"/>
  <c r="H65" i="59"/>
  <c r="E31" i="61"/>
  <c r="D90" i="58"/>
  <c r="I9" i="57"/>
  <c r="I93" i="57"/>
  <c r="E17" i="60"/>
  <c r="E103" i="61"/>
  <c r="D22" i="60"/>
  <c r="D102" i="57"/>
  <c r="D72" i="59"/>
  <c r="E34" i="58"/>
  <c r="E98" i="57"/>
  <c r="H61" i="59"/>
  <c r="H50" i="61"/>
  <c r="I69" i="61"/>
  <c r="I82" i="60"/>
  <c r="I110" i="59"/>
  <c r="E77" i="59"/>
  <c r="E70" i="60"/>
  <c r="D94" i="60"/>
  <c r="D65" i="61"/>
  <c r="H20" i="58"/>
  <c r="H51" i="61"/>
  <c r="H67" i="59"/>
  <c r="H88" i="57"/>
  <c r="H117" i="61"/>
  <c r="H108" i="60"/>
  <c r="E96" i="60"/>
  <c r="E88" i="61"/>
  <c r="I36" i="61"/>
  <c r="F102" i="57"/>
  <c r="F72" i="59"/>
  <c r="D69" i="61"/>
  <c r="D82" i="60"/>
  <c r="D110" i="59"/>
  <c r="D96" i="60"/>
  <c r="D88" i="61"/>
  <c r="F78" i="58"/>
  <c r="D90" i="59"/>
  <c r="H69" i="58"/>
  <c r="H73" i="57"/>
  <c r="E102" i="57"/>
  <c r="E72" i="59"/>
  <c r="H54" i="58"/>
  <c r="H100" i="61"/>
  <c r="F69" i="61"/>
  <c r="F82" i="60"/>
  <c r="F110" i="59"/>
  <c r="E94" i="60"/>
  <c r="E65" i="61"/>
  <c r="D67" i="59"/>
  <c r="D88" i="57"/>
  <c r="H36" i="61"/>
  <c r="H91" i="59"/>
  <c r="E99" i="57"/>
  <c r="E119" i="59"/>
  <c r="I24" i="60"/>
  <c r="D58" i="61"/>
  <c r="E69" i="61"/>
  <c r="E82" i="60"/>
  <c r="E110" i="59"/>
  <c r="H91" i="60"/>
  <c r="H121" i="59"/>
  <c r="D99" i="57"/>
  <c r="D119" i="59"/>
  <c r="F94" i="60"/>
  <c r="F65" i="61"/>
  <c r="F99" i="57"/>
  <c r="F119" i="59"/>
  <c r="I20" i="58"/>
  <c r="D87" i="59"/>
  <c r="H24" i="60"/>
  <c r="I93" i="61"/>
  <c r="I92" i="59"/>
  <c r="F68" i="61"/>
  <c r="D106" i="57"/>
  <c r="I117" i="61"/>
  <c r="I33" i="57"/>
  <c r="I91" i="57"/>
  <c r="D69" i="58"/>
  <c r="D73" i="57"/>
  <c r="H17" i="60"/>
  <c r="H103" i="61"/>
  <c r="H34" i="58"/>
  <c r="H98" i="57"/>
  <c r="D54" i="58"/>
  <c r="D100" i="61"/>
  <c r="H61" i="60"/>
  <c r="H89" i="58"/>
  <c r="E60" i="57"/>
  <c r="E114" i="59"/>
  <c r="I106" i="57"/>
  <c r="I113" i="59"/>
  <c r="H28" i="58"/>
  <c r="H71" i="57"/>
  <c r="E24" i="60"/>
  <c r="E110" i="61"/>
  <c r="H77" i="59"/>
  <c r="H70" i="60"/>
  <c r="E67" i="59"/>
  <c r="E88" i="57"/>
  <c r="I91" i="60"/>
  <c r="I121" i="59"/>
  <c r="D40" i="61"/>
  <c r="D131" i="59"/>
  <c r="I92" i="60"/>
  <c r="I78" i="57"/>
  <c r="E117" i="61"/>
  <c r="E108" i="60"/>
  <c r="I96" i="60"/>
  <c r="I88" i="61"/>
  <c r="F36" i="61"/>
  <c r="F91" i="59"/>
  <c r="D33" i="57"/>
  <c r="D91" i="57"/>
  <c r="F69" i="58"/>
  <c r="F73" i="57"/>
  <c r="I17" i="60"/>
  <c r="I103" i="61"/>
  <c r="I34" i="58"/>
  <c r="I98" i="57"/>
  <c r="D91" i="60"/>
  <c r="D121" i="59"/>
  <c r="D74" i="57"/>
  <c r="D78" i="57"/>
  <c r="H96" i="60"/>
  <c r="H88" i="61"/>
  <c r="E36" i="61"/>
  <c r="E91" i="59"/>
  <c r="F54" i="58"/>
  <c r="D102" i="61"/>
  <c r="E69" i="58"/>
  <c r="E73" i="57"/>
  <c r="D17" i="60"/>
  <c r="D103" i="61"/>
  <c r="H102" i="57"/>
  <c r="H72" i="59"/>
  <c r="D34" i="58"/>
  <c r="D98" i="57"/>
  <c r="E54" i="58"/>
  <c r="E100" i="61"/>
  <c r="F106" i="57"/>
  <c r="F113" i="59"/>
  <c r="H94" i="60"/>
  <c r="H65" i="61"/>
  <c r="F121" i="59"/>
  <c r="F91" i="60"/>
  <c r="E40" i="61"/>
  <c r="E131" i="59"/>
  <c r="F74" i="57"/>
  <c r="F78" i="57"/>
  <c r="I32" i="59"/>
  <c r="I96" i="57"/>
  <c r="E48" i="59"/>
  <c r="E108" i="59"/>
  <c r="D36" i="61"/>
  <c r="D91" i="59"/>
  <c r="I99" i="57"/>
  <c r="I119" i="59"/>
  <c r="E55" i="57"/>
  <c r="H9" i="57"/>
  <c r="H93" i="57"/>
  <c r="E33" i="57"/>
  <c r="E91" i="57"/>
  <c r="F17" i="60"/>
  <c r="F103" i="61"/>
  <c r="I22" i="60"/>
  <c r="I102" i="57"/>
  <c r="I72" i="59"/>
  <c r="F34" i="58"/>
  <c r="F98" i="57"/>
  <c r="F61" i="60"/>
  <c r="F89" i="58"/>
  <c r="E106" i="57"/>
  <c r="E113" i="59"/>
  <c r="H69" i="61"/>
  <c r="H82" i="60"/>
  <c r="H110" i="59"/>
  <c r="F28" i="58"/>
  <c r="F71" i="57"/>
  <c r="F77" i="59"/>
  <c r="F70" i="60"/>
  <c r="I78" i="58"/>
  <c r="I92" i="61"/>
  <c r="I94" i="60"/>
  <c r="I65" i="61"/>
  <c r="E121" i="59"/>
  <c r="E91" i="60"/>
  <c r="F96" i="60"/>
  <c r="F88" i="61"/>
  <c r="H99" i="57"/>
  <c r="H119" i="59"/>
  <c r="B110" i="61"/>
  <c r="B108" i="59"/>
  <c r="B102" i="57"/>
  <c r="B88" i="57"/>
  <c r="B77" i="57"/>
  <c r="B93" i="61"/>
  <c r="B46" i="61"/>
  <c r="B19" i="61"/>
  <c r="B34" i="61"/>
  <c r="B55" i="61"/>
  <c r="B36" i="61"/>
  <c r="B32" i="61"/>
  <c r="B58" i="61"/>
  <c r="B6" i="61"/>
  <c r="B10" i="61"/>
  <c r="B75" i="61"/>
  <c r="B71" i="61"/>
  <c r="B62" i="61"/>
  <c r="B5" i="61"/>
  <c r="B26" i="61"/>
  <c r="B29" i="61"/>
  <c r="B61" i="61"/>
  <c r="B59" i="61"/>
  <c r="B33" i="61"/>
  <c r="B82" i="61"/>
  <c r="B80" i="61"/>
  <c r="B13" i="61"/>
  <c r="B66" i="61"/>
  <c r="B105" i="61"/>
  <c r="B118" i="61"/>
  <c r="B42" i="61"/>
  <c r="B8" i="61"/>
  <c r="B60" i="61"/>
  <c r="B27" i="61"/>
  <c r="B11" i="61"/>
  <c r="B81" i="61"/>
  <c r="B109" i="61"/>
  <c r="B14" i="61"/>
  <c r="B38" i="61"/>
  <c r="B90" i="61"/>
  <c r="B117" i="61"/>
  <c r="B25" i="61"/>
  <c r="B12" i="61"/>
  <c r="B4" i="61"/>
  <c r="B104" i="61"/>
  <c r="B76" i="61"/>
  <c r="B51" i="61"/>
  <c r="B88" i="61"/>
  <c r="B100" i="61"/>
  <c r="B83" i="61"/>
  <c r="B92" i="61"/>
  <c r="B103" i="61"/>
  <c r="B50" i="61"/>
  <c r="B47" i="61"/>
  <c r="B98" i="61"/>
  <c r="B111" i="61"/>
  <c r="B112" i="61"/>
  <c r="B84" i="61"/>
  <c r="B63" i="61"/>
  <c r="B65" i="61"/>
  <c r="B101" i="61"/>
  <c r="B18" i="61"/>
  <c r="B23" i="61"/>
  <c r="B57" i="61"/>
  <c r="B108" i="61"/>
  <c r="B72" i="61"/>
  <c r="B39" i="61"/>
  <c r="B74" i="61"/>
  <c r="B22" i="61"/>
  <c r="B102" i="61"/>
  <c r="B116" i="61"/>
  <c r="B115" i="61"/>
  <c r="B68" i="61"/>
  <c r="B28" i="61"/>
  <c r="B7" i="61"/>
  <c r="B53" i="61"/>
  <c r="B107" i="61"/>
  <c r="B48" i="61"/>
  <c r="B56" i="61"/>
  <c r="B89" i="61"/>
  <c r="B37" i="61"/>
  <c r="B87" i="61"/>
  <c r="B77" i="61"/>
  <c r="B91" i="61"/>
  <c r="B114" i="61"/>
  <c r="B15" i="61"/>
  <c r="B96" i="61"/>
  <c r="B16" i="61"/>
  <c r="B35" i="61"/>
  <c r="B95" i="61"/>
  <c r="B20" i="61"/>
  <c r="B70" i="61"/>
  <c r="B69" i="61"/>
  <c r="B40" i="61"/>
  <c r="B86" i="61"/>
  <c r="B45" i="61"/>
  <c r="B49" i="61"/>
  <c r="B99" i="61"/>
  <c r="B67" i="61"/>
  <c r="B24" i="61"/>
  <c r="B31" i="61"/>
  <c r="B21" i="61"/>
  <c r="B94" i="61"/>
  <c r="B30" i="61"/>
  <c r="B41" i="61"/>
  <c r="B78" i="61"/>
  <c r="B9" i="61"/>
  <c r="B85" i="61"/>
  <c r="B17" i="61"/>
  <c r="B64" i="61"/>
  <c r="B113" i="61"/>
  <c r="B54" i="61"/>
  <c r="B97" i="61"/>
  <c r="B52" i="61"/>
  <c r="B79" i="61"/>
  <c r="B73" i="61"/>
  <c r="B106" i="61"/>
  <c r="B43" i="61"/>
  <c r="B44" i="61"/>
  <c r="B87" i="58"/>
  <c r="B93" i="57"/>
  <c r="B91" i="57"/>
  <c r="B108" i="57"/>
  <c r="B105" i="59"/>
  <c r="B89" i="58"/>
  <c r="B97" i="57"/>
  <c r="B95" i="57"/>
  <c r="B121" i="59"/>
  <c r="B106" i="59"/>
  <c r="B78" i="57"/>
  <c r="B110" i="60"/>
  <c r="B82" i="60"/>
  <c r="B108" i="60"/>
  <c r="B114" i="59"/>
  <c r="B98" i="57"/>
  <c r="AK59" i="61"/>
  <c r="G59" i="61" s="1"/>
  <c r="B102" i="60"/>
  <c r="B68" i="60"/>
  <c r="B70" i="60"/>
  <c r="B91" i="60"/>
  <c r="B72" i="59"/>
  <c r="B131" i="59"/>
  <c r="B97" i="59"/>
  <c r="B91" i="59"/>
  <c r="B119" i="59"/>
  <c r="B81" i="59"/>
  <c r="B113" i="59"/>
  <c r="B110" i="59"/>
  <c r="B103" i="59"/>
  <c r="B102" i="59"/>
  <c r="B75" i="58"/>
  <c r="B80" i="58"/>
  <c r="B57" i="58"/>
  <c r="B96" i="57"/>
  <c r="B107" i="57"/>
  <c r="B75" i="57"/>
  <c r="B73" i="57"/>
  <c r="B71" i="57"/>
  <c r="B72" i="57"/>
  <c r="I67" i="58"/>
  <c r="I81" i="57"/>
  <c r="H92" i="59"/>
  <c r="H59" i="61"/>
  <c r="H100" i="57"/>
  <c r="H61" i="61"/>
  <c r="E43" i="59"/>
  <c r="E103" i="57"/>
  <c r="E61" i="61"/>
  <c r="E59" i="58"/>
  <c r="F73" i="59"/>
  <c r="F55" i="57"/>
  <c r="I44" i="58"/>
  <c r="H43" i="59"/>
  <c r="I79" i="59"/>
  <c r="D68" i="57"/>
  <c r="E88" i="58"/>
  <c r="E109" i="60"/>
  <c r="D39" i="57"/>
  <c r="D104" i="59"/>
  <c r="F40" i="59"/>
  <c r="D65" i="60"/>
  <c r="D48" i="58"/>
  <c r="I82" i="57"/>
  <c r="I17" i="59"/>
  <c r="H88" i="58"/>
  <c r="H109" i="60"/>
  <c r="E100" i="57"/>
  <c r="E92" i="59"/>
  <c r="F60" i="59"/>
  <c r="F118" i="61"/>
  <c r="F73" i="60"/>
  <c r="F127" i="59"/>
  <c r="E94" i="57"/>
  <c r="E65" i="59"/>
  <c r="I69" i="60"/>
  <c r="E34" i="61"/>
  <c r="I92" i="57"/>
  <c r="I66" i="60"/>
  <c r="F78" i="60"/>
  <c r="H93" i="61"/>
  <c r="I116" i="59"/>
  <c r="F31" i="61"/>
  <c r="AK61" i="60"/>
  <c r="G61" i="60" s="1"/>
  <c r="D10" i="60"/>
  <c r="AK88" i="60"/>
  <c r="E124" i="59"/>
  <c r="E76" i="60"/>
  <c r="D124" i="59"/>
  <c r="D76" i="60"/>
  <c r="I73" i="59"/>
  <c r="H73" i="59"/>
  <c r="I59" i="58"/>
  <c r="F65" i="60"/>
  <c r="F61" i="61"/>
  <c r="F54" i="59"/>
  <c r="F83" i="60"/>
  <c r="I103" i="57"/>
  <c r="D43" i="59"/>
  <c r="E65" i="60"/>
  <c r="F103" i="57"/>
  <c r="I124" i="59"/>
  <c r="I76" i="60"/>
  <c r="E54" i="59"/>
  <c r="E83" i="60"/>
  <c r="H124" i="59"/>
  <c r="H76" i="60"/>
  <c r="D54" i="59"/>
  <c r="D83" i="60"/>
  <c r="D73" i="59"/>
  <c r="AK44" i="60"/>
  <c r="G44" i="60" s="1"/>
  <c r="H54" i="59"/>
  <c r="H83" i="60"/>
  <c r="F124" i="59"/>
  <c r="F76" i="60"/>
  <c r="I54" i="59"/>
  <c r="I83" i="60"/>
  <c r="AK106" i="61"/>
  <c r="AK77" i="61"/>
  <c r="G77" i="61" s="1"/>
  <c r="AK64" i="61"/>
  <c r="G64" i="61" s="1"/>
  <c r="AK116" i="61"/>
  <c r="AK46" i="61"/>
  <c r="G46" i="61" s="1"/>
  <c r="AK15" i="61"/>
  <c r="G15" i="61" s="1"/>
  <c r="AK61" i="61"/>
  <c r="G61" i="61" s="1"/>
  <c r="AK89" i="61"/>
  <c r="AK75" i="61"/>
  <c r="AK118" i="61"/>
  <c r="AK41" i="61"/>
  <c r="G41" i="61" s="1"/>
  <c r="AK94" i="61"/>
  <c r="AK14" i="61"/>
  <c r="G14" i="61" s="1"/>
  <c r="AK48" i="61"/>
  <c r="G48" i="61" s="1"/>
  <c r="AK79" i="61"/>
  <c r="AK85" i="61"/>
  <c r="G85" i="61" s="1"/>
  <c r="AK60" i="61"/>
  <c r="G60" i="61" s="1"/>
  <c r="AK70" i="61"/>
  <c r="G70" i="61" s="1"/>
  <c r="AK37" i="61"/>
  <c r="G37" i="61" s="1"/>
  <c r="AK58" i="61"/>
  <c r="G58" i="61" s="1"/>
  <c r="AK81" i="61"/>
  <c r="AK105" i="61"/>
  <c r="AK34" i="61"/>
  <c r="G34" i="61" s="1"/>
  <c r="AK68" i="61"/>
  <c r="G68" i="61" s="1"/>
  <c r="AK74" i="61"/>
  <c r="AK22" i="61"/>
  <c r="G22" i="61" s="1"/>
  <c r="AK95" i="61"/>
  <c r="AK73" i="61"/>
  <c r="AK115" i="61"/>
  <c r="G115" i="61" s="1"/>
  <c r="AK108" i="61"/>
  <c r="AK56" i="61"/>
  <c r="G56" i="61" s="1"/>
  <c r="AK114" i="61"/>
  <c r="AK49" i="61"/>
  <c r="G49" i="61" s="1"/>
  <c r="AK72" i="61"/>
  <c r="G72" i="61" s="1"/>
  <c r="AK35" i="61"/>
  <c r="G35" i="61" s="1"/>
  <c r="AK23" i="61"/>
  <c r="G23" i="61" s="1"/>
  <c r="AK71" i="61"/>
  <c r="G71" i="61" s="1"/>
  <c r="AK32" i="61"/>
  <c r="G32" i="61" s="1"/>
  <c r="AK25" i="61"/>
  <c r="G25" i="61" s="1"/>
  <c r="AK4" i="61"/>
  <c r="G4" i="61" s="1"/>
  <c r="AK113" i="61"/>
  <c r="AK11" i="61"/>
  <c r="G11" i="61" s="1"/>
  <c r="AK39" i="61"/>
  <c r="G39" i="61" s="1"/>
  <c r="AK29" i="61"/>
  <c r="G29" i="61" s="1"/>
  <c r="AK26" i="61"/>
  <c r="G26" i="61" s="1"/>
  <c r="AK10" i="61"/>
  <c r="G10" i="61" s="1"/>
  <c r="AK52" i="61"/>
  <c r="AK27" i="61"/>
  <c r="G27" i="61" s="1"/>
  <c r="AK45" i="61"/>
  <c r="G45" i="61" s="1"/>
  <c r="AK90" i="61"/>
  <c r="G90" i="61" s="1"/>
  <c r="AK18" i="61"/>
  <c r="G18" i="61" s="1"/>
  <c r="AK24" i="61"/>
  <c r="G24" i="61" s="1"/>
  <c r="AK28" i="61"/>
  <c r="G28" i="61" s="1"/>
  <c r="AK62" i="61"/>
  <c r="G62" i="61" s="1"/>
  <c r="AK67" i="61"/>
  <c r="G67" i="61" s="1"/>
  <c r="AK99" i="61"/>
  <c r="G99" i="61" s="1"/>
  <c r="AK17" i="61"/>
  <c r="G17" i="61" s="1"/>
  <c r="AK57" i="61"/>
  <c r="G57" i="61" s="1"/>
  <c r="AK40" i="61"/>
  <c r="G40" i="61" s="1"/>
  <c r="AK109" i="61"/>
  <c r="B101" i="60"/>
  <c r="B76" i="60"/>
  <c r="B83" i="60"/>
  <c r="B81" i="60"/>
  <c r="AK33" i="60"/>
  <c r="G33" i="60" s="1"/>
  <c r="AK105" i="60"/>
  <c r="G105" i="60" s="1"/>
  <c r="B94" i="60"/>
  <c r="AK39" i="60"/>
  <c r="G39" i="60" s="1"/>
  <c r="AK85" i="60"/>
  <c r="G85" i="60" s="1"/>
  <c r="AK54" i="60"/>
  <c r="G54" i="60" s="1"/>
  <c r="AK66" i="60"/>
  <c r="AK89" i="60"/>
  <c r="AK107" i="60"/>
  <c r="G107" i="60" s="1"/>
  <c r="AK20" i="60"/>
  <c r="G20" i="60" s="1"/>
  <c r="AK93" i="60"/>
  <c r="AK38" i="60"/>
  <c r="G38" i="60" s="1"/>
  <c r="AK104" i="60"/>
  <c r="B57" i="60"/>
  <c r="AK106" i="60"/>
  <c r="AK92" i="60"/>
  <c r="AK98" i="60"/>
  <c r="B103" i="60"/>
  <c r="AK64" i="60"/>
  <c r="G64" i="60" s="1"/>
  <c r="B40" i="60"/>
  <c r="B12" i="60"/>
  <c r="B48" i="60"/>
  <c r="B35" i="60"/>
  <c r="B21" i="60"/>
  <c r="B27" i="60"/>
  <c r="AK78" i="60"/>
  <c r="AK74" i="60"/>
  <c r="G74" i="60" s="1"/>
  <c r="B106" i="60"/>
  <c r="B65" i="60"/>
  <c r="B43" i="60"/>
  <c r="B73" i="60"/>
  <c r="B45" i="60"/>
  <c r="B9" i="60"/>
  <c r="B67" i="60"/>
  <c r="B5" i="60"/>
  <c r="B58" i="60"/>
  <c r="AK40" i="60"/>
  <c r="G40" i="60" s="1"/>
  <c r="B56" i="60"/>
  <c r="B8" i="60"/>
  <c r="B32" i="60"/>
  <c r="B46" i="60"/>
  <c r="B86" i="60"/>
  <c r="B78" i="60"/>
  <c r="B109" i="60"/>
  <c r="AK55" i="60"/>
  <c r="G55" i="60" s="1"/>
  <c r="B19" i="60"/>
  <c r="B4" i="60"/>
  <c r="B95" i="60"/>
  <c r="B64" i="60"/>
  <c r="B53" i="60"/>
  <c r="B60" i="60"/>
  <c r="B90" i="60"/>
  <c r="B88" i="60"/>
  <c r="B33" i="60"/>
  <c r="B29" i="60"/>
  <c r="B62" i="60"/>
  <c r="B59" i="60"/>
  <c r="B28" i="60"/>
  <c r="B16" i="60"/>
  <c r="B54" i="60"/>
  <c r="B18" i="60"/>
  <c r="B39" i="60"/>
  <c r="AK109" i="60"/>
  <c r="G109" i="60" s="1"/>
  <c r="B99" i="60"/>
  <c r="B66" i="60"/>
  <c r="B89" i="60"/>
  <c r="B92" i="60"/>
  <c r="AK9" i="60"/>
  <c r="G9" i="60" s="1"/>
  <c r="B23" i="60"/>
  <c r="B6" i="60"/>
  <c r="B30" i="60"/>
  <c r="B15" i="60"/>
  <c r="B72" i="60"/>
  <c r="B50" i="60"/>
  <c r="B104" i="60"/>
  <c r="B105" i="60"/>
  <c r="B42" i="60"/>
  <c r="B7" i="60"/>
  <c r="B11" i="60"/>
  <c r="B93" i="60"/>
  <c r="B26" i="60"/>
  <c r="B10" i="60"/>
  <c r="B34" i="60"/>
  <c r="B69" i="60"/>
  <c r="B107" i="60"/>
  <c r="B63" i="60"/>
  <c r="B85" i="60"/>
  <c r="B13" i="60"/>
  <c r="B22" i="60"/>
  <c r="B77" i="60"/>
  <c r="B74" i="60"/>
  <c r="B47" i="60"/>
  <c r="B31" i="60"/>
  <c r="B24" i="60"/>
  <c r="B44" i="60"/>
  <c r="B41" i="60"/>
  <c r="B75" i="60"/>
  <c r="B52" i="60"/>
  <c r="B36" i="60"/>
  <c r="B17" i="60"/>
  <c r="B25" i="60"/>
  <c r="B61" i="60"/>
  <c r="B49" i="60"/>
  <c r="B98" i="60"/>
  <c r="AK72" i="60"/>
  <c r="G72" i="60" s="1"/>
  <c r="AK43" i="60"/>
  <c r="G43" i="60" s="1"/>
  <c r="AK65" i="60"/>
  <c r="G65" i="60" s="1"/>
  <c r="AK69" i="60"/>
  <c r="AK95" i="60"/>
  <c r="G95" i="60" s="1"/>
  <c r="AK14" i="60"/>
  <c r="G14" i="60" s="1"/>
  <c r="AK27" i="60"/>
  <c r="G27" i="60" s="1"/>
  <c r="AK97" i="60"/>
  <c r="AK19" i="60"/>
  <c r="G19" i="60" s="1"/>
  <c r="B84" i="60"/>
  <c r="B55" i="60"/>
  <c r="AK10" i="60"/>
  <c r="G10" i="60" s="1"/>
  <c r="B51" i="60"/>
  <c r="B14" i="60"/>
  <c r="B20" i="60"/>
  <c r="AK52" i="60"/>
  <c r="G52" i="60" s="1"/>
  <c r="B38" i="60"/>
  <c r="B71" i="60"/>
  <c r="AK67" i="60"/>
  <c r="B37" i="60"/>
  <c r="AK49" i="60"/>
  <c r="G49" i="60" s="1"/>
  <c r="AK84" i="60"/>
  <c r="G84" i="60" s="1"/>
  <c r="AK37" i="60"/>
  <c r="G37" i="60" s="1"/>
  <c r="AK86" i="60"/>
  <c r="G86" i="60" s="1"/>
  <c r="AK103" i="60"/>
  <c r="AK79" i="60"/>
  <c r="AK80" i="60"/>
  <c r="G80" i="60" s="1"/>
  <c r="AK15" i="60"/>
  <c r="G15" i="60" s="1"/>
  <c r="AK47" i="60"/>
  <c r="G47" i="60" s="1"/>
  <c r="AK21" i="60"/>
  <c r="G21" i="60" s="1"/>
  <c r="AK25" i="60"/>
  <c r="G25" i="60" s="1"/>
  <c r="AK18" i="60"/>
  <c r="G18" i="60" s="1"/>
  <c r="AK41" i="60"/>
  <c r="G41" i="60" s="1"/>
  <c r="AK58" i="60"/>
  <c r="G58" i="60" s="1"/>
  <c r="AK123" i="59"/>
  <c r="B123" i="59"/>
  <c r="G123" i="59"/>
  <c r="AK73" i="59"/>
  <c r="B73" i="59"/>
  <c r="G73" i="59"/>
  <c r="AK90" i="59"/>
  <c r="AK91" i="61"/>
  <c r="G91" i="61" s="1"/>
  <c r="AK90" i="60"/>
  <c r="D61" i="61"/>
  <c r="AK77" i="60"/>
  <c r="AK97" i="61"/>
  <c r="E25" i="57"/>
  <c r="AK93" i="61"/>
  <c r="G93" i="61" s="1"/>
  <c r="AK48" i="60"/>
  <c r="G48" i="60" s="1"/>
  <c r="AK16" i="60"/>
  <c r="G16" i="60" s="1"/>
  <c r="AK34" i="60"/>
  <c r="G34" i="60" s="1"/>
  <c r="AK24" i="60"/>
  <c r="G24" i="60" s="1"/>
  <c r="AK21" i="61"/>
  <c r="G21" i="61" s="1"/>
  <c r="AK5" i="61"/>
  <c r="G5" i="61" s="1"/>
  <c r="AK117" i="61"/>
  <c r="AK96" i="60"/>
  <c r="AK53" i="61"/>
  <c r="B97" i="60"/>
  <c r="AK86" i="61"/>
  <c r="AK19" i="61"/>
  <c r="G19" i="61" s="1"/>
  <c r="AK82" i="61"/>
  <c r="AK75" i="60"/>
  <c r="AK35" i="60"/>
  <c r="G35" i="60" s="1"/>
  <c r="AK32" i="60"/>
  <c r="G32" i="60" s="1"/>
  <c r="AK13" i="60"/>
  <c r="G13" i="60" s="1"/>
  <c r="AK12" i="61"/>
  <c r="G12" i="61" s="1"/>
  <c r="AK7" i="61"/>
  <c r="G7" i="61" s="1"/>
  <c r="AK54" i="61"/>
  <c r="G54" i="61" s="1"/>
  <c r="AK38" i="61"/>
  <c r="G38" i="61" s="1"/>
  <c r="AK96" i="61"/>
  <c r="G96" i="61" s="1"/>
  <c r="AK51" i="60"/>
  <c r="G51" i="60" s="1"/>
  <c r="AK102" i="61"/>
  <c r="H81" i="57"/>
  <c r="E17" i="59"/>
  <c r="AK87" i="61"/>
  <c r="AK60" i="60"/>
  <c r="G60" i="60" s="1"/>
  <c r="AK5" i="60"/>
  <c r="G5" i="60" s="1"/>
  <c r="AK8" i="61"/>
  <c r="G8" i="61" s="1"/>
  <c r="G117" i="61"/>
  <c r="B100" i="60"/>
  <c r="AK87" i="60"/>
  <c r="G87" i="60" s="1"/>
  <c r="AK71" i="60"/>
  <c r="G71" i="60" s="1"/>
  <c r="AK8" i="60"/>
  <c r="G8" i="60" s="1"/>
  <c r="AK6" i="60"/>
  <c r="G6" i="60" s="1"/>
  <c r="AK36" i="61"/>
  <c r="G36" i="61" s="1"/>
  <c r="H44" i="58"/>
  <c r="E107" i="60"/>
  <c r="AK107" i="61"/>
  <c r="AK80" i="61"/>
  <c r="G80" i="61" s="1"/>
  <c r="E79" i="59"/>
  <c r="AK26" i="60"/>
  <c r="G26" i="60" s="1"/>
  <c r="AK59" i="60"/>
  <c r="G59" i="60" s="1"/>
  <c r="AK9" i="61"/>
  <c r="G9" i="61" s="1"/>
  <c r="B80" i="60"/>
  <c r="AK4" i="60"/>
  <c r="G4" i="60" s="1"/>
  <c r="F109" i="60"/>
  <c r="AK99" i="60"/>
  <c r="G99" i="60" s="1"/>
  <c r="B96" i="60"/>
  <c r="B79" i="60"/>
  <c r="AK43" i="61"/>
  <c r="G43" i="61" s="1"/>
  <c r="E10" i="60"/>
  <c r="AK23" i="60"/>
  <c r="G23" i="60" s="1"/>
  <c r="AK11" i="60"/>
  <c r="G11" i="60" s="1"/>
  <c r="AK6" i="61"/>
  <c r="G6" i="61" s="1"/>
  <c r="AK31" i="61"/>
  <c r="G31" i="61" s="1"/>
  <c r="AK30" i="61"/>
  <c r="G30" i="61" s="1"/>
  <c r="AK100" i="60"/>
  <c r="AK73" i="60"/>
  <c r="AK66" i="61"/>
  <c r="AK63" i="60"/>
  <c r="G63" i="60" s="1"/>
  <c r="AK45" i="60"/>
  <c r="G45" i="60" s="1"/>
  <c r="AK33" i="61"/>
  <c r="G33" i="61" s="1"/>
  <c r="B87" i="60"/>
  <c r="AK125" i="59"/>
  <c r="B125" i="59"/>
  <c r="G125" i="59"/>
  <c r="AK109" i="59"/>
  <c r="B109" i="59"/>
  <c r="G109" i="59"/>
  <c r="AK129" i="59"/>
  <c r="AK75" i="59"/>
  <c r="G75" i="59" s="1"/>
  <c r="B75" i="59"/>
  <c r="AK71" i="59"/>
  <c r="G71" i="59" s="1"/>
  <c r="AK104" i="59"/>
  <c r="AK56" i="59"/>
  <c r="G56" i="59" s="1"/>
  <c r="B56" i="59"/>
  <c r="AK84" i="59"/>
  <c r="AK79" i="59"/>
  <c r="AK60" i="59"/>
  <c r="G60" i="59" s="1"/>
  <c r="AK57" i="59"/>
  <c r="G57" i="59" s="1"/>
  <c r="AK68" i="59"/>
  <c r="B68" i="59"/>
  <c r="AK93" i="59"/>
  <c r="G68" i="59"/>
  <c r="AK107" i="59"/>
  <c r="G107" i="59" s="1"/>
  <c r="AK118" i="59"/>
  <c r="AK127" i="59"/>
  <c r="AK20" i="59"/>
  <c r="G20" i="59" s="1"/>
  <c r="AK4" i="59"/>
  <c r="G4" i="59" s="1"/>
  <c r="B129" i="59"/>
  <c r="AK98" i="59"/>
  <c r="AK80" i="59"/>
  <c r="G80" i="59" s="1"/>
  <c r="AK53" i="59"/>
  <c r="G53" i="59" s="1"/>
  <c r="B79" i="59"/>
  <c r="AK9" i="59"/>
  <c r="G9" i="59" s="1"/>
  <c r="AK117" i="59"/>
  <c r="AK87" i="59"/>
  <c r="AK92" i="59"/>
  <c r="B32" i="59"/>
  <c r="AK95" i="59"/>
  <c r="G95" i="59" s="1"/>
  <c r="AK112" i="59"/>
  <c r="AK69" i="59"/>
  <c r="G69" i="59" s="1"/>
  <c r="AK122" i="59"/>
  <c r="B22" i="59"/>
  <c r="AK116" i="59"/>
  <c r="AK132" i="59"/>
  <c r="B60" i="59"/>
  <c r="AK76" i="59"/>
  <c r="G76" i="59" s="1"/>
  <c r="AK24" i="59"/>
  <c r="G24" i="59" s="1"/>
  <c r="AK27" i="59"/>
  <c r="G27" i="59" s="1"/>
  <c r="AK18" i="59"/>
  <c r="G18" i="59" s="1"/>
  <c r="AK47" i="59"/>
  <c r="G47" i="59" s="1"/>
  <c r="AK58" i="59"/>
  <c r="G58" i="59" s="1"/>
  <c r="AK99" i="59"/>
  <c r="AK31" i="59"/>
  <c r="G31" i="59" s="1"/>
  <c r="AK13" i="59"/>
  <c r="G13" i="59" s="1"/>
  <c r="B50" i="59"/>
  <c r="B59" i="59"/>
  <c r="B44" i="59"/>
  <c r="B101" i="59"/>
  <c r="B7" i="59"/>
  <c r="B115" i="59"/>
  <c r="B100" i="59"/>
  <c r="B26" i="59"/>
  <c r="B18" i="59"/>
  <c r="B13" i="59"/>
  <c r="B104" i="59"/>
  <c r="AK48" i="59"/>
  <c r="G48" i="59" s="1"/>
  <c r="AK28" i="59"/>
  <c r="G28" i="59" s="1"/>
  <c r="AK6" i="59"/>
  <c r="G6" i="59" s="1"/>
  <c r="B45" i="59"/>
  <c r="AK88" i="59"/>
  <c r="B38" i="59"/>
  <c r="AK33" i="59"/>
  <c r="G33" i="59" s="1"/>
  <c r="AK62" i="59"/>
  <c r="G62" i="59" s="1"/>
  <c r="AK96" i="59"/>
  <c r="G96" i="59" s="1"/>
  <c r="B37" i="59"/>
  <c r="B88" i="59"/>
  <c r="AK39" i="59"/>
  <c r="G39" i="59" s="1"/>
  <c r="AK35" i="59"/>
  <c r="G35" i="59" s="1"/>
  <c r="AK32" i="59"/>
  <c r="G32" i="59" s="1"/>
  <c r="AK26" i="59"/>
  <c r="G26" i="59" s="1"/>
  <c r="AK14" i="59"/>
  <c r="G14" i="59" s="1"/>
  <c r="AK101" i="59"/>
  <c r="AK16" i="59"/>
  <c r="G16" i="59" s="1"/>
  <c r="AK40" i="59"/>
  <c r="G40" i="59" s="1"/>
  <c r="AK83" i="59"/>
  <c r="AK120" i="59"/>
  <c r="B98" i="59"/>
  <c r="AK100" i="59"/>
  <c r="G100" i="59" s="1"/>
  <c r="B43" i="59"/>
  <c r="B96" i="59"/>
  <c r="AK61" i="59"/>
  <c r="G61" i="59" s="1"/>
  <c r="AK115" i="59"/>
  <c r="B25" i="59"/>
  <c r="B36" i="59"/>
  <c r="B14" i="59"/>
  <c r="B53" i="59"/>
  <c r="B4" i="59"/>
  <c r="B33" i="59"/>
  <c r="B49" i="59"/>
  <c r="B65" i="59"/>
  <c r="B86" i="59"/>
  <c r="B107" i="59"/>
  <c r="B58" i="59"/>
  <c r="B118" i="59"/>
  <c r="AK55" i="59"/>
  <c r="G55" i="59" s="1"/>
  <c r="AK11" i="59"/>
  <c r="G11" i="59" s="1"/>
  <c r="AK7" i="59"/>
  <c r="G7" i="59" s="1"/>
  <c r="B94" i="59"/>
  <c r="B95" i="59"/>
  <c r="B55" i="59"/>
  <c r="B46" i="59"/>
  <c r="B82" i="59"/>
  <c r="B16" i="59"/>
  <c r="B34" i="59"/>
  <c r="B8" i="59"/>
  <c r="B78" i="59"/>
  <c r="B83" i="59"/>
  <c r="B85" i="59"/>
  <c r="B127" i="59"/>
  <c r="B92" i="59"/>
  <c r="AK38" i="59"/>
  <c r="G38" i="59" s="1"/>
  <c r="AK50" i="59"/>
  <c r="G50" i="59" s="1"/>
  <c r="B132" i="59"/>
  <c r="AK70" i="59"/>
  <c r="B128" i="59"/>
  <c r="B23" i="59"/>
  <c r="B47" i="59"/>
  <c r="B11" i="59"/>
  <c r="B5" i="59"/>
  <c r="B15" i="59"/>
  <c r="B9" i="59"/>
  <c r="B35" i="59"/>
  <c r="B61" i="59"/>
  <c r="B10" i="59"/>
  <c r="B116" i="59"/>
  <c r="B93" i="59"/>
  <c r="AK66" i="59"/>
  <c r="G66" i="59" s="1"/>
  <c r="AK78" i="59"/>
  <c r="G78" i="59" s="1"/>
  <c r="AK34" i="59"/>
  <c r="G34" i="59" s="1"/>
  <c r="AK85" i="59"/>
  <c r="B66" i="59"/>
  <c r="B30" i="59"/>
  <c r="B27" i="59"/>
  <c r="B12" i="59"/>
  <c r="B41" i="59"/>
  <c r="B6" i="59"/>
  <c r="B17" i="59"/>
  <c r="B77" i="59"/>
  <c r="B90" i="59"/>
  <c r="B80" i="59"/>
  <c r="AK49" i="59"/>
  <c r="G49" i="59" s="1"/>
  <c r="AK65" i="59"/>
  <c r="G65" i="59" s="1"/>
  <c r="AK86" i="59"/>
  <c r="B84" i="59"/>
  <c r="B29" i="59"/>
  <c r="B63" i="59"/>
  <c r="B31" i="59"/>
  <c r="B19" i="59"/>
  <c r="B40" i="59"/>
  <c r="B51" i="59"/>
  <c r="B62" i="59"/>
  <c r="B99" i="59"/>
  <c r="B70" i="59"/>
  <c r="B67" i="59"/>
  <c r="B21" i="59"/>
  <c r="B69" i="59"/>
  <c r="B42" i="59"/>
  <c r="B20" i="59"/>
  <c r="B52" i="59"/>
  <c r="B87" i="59"/>
  <c r="B117" i="59"/>
  <c r="B76" i="59"/>
  <c r="B57" i="59"/>
  <c r="B122" i="59"/>
  <c r="AK12" i="59"/>
  <c r="G12" i="59" s="1"/>
  <c r="B130" i="59"/>
  <c r="B124" i="59"/>
  <c r="AK111" i="59"/>
  <c r="AK126" i="59"/>
  <c r="B112" i="59"/>
  <c r="B39" i="59"/>
  <c r="B111" i="59"/>
  <c r="B28" i="59"/>
  <c r="B71" i="59"/>
  <c r="B74" i="59"/>
  <c r="B126" i="59"/>
  <c r="B48" i="59"/>
  <c r="B120" i="59"/>
  <c r="B24" i="59"/>
  <c r="AK82" i="59"/>
  <c r="G82" i="59" s="1"/>
  <c r="AK46" i="59"/>
  <c r="G46" i="59" s="1"/>
  <c r="AK37" i="59"/>
  <c r="G37" i="59" s="1"/>
  <c r="AK8" i="59"/>
  <c r="G8" i="59" s="1"/>
  <c r="AK22" i="59"/>
  <c r="G22" i="59" s="1"/>
  <c r="AK128" i="59"/>
  <c r="G128" i="59" s="1"/>
  <c r="AK43" i="59"/>
  <c r="G43" i="59" s="1"/>
  <c r="AK74" i="59"/>
  <c r="G74" i="59" s="1"/>
  <c r="AK17" i="59"/>
  <c r="G17" i="59" s="1"/>
  <c r="AK64" i="59"/>
  <c r="G64" i="59" s="1"/>
  <c r="B64" i="59"/>
  <c r="AK42" i="59"/>
  <c r="G42" i="59" s="1"/>
  <c r="AK89" i="59"/>
  <c r="AK124" i="59"/>
  <c r="AK54" i="59"/>
  <c r="G54" i="59" s="1"/>
  <c r="AK51" i="59"/>
  <c r="G51" i="59" s="1"/>
  <c r="B89" i="59"/>
  <c r="AK130" i="59"/>
  <c r="G130" i="59" s="1"/>
  <c r="AK67" i="59"/>
  <c r="G67" i="59" s="1"/>
  <c r="AK30" i="59"/>
  <c r="G30" i="59" s="1"/>
  <c r="AK36" i="59"/>
  <c r="G36" i="59" s="1"/>
  <c r="AK59" i="59"/>
  <c r="G59" i="59" s="1"/>
  <c r="AK63" i="59"/>
  <c r="G63" i="59" s="1"/>
  <c r="AK52" i="59"/>
  <c r="G52" i="59" s="1"/>
  <c r="AK15" i="59"/>
  <c r="G15" i="59" s="1"/>
  <c r="AK41" i="59"/>
  <c r="G41" i="59" s="1"/>
  <c r="AK5" i="59"/>
  <c r="G5" i="59" s="1"/>
  <c r="AK94" i="59"/>
  <c r="B54" i="59"/>
  <c r="AK77" i="59"/>
  <c r="AK45" i="59"/>
  <c r="G45" i="59" s="1"/>
  <c r="AK25" i="59"/>
  <c r="G25" i="59" s="1"/>
  <c r="AK46" i="58"/>
  <c r="G46" i="58" s="1"/>
  <c r="B46" i="58"/>
  <c r="AK58" i="58"/>
  <c r="AK94" i="58"/>
  <c r="B58" i="58"/>
  <c r="B94" i="58"/>
  <c r="G94" i="58"/>
  <c r="AK72" i="58"/>
  <c r="AK77" i="58"/>
  <c r="G77" i="58" s="1"/>
  <c r="AK65" i="58"/>
  <c r="G65" i="58" s="1"/>
  <c r="AK69" i="58"/>
  <c r="AK61" i="58"/>
  <c r="AK66" i="58"/>
  <c r="B66" i="58"/>
  <c r="G66" i="58"/>
  <c r="AK49" i="58"/>
  <c r="G49" i="58" s="1"/>
  <c r="AK81" i="58"/>
  <c r="AK93" i="58"/>
  <c r="AK48" i="58"/>
  <c r="G48" i="58" s="1"/>
  <c r="AK83" i="58"/>
  <c r="AK42" i="58"/>
  <c r="G42" i="58" s="1"/>
  <c r="AK25" i="58"/>
  <c r="G25" i="58" s="1"/>
  <c r="B6" i="58"/>
  <c r="B25" i="58"/>
  <c r="AK78" i="58"/>
  <c r="G78" i="58" s="1"/>
  <c r="AK63" i="58"/>
  <c r="B81" i="58"/>
  <c r="B93" i="58"/>
  <c r="B68" i="58"/>
  <c r="B17" i="58"/>
  <c r="B10" i="58"/>
  <c r="AK68" i="58"/>
  <c r="B28" i="58"/>
  <c r="AK82" i="58"/>
  <c r="AK21" i="58"/>
  <c r="G21" i="58" s="1"/>
  <c r="B65" i="58"/>
  <c r="B41" i="58"/>
  <c r="B39" i="58"/>
  <c r="B23" i="58"/>
  <c r="B20" i="58"/>
  <c r="B69" i="58"/>
  <c r="AK64" i="58"/>
  <c r="G64" i="58" s="1"/>
  <c r="AK14" i="58"/>
  <c r="G14" i="58" s="1"/>
  <c r="B33" i="58"/>
  <c r="B82" i="58"/>
  <c r="B90" i="58"/>
  <c r="B36" i="58"/>
  <c r="B85" i="58"/>
  <c r="B27" i="58"/>
  <c r="B72" i="58"/>
  <c r="B61" i="58"/>
  <c r="AK67" i="58"/>
  <c r="G67" i="58" s="1"/>
  <c r="B24" i="58"/>
  <c r="B78" i="58"/>
  <c r="B12" i="58"/>
  <c r="B38" i="58"/>
  <c r="B34" i="58"/>
  <c r="B4" i="58"/>
  <c r="AK90" i="58"/>
  <c r="B19" i="58"/>
  <c r="B22" i="58"/>
  <c r="B59" i="58"/>
  <c r="AK28" i="58"/>
  <c r="G28" i="58" s="1"/>
  <c r="B21" i="58"/>
  <c r="B40" i="58"/>
  <c r="B15" i="58"/>
  <c r="B30" i="58"/>
  <c r="B31" i="58"/>
  <c r="B79" i="58"/>
  <c r="B77" i="58"/>
  <c r="B49" i="58"/>
  <c r="B5" i="58"/>
  <c r="B55" i="58"/>
  <c r="B16" i="58"/>
  <c r="B44" i="58"/>
  <c r="B73" i="58"/>
  <c r="B13" i="58"/>
  <c r="B51" i="58"/>
  <c r="B35" i="58"/>
  <c r="B26" i="58"/>
  <c r="AK59" i="58"/>
  <c r="G59" i="58" s="1"/>
  <c r="B63" i="58"/>
  <c r="AK53" i="58"/>
  <c r="AK84" i="58"/>
  <c r="B8" i="58"/>
  <c r="B14" i="58"/>
  <c r="B56" i="58"/>
  <c r="B18" i="58"/>
  <c r="B11" i="58"/>
  <c r="B52" i="58"/>
  <c r="AK73" i="58"/>
  <c r="B32" i="58"/>
  <c r="B37" i="58"/>
  <c r="B29" i="58"/>
  <c r="B9" i="58"/>
  <c r="B45" i="58"/>
  <c r="B47" i="58"/>
  <c r="B91" i="58"/>
  <c r="B67" i="58"/>
  <c r="AK55" i="58"/>
  <c r="G55" i="58" s="1"/>
  <c r="AK35" i="58"/>
  <c r="G35" i="58" s="1"/>
  <c r="AK7" i="58"/>
  <c r="G7" i="58" s="1"/>
  <c r="AK6" i="58"/>
  <c r="G6" i="58" s="1"/>
  <c r="AK43" i="58"/>
  <c r="G43" i="58" s="1"/>
  <c r="AK18" i="58"/>
  <c r="G18" i="58" s="1"/>
  <c r="AK50" i="58"/>
  <c r="G50" i="58" s="1"/>
  <c r="AK27" i="58"/>
  <c r="G27" i="58" s="1"/>
  <c r="AK24" i="58"/>
  <c r="G24" i="58" s="1"/>
  <c r="AK91" i="58"/>
  <c r="G91" i="58" s="1"/>
  <c r="AK88" i="58"/>
  <c r="AK30" i="58"/>
  <c r="G30" i="58" s="1"/>
  <c r="AK70" i="58"/>
  <c r="G70" i="58" s="1"/>
  <c r="AK60" i="58"/>
  <c r="G60" i="58" s="1"/>
  <c r="AK38" i="58"/>
  <c r="G38" i="58" s="1"/>
  <c r="AK41" i="58"/>
  <c r="G41" i="58" s="1"/>
  <c r="AK26" i="58"/>
  <c r="G26" i="58" s="1"/>
  <c r="AK13" i="58"/>
  <c r="G13" i="58" s="1"/>
  <c r="AK92" i="58"/>
  <c r="AK62" i="58"/>
  <c r="AK47" i="58"/>
  <c r="G47" i="58" s="1"/>
  <c r="AK51" i="58"/>
  <c r="G51" i="58" s="1"/>
  <c r="AK40" i="58"/>
  <c r="G40" i="58" s="1"/>
  <c r="AK29" i="58"/>
  <c r="G29" i="58" s="1"/>
  <c r="AK8" i="58"/>
  <c r="G8" i="58" s="1"/>
  <c r="AK71" i="58"/>
  <c r="AK39" i="58"/>
  <c r="G39" i="58" s="1"/>
  <c r="AK31" i="58"/>
  <c r="G31" i="58" s="1"/>
  <c r="AK23" i="58"/>
  <c r="G23" i="58" s="1"/>
  <c r="AK22" i="58"/>
  <c r="G22" i="58" s="1"/>
  <c r="AK54" i="58"/>
  <c r="G54" i="58" s="1"/>
  <c r="AK17" i="58"/>
  <c r="G17" i="58" s="1"/>
  <c r="AK16" i="58"/>
  <c r="G16" i="58" s="1"/>
  <c r="B7" i="58"/>
  <c r="B83" i="58"/>
  <c r="B74" i="58"/>
  <c r="B76" i="58"/>
  <c r="B42" i="58"/>
  <c r="AK45" i="58"/>
  <c r="G45" i="58" s="1"/>
  <c r="AK33" i="58"/>
  <c r="G33" i="58" s="1"/>
  <c r="AK10" i="58"/>
  <c r="G10" i="58" s="1"/>
  <c r="AK5" i="58"/>
  <c r="G5" i="58" s="1"/>
  <c r="B62" i="58"/>
  <c r="AK74" i="58"/>
  <c r="G74" i="58" s="1"/>
  <c r="B48" i="58"/>
  <c r="B60" i="58"/>
  <c r="B53" i="58"/>
  <c r="B86" i="58"/>
  <c r="B71" i="58"/>
  <c r="B84" i="58"/>
  <c r="AK52" i="58"/>
  <c r="G52" i="58" s="1"/>
  <c r="AK76" i="58"/>
  <c r="B64" i="58"/>
  <c r="AK44" i="58"/>
  <c r="G44" i="58" s="1"/>
  <c r="AK36" i="58"/>
  <c r="G36" i="58" s="1"/>
  <c r="AK37" i="58"/>
  <c r="G37" i="58" s="1"/>
  <c r="AK4" i="58"/>
  <c r="G4" i="58" s="1"/>
  <c r="AK11" i="58"/>
  <c r="G11" i="58" s="1"/>
  <c r="B88" i="58"/>
  <c r="AK56" i="58"/>
  <c r="G56" i="58" s="1"/>
  <c r="AK86" i="58"/>
  <c r="AK85" i="58"/>
  <c r="AK20" i="58"/>
  <c r="G20" i="58" s="1"/>
  <c r="AK12" i="58"/>
  <c r="G12" i="58" s="1"/>
  <c r="AK32" i="58"/>
  <c r="G32" i="58" s="1"/>
  <c r="B70" i="58"/>
  <c r="B54" i="58"/>
  <c r="B43" i="58"/>
  <c r="B92" i="58"/>
  <c r="B50" i="58"/>
  <c r="AK34" i="58"/>
  <c r="G34" i="58" s="1"/>
  <c r="AK15" i="58"/>
  <c r="G15" i="58" s="1"/>
  <c r="AK9" i="58"/>
  <c r="G9" i="58" s="1"/>
  <c r="AK19" i="58"/>
  <c r="G19" i="58" s="1"/>
  <c r="AK82" i="57"/>
  <c r="B82" i="57"/>
  <c r="G82" i="57"/>
  <c r="AK83" i="57"/>
  <c r="G83" i="57" s="1"/>
  <c r="B83" i="57"/>
  <c r="AB1" i="57"/>
  <c r="AA1" i="57"/>
  <c r="O1" i="57"/>
  <c r="N1" i="57"/>
  <c r="AK101" i="57"/>
  <c r="B101" i="57"/>
  <c r="G101" i="57"/>
  <c r="AK79" i="57"/>
  <c r="AK7" i="57"/>
  <c r="G7" i="57" s="1"/>
  <c r="AK12" i="57"/>
  <c r="G12" i="57" s="1"/>
  <c r="P1" i="61"/>
  <c r="AK49" i="57"/>
  <c r="G49" i="57" s="1"/>
  <c r="B106" i="57"/>
  <c r="B61" i="57"/>
  <c r="B36" i="57"/>
  <c r="B49" i="57"/>
  <c r="Q1" i="61"/>
  <c r="AK109" i="57"/>
  <c r="G109" i="57" s="1"/>
  <c r="Z1" i="61"/>
  <c r="AK31" i="57"/>
  <c r="G31" i="57" s="1"/>
  <c r="AK42" i="57"/>
  <c r="G42" i="57" s="1"/>
  <c r="AK66" i="57"/>
  <c r="G66" i="57" s="1"/>
  <c r="AK4" i="57"/>
  <c r="G4" i="57" s="1"/>
  <c r="AK81" i="57"/>
  <c r="G81" i="57" s="1"/>
  <c r="M1" i="58"/>
  <c r="B41" i="57"/>
  <c r="B52" i="57"/>
  <c r="AK23" i="57"/>
  <c r="G23" i="57" s="1"/>
  <c r="B34" i="57"/>
  <c r="B7" i="57"/>
  <c r="B89" i="57"/>
  <c r="B24" i="57"/>
  <c r="B92" i="57"/>
  <c r="AK55" i="57"/>
  <c r="G55" i="57" s="1"/>
  <c r="AK41" i="57"/>
  <c r="G41" i="57" s="1"/>
  <c r="AK34" i="57"/>
  <c r="G34" i="57" s="1"/>
  <c r="N1" i="58"/>
  <c r="AK58" i="57"/>
  <c r="G58" i="57" s="1"/>
  <c r="AK8" i="57"/>
  <c r="G8" i="57" s="1"/>
  <c r="AK14" i="57"/>
  <c r="G14" i="57" s="1"/>
  <c r="AK45" i="57"/>
  <c r="G45" i="57" s="1"/>
  <c r="AK6" i="57"/>
  <c r="G6" i="57" s="1"/>
  <c r="AK33" i="57"/>
  <c r="G33" i="57" s="1"/>
  <c r="AK35" i="57"/>
  <c r="G35" i="57" s="1"/>
  <c r="AE1" i="57"/>
  <c r="AK90" i="57"/>
  <c r="L1" i="58"/>
  <c r="AK99" i="57"/>
  <c r="AK51" i="57"/>
  <c r="G51" i="57" s="1"/>
  <c r="T1" i="57"/>
  <c r="AK104" i="57"/>
  <c r="AK20" i="57"/>
  <c r="G20" i="57" s="1"/>
  <c r="AK80" i="57"/>
  <c r="G80" i="57" s="1"/>
  <c r="AK9" i="57"/>
  <c r="G9" i="57" s="1"/>
  <c r="AK94" i="57"/>
  <c r="AK16" i="57"/>
  <c r="G16" i="57" s="1"/>
  <c r="AK40" i="57"/>
  <c r="G40" i="57" s="1"/>
  <c r="AK11" i="57"/>
  <c r="G11" i="57" s="1"/>
  <c r="AK53" i="57"/>
  <c r="G53" i="57" s="1"/>
  <c r="AK89" i="57"/>
  <c r="Q1" i="57"/>
  <c r="R1" i="57"/>
  <c r="AK76" i="57"/>
  <c r="G76" i="57" s="1"/>
  <c r="V1" i="58"/>
  <c r="B65" i="57"/>
  <c r="B87" i="57"/>
  <c r="B79" i="57"/>
  <c r="B60" i="57"/>
  <c r="B39" i="57"/>
  <c r="B51" i="57"/>
  <c r="B46" i="57"/>
  <c r="B16" i="57"/>
  <c r="B57" i="57"/>
  <c r="AK60" i="57"/>
  <c r="G60" i="57" s="1"/>
  <c r="AF1" i="57"/>
  <c r="P1" i="57"/>
  <c r="X1" i="58"/>
  <c r="K1" i="60"/>
  <c r="AK87" i="57"/>
  <c r="AK85" i="57"/>
  <c r="Z1" i="58"/>
  <c r="M1" i="60"/>
  <c r="AK18" i="57"/>
  <c r="G18" i="57" s="1"/>
  <c r="AK32" i="57"/>
  <c r="G32" i="57" s="1"/>
  <c r="AK70" i="57"/>
  <c r="G70" i="57" s="1"/>
  <c r="AC1" i="57"/>
  <c r="AE1" i="58"/>
  <c r="R1" i="59"/>
  <c r="R1" i="60"/>
  <c r="AK61" i="57"/>
  <c r="G61" i="57" s="1"/>
  <c r="AK43" i="57"/>
  <c r="G43" i="57" s="1"/>
  <c r="AK63" i="57"/>
  <c r="G63" i="57" s="1"/>
  <c r="AK29" i="57"/>
  <c r="G29" i="57" s="1"/>
  <c r="AK37" i="57"/>
  <c r="G37" i="57" s="1"/>
  <c r="AK26" i="57"/>
  <c r="G26" i="57" s="1"/>
  <c r="Z1" i="57"/>
  <c r="S1" i="59"/>
  <c r="Z1" i="60"/>
  <c r="AK105" i="57"/>
  <c r="AK19" i="57"/>
  <c r="G19" i="57" s="1"/>
  <c r="AK38" i="57"/>
  <c r="G38" i="57" s="1"/>
  <c r="U1" i="57"/>
  <c r="AK21" i="57"/>
  <c r="G21" i="57" s="1"/>
  <c r="U1" i="59"/>
  <c r="AK36" i="57"/>
  <c r="G36" i="57" s="1"/>
  <c r="AK22" i="57"/>
  <c r="G22" i="57" s="1"/>
  <c r="AK54" i="57"/>
  <c r="G54" i="57" s="1"/>
  <c r="S1" i="57"/>
  <c r="AK67" i="57"/>
  <c r="G67" i="57" s="1"/>
  <c r="T1" i="58"/>
  <c r="AK100" i="57"/>
  <c r="B4" i="57"/>
  <c r="B56" i="57"/>
  <c r="B17" i="57"/>
  <c r="G94" i="57"/>
  <c r="AK47" i="57"/>
  <c r="G47" i="57" s="1"/>
  <c r="AK56" i="57"/>
  <c r="G56" i="57" s="1"/>
  <c r="AK15" i="57"/>
  <c r="G15" i="57" s="1"/>
  <c r="AK46" i="57"/>
  <c r="G46" i="57" s="1"/>
  <c r="AK10" i="57"/>
  <c r="G10" i="57" s="1"/>
  <c r="B35" i="57"/>
  <c r="B54" i="57"/>
  <c r="AK39" i="57"/>
  <c r="G39" i="57" s="1"/>
  <c r="AK92" i="57"/>
  <c r="B21" i="57"/>
  <c r="B84" i="57"/>
  <c r="P1" i="58"/>
  <c r="AA1" i="58"/>
  <c r="Y1" i="59"/>
  <c r="S1" i="60"/>
  <c r="R1" i="61"/>
  <c r="AK25" i="57"/>
  <c r="G25" i="57" s="1"/>
  <c r="AK57" i="57"/>
  <c r="G57" i="57" s="1"/>
  <c r="AK106" i="57"/>
  <c r="B55" i="57"/>
  <c r="B103" i="57"/>
  <c r="B45" i="57"/>
  <c r="B37" i="57"/>
  <c r="B8" i="57"/>
  <c r="B28" i="57"/>
  <c r="B90" i="57"/>
  <c r="Q1" i="58"/>
  <c r="AC1" i="58"/>
  <c r="Z1" i="59"/>
  <c r="U1" i="60"/>
  <c r="X1" i="61"/>
  <c r="B25" i="57"/>
  <c r="B48" i="57"/>
  <c r="B59" i="57"/>
  <c r="AK74" i="57"/>
  <c r="B74" i="57"/>
  <c r="B68" i="57"/>
  <c r="B100" i="57"/>
  <c r="B105" i="57"/>
  <c r="B99" i="57"/>
  <c r="B42" i="57"/>
  <c r="B38" i="57"/>
  <c r="B12" i="57"/>
  <c r="B40" i="57"/>
  <c r="AK5" i="57"/>
  <c r="G5" i="57" s="1"/>
  <c r="AK17" i="57"/>
  <c r="G17" i="57" s="1"/>
  <c r="B50" i="57"/>
  <c r="AK27" i="57"/>
  <c r="G27" i="57" s="1"/>
  <c r="AK52" i="57"/>
  <c r="G52" i="57" s="1"/>
  <c r="B11" i="57"/>
  <c r="B70" i="57"/>
  <c r="AK13" i="57"/>
  <c r="G13" i="57" s="1"/>
  <c r="AK24" i="57"/>
  <c r="G24" i="57" s="1"/>
  <c r="B14" i="57"/>
  <c r="AK86" i="57"/>
  <c r="AK28" i="57"/>
  <c r="G28" i="57" s="1"/>
  <c r="AK62" i="57"/>
  <c r="G62" i="57" s="1"/>
  <c r="B62" i="57"/>
  <c r="R1" i="58"/>
  <c r="AD1" i="58"/>
  <c r="Y1" i="60"/>
  <c r="Y1" i="61"/>
  <c r="AK64" i="57"/>
  <c r="G64" i="57" s="1"/>
  <c r="B64" i="57"/>
  <c r="AK68" i="57"/>
  <c r="B6" i="57"/>
  <c r="B22" i="57"/>
  <c r="AK69" i="57"/>
  <c r="G69" i="57" s="1"/>
  <c r="B69" i="57"/>
  <c r="AK65" i="57"/>
  <c r="G65" i="57" s="1"/>
  <c r="B30" i="57"/>
  <c r="B104" i="57"/>
  <c r="B47" i="57"/>
  <c r="B23" i="57"/>
  <c r="B31" i="57"/>
  <c r="B94" i="57"/>
  <c r="B19" i="57"/>
  <c r="B29" i="57"/>
  <c r="B58" i="57"/>
  <c r="AK84" i="57"/>
  <c r="G84" i="57" s="1"/>
  <c r="G90" i="57"/>
  <c r="B80" i="57"/>
  <c r="B44" i="57"/>
  <c r="B9" i="57"/>
  <c r="U1" i="58"/>
  <c r="AF1" i="58"/>
  <c r="K1" i="59"/>
  <c r="AA1" i="60"/>
  <c r="N1" i="61"/>
  <c r="AA1" i="61"/>
  <c r="AK48" i="57"/>
  <c r="G48" i="57" s="1"/>
  <c r="B85" i="57"/>
  <c r="B15" i="57"/>
  <c r="B5" i="57"/>
  <c r="B43" i="57"/>
  <c r="B66" i="57"/>
  <c r="B18" i="57"/>
  <c r="AK50" i="57"/>
  <c r="G50" i="57" s="1"/>
  <c r="B20" i="57"/>
  <c r="B10" i="57"/>
  <c r="B81" i="57"/>
  <c r="B76" i="57"/>
  <c r="O1" i="61"/>
  <c r="AC1" i="61"/>
  <c r="B63" i="57"/>
  <c r="B33" i="57"/>
  <c r="B32" i="57"/>
  <c r="B53" i="57"/>
  <c r="B27" i="57"/>
  <c r="B26" i="57"/>
  <c r="B13" i="57"/>
  <c r="AK30" i="57"/>
  <c r="G30" i="57" s="1"/>
  <c r="B86" i="57"/>
  <c r="B67" i="57"/>
  <c r="B109" i="57"/>
  <c r="M1" i="59"/>
  <c r="AA1" i="59"/>
  <c r="P1" i="60"/>
  <c r="AB1" i="60"/>
  <c r="T1" i="61"/>
  <c r="AD1" i="61"/>
  <c r="Y1" i="57"/>
  <c r="M1" i="57"/>
  <c r="X1" i="57"/>
  <c r="L1" i="57"/>
  <c r="O1" i="58"/>
  <c r="Y1" i="58"/>
  <c r="P1" i="59"/>
  <c r="AB1" i="59"/>
  <c r="Q1" i="60"/>
  <c r="AD1" i="60"/>
  <c r="L1" i="61"/>
  <c r="U1" i="61"/>
  <c r="AE1" i="61"/>
  <c r="AD1" i="57"/>
  <c r="V1" i="57"/>
  <c r="Q1" i="59"/>
  <c r="AD1" i="59"/>
  <c r="M1" i="61"/>
  <c r="V1" i="61"/>
  <c r="AF1" i="61"/>
  <c r="AK10" i="59"/>
  <c r="G10" i="59" s="1"/>
  <c r="AK30" i="60"/>
  <c r="G30" i="60" s="1"/>
  <c r="AK42" i="60"/>
  <c r="G42" i="60" s="1"/>
  <c r="AK42" i="61"/>
  <c r="G42" i="61" s="1"/>
  <c r="G87" i="57"/>
  <c r="AK7" i="60"/>
  <c r="G7" i="60" s="1"/>
  <c r="AK21" i="59"/>
  <c r="G21" i="59" s="1"/>
  <c r="AK44" i="57"/>
  <c r="G44" i="57" s="1"/>
  <c r="AK53" i="60"/>
  <c r="G53" i="60" s="1"/>
  <c r="AK19" i="59"/>
  <c r="G19" i="59" s="1"/>
  <c r="AK44" i="59"/>
  <c r="G44" i="59" s="1"/>
  <c r="AK31" i="60"/>
  <c r="G31" i="60" s="1"/>
  <c r="AK29" i="60"/>
  <c r="G29" i="60" s="1"/>
  <c r="AK12" i="60"/>
  <c r="G12" i="60" s="1"/>
  <c r="AK17" i="60"/>
  <c r="G17" i="60" s="1"/>
  <c r="AK22" i="60"/>
  <c r="G22" i="60" s="1"/>
  <c r="L1" i="59"/>
  <c r="T1" i="59"/>
  <c r="AC1" i="59"/>
  <c r="L1" i="60"/>
  <c r="T1" i="60"/>
  <c r="AC1" i="60"/>
  <c r="AK50" i="60"/>
  <c r="G50" i="60" s="1"/>
  <c r="AK23" i="59"/>
  <c r="G23" i="59" s="1"/>
  <c r="AK36" i="60"/>
  <c r="G36" i="60" s="1"/>
  <c r="AK28" i="60"/>
  <c r="G28" i="60" s="1"/>
  <c r="N1" i="59"/>
  <c r="V1" i="59"/>
  <c r="AE1" i="59"/>
  <c r="N1" i="60"/>
  <c r="V1" i="60"/>
  <c r="AE1" i="60"/>
  <c r="AK46" i="60"/>
  <c r="G46" i="60" s="1"/>
  <c r="AK59" i="57"/>
  <c r="K1" i="58"/>
  <c r="S1" i="58"/>
  <c r="O1" i="59"/>
  <c r="X1" i="59"/>
  <c r="O1" i="60"/>
  <c r="X1" i="60"/>
  <c r="K1" i="61"/>
  <c r="S1" i="61"/>
  <c r="AK29" i="59"/>
  <c r="G29" i="59" s="1"/>
  <c r="AK62" i="60"/>
  <c r="G62" i="60" s="1"/>
  <c r="AK55" i="61"/>
  <c r="G55" i="61" s="1"/>
  <c r="AK79" i="58"/>
  <c r="G79" i="58" s="1"/>
  <c r="AK56" i="60"/>
  <c r="G56" i="60" s="1"/>
  <c r="AK20" i="61"/>
  <c r="G20" i="61" s="1"/>
  <c r="AK13" i="61"/>
  <c r="G13" i="61" s="1"/>
  <c r="AK16" i="61"/>
  <c r="G16" i="61" s="1"/>
  <c r="AK103" i="5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7CD3D92-2FB7-4261-92CE-961F0CE488AF}" keepAlive="1" name="Query - SPLI6" description="Verbinding maken met de query SPLI6 in de werkmap." type="5" refreshedVersion="6" background="1" saveData="1">
    <dbPr connection="Provider=Microsoft.Mashup.OleDb.1;Data Source=$Workbook$;Location=SPLI6;Extended Properties=&quot;&quot;" command="SELECT * FROM [SPLI6]"/>
  </connection>
</connections>
</file>

<file path=xl/sharedStrings.xml><?xml version="1.0" encoding="utf-8"?>
<sst xmlns="http://schemas.openxmlformats.org/spreadsheetml/2006/main" count="7242" uniqueCount="58">
  <si>
    <t>NR</t>
  </si>
  <si>
    <t>SPELER</t>
  </si>
  <si>
    <t>INDIVIDUELE RANKING  ERE REEKS</t>
  </si>
  <si>
    <t>Speler</t>
  </si>
  <si>
    <t>Ploeg</t>
  </si>
  <si>
    <t>TOTAAL</t>
  </si>
  <si>
    <t>Positie</t>
  </si>
  <si>
    <t>Kaartnr</t>
  </si>
  <si>
    <t>Huidige LW</t>
  </si>
  <si>
    <t>Percentage</t>
  </si>
  <si>
    <t>v</t>
  </si>
  <si>
    <t>PLOEG</t>
  </si>
  <si>
    <t>AFK</t>
  </si>
  <si>
    <t>LW</t>
  </si>
  <si>
    <t>VS in PL</t>
  </si>
  <si>
    <t/>
  </si>
  <si>
    <t>-</t>
  </si>
  <si>
    <t>zzz</t>
  </si>
  <si>
    <t>x</t>
  </si>
  <si>
    <t>Vaste Speler</t>
  </si>
  <si>
    <t>INDIVIDUELE RANKING  REEKS 1</t>
  </si>
  <si>
    <t>INDIVIDUELE RANKING  REEKS 2</t>
  </si>
  <si>
    <t>INDIVIDUELE RANKING  REEKS 3</t>
  </si>
  <si>
    <t>INDIVIDUELE RANKING  REEKS 4</t>
  </si>
  <si>
    <t xml:space="preserve">Laatste wijziging: </t>
  </si>
  <si>
    <r>
      <t>Aantal keer 1 manche gespeeld</t>
    </r>
    <r>
      <rPr>
        <sz val="10"/>
        <color rgb="FFFF0000"/>
        <rFont val="Calibri"/>
        <family val="2"/>
        <scheme val="minor"/>
      </rPr>
      <t xml:space="preserve">
(kolom te verbergen)</t>
    </r>
  </si>
  <si>
    <r>
      <t>Ploegnummer</t>
    </r>
    <r>
      <rPr>
        <sz val="10"/>
        <color rgb="FFFF0000"/>
        <rFont val="Calibri"/>
        <family val="2"/>
        <scheme val="minor"/>
      </rPr>
      <t xml:space="preserve">
(kolom te verbergen)</t>
    </r>
  </si>
  <si>
    <r>
      <t>Afkorting</t>
    </r>
    <r>
      <rPr>
        <sz val="10"/>
        <color rgb="FFFF0000"/>
        <rFont val="Calibri"/>
        <family val="2"/>
        <scheme val="minor"/>
      </rPr>
      <t xml:space="preserve">
</t>
    </r>
    <r>
      <rPr>
        <sz val="8"/>
        <color rgb="FFFF0000"/>
        <rFont val="Calibri"/>
        <family val="2"/>
        <scheme val="minor"/>
      </rPr>
      <t>(kolom te verbergen)</t>
    </r>
  </si>
  <si>
    <t>FF</t>
  </si>
  <si>
    <t>Gespeelde manches</t>
  </si>
  <si>
    <t>Gewonnen manches</t>
  </si>
  <si>
    <t>DEN BLACK 2</t>
  </si>
  <si>
    <t>DE SPLINTERS 1</t>
  </si>
  <si>
    <t xml:space="preserve">ZOGGEHOF </t>
  </si>
  <si>
    <t xml:space="preserve"> v</t>
  </si>
  <si>
    <t>29-01-22</t>
  </si>
  <si>
    <t>05-02-22</t>
  </si>
  <si>
    <t>12-02-22</t>
  </si>
  <si>
    <t>19-02-22</t>
  </si>
  <si>
    <t>26-02-22</t>
  </si>
  <si>
    <t>05-03-22</t>
  </si>
  <si>
    <t>12-03-22</t>
  </si>
  <si>
    <t>19-03-22</t>
  </si>
  <si>
    <t>26-03-22</t>
  </si>
  <si>
    <t>02-04-22</t>
  </si>
  <si>
    <t>09-04-22</t>
  </si>
  <si>
    <t>16-04-22</t>
  </si>
  <si>
    <t>23-04-22</t>
  </si>
  <si>
    <t>30-04-22</t>
  </si>
  <si>
    <t>07-05-22</t>
  </si>
  <si>
    <t>11-09-21</t>
  </si>
  <si>
    <t>18-09-21</t>
  </si>
  <si>
    <t>02-10-21</t>
  </si>
  <si>
    <t>23-10-21</t>
  </si>
  <si>
    <t>06-11-21</t>
  </si>
  <si>
    <t>13-11-21</t>
  </si>
  <si>
    <t>09-10-21</t>
  </si>
  <si>
    <t>Nieuwe LW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</si>
</sst>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2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name val="Arial"/>
      <family val="2"/>
    </font>
    <font>
      <sz val="16"/>
      <color indexed="8"/>
      <name val="Calibri"/>
      <family val="2"/>
      <charset val="1"/>
    </font>
    <font>
      <sz val="10"/>
      <color rgb="FFFF0000"/>
      <name val="Arial"/>
      <family val="2"/>
    </font>
    <font>
      <b/>
      <i/>
      <u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u/>
      <sz val="10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88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6" fillId="9" borderId="7" xfId="0" applyFont="1" applyFill="1" applyBorder="1" applyAlignment="1" applyProtection="1">
      <alignment horizontal="center" vertical="center"/>
      <protection hidden="1"/>
    </xf>
    <xf numFmtId="0" fontId="16" fillId="9" borderId="8" xfId="0" applyFont="1" applyFill="1" applyBorder="1" applyAlignment="1" applyProtection="1">
      <alignment horizontal="center" vertical="center"/>
      <protection hidden="1"/>
    </xf>
    <xf numFmtId="0" fontId="16" fillId="9" borderId="9" xfId="0" applyFont="1" applyFill="1" applyBorder="1" applyAlignment="1" applyProtection="1">
      <alignment horizontal="center" vertical="center"/>
      <protection hidden="1"/>
    </xf>
    <xf numFmtId="0" fontId="11" fillId="5" borderId="6" xfId="0" applyFont="1" applyFill="1" applyBorder="1" applyAlignment="1" applyProtection="1">
      <alignment horizontal="center" vertical="center" textRotation="90" wrapText="1"/>
      <protection hidden="1"/>
    </xf>
    <xf numFmtId="0" fontId="11" fillId="5" borderId="7" xfId="0" applyFont="1" applyFill="1" applyBorder="1" applyAlignment="1" applyProtection="1">
      <alignment horizontal="center" vertical="center" textRotation="90" wrapText="1"/>
      <protection hidden="1"/>
    </xf>
    <xf numFmtId="0" fontId="11" fillId="5" borderId="8" xfId="0" applyFont="1" applyFill="1" applyBorder="1" applyAlignment="1" applyProtection="1">
      <alignment horizontal="left" vertical="center"/>
      <protection hidden="1"/>
    </xf>
    <xf numFmtId="0" fontId="11" fillId="5" borderId="8" xfId="0" applyFont="1" applyFill="1" applyBorder="1" applyAlignment="1" applyProtection="1">
      <alignment horizontal="center" vertical="center" textRotation="90" wrapText="1"/>
      <protection hidden="1"/>
    </xf>
    <xf numFmtId="0" fontId="11" fillId="5" borderId="9" xfId="0" applyFont="1" applyFill="1" applyBorder="1" applyAlignment="1" applyProtection="1">
      <alignment vertical="center"/>
      <protection hidden="1"/>
    </xf>
    <xf numFmtId="164" fontId="10" fillId="6" borderId="6" xfId="0" applyNumberFormat="1" applyFont="1" applyFill="1" applyBorder="1" applyAlignment="1" applyProtection="1">
      <alignment horizontal="center" vertical="center" textRotation="90"/>
      <protection hidden="1"/>
    </xf>
    <xf numFmtId="164" fontId="13" fillId="6" borderId="9" xfId="0" applyNumberFormat="1" applyFont="1" applyFill="1" applyBorder="1" applyAlignment="1" applyProtection="1">
      <alignment horizontal="center" vertical="center" textRotation="90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3" borderId="10" xfId="0" applyFont="1" applyFill="1" applyBorder="1" applyAlignment="1" applyProtection="1">
      <alignment horizontal="center" vertical="center"/>
      <protection hidden="1"/>
    </xf>
    <xf numFmtId="0" fontId="14" fillId="4" borderId="4" xfId="0" applyFont="1" applyFill="1" applyBorder="1" applyAlignment="1" applyProtection="1">
      <alignment horizontal="center" vertical="center"/>
      <protection hidden="1"/>
    </xf>
    <xf numFmtId="0" fontId="17" fillId="3" borderId="1" xfId="0" applyFont="1" applyFill="1" applyBorder="1" applyAlignment="1" applyProtection="1">
      <alignment horizontal="left" vertical="center"/>
      <protection hidden="1"/>
    </xf>
    <xf numFmtId="0" fontId="17" fillId="3" borderId="1" xfId="0" applyFont="1" applyFill="1" applyBorder="1" applyAlignment="1" applyProtection="1">
      <alignment horizontal="center" vertical="center"/>
      <protection hidden="1"/>
    </xf>
    <xf numFmtId="0" fontId="14" fillId="3" borderId="1" xfId="0" applyFont="1" applyFill="1" applyBorder="1" applyAlignment="1" applyProtection="1">
      <alignment horizontal="center" vertical="center"/>
      <protection hidden="1"/>
    </xf>
    <xf numFmtId="0" fontId="14" fillId="3" borderId="5" xfId="0" applyFont="1" applyFill="1" applyBorder="1" applyAlignment="1" applyProtection="1">
      <alignment vertical="center"/>
      <protection hidden="1"/>
    </xf>
    <xf numFmtId="0" fontId="14" fillId="3" borderId="5" xfId="0" applyFont="1" applyFill="1" applyBorder="1" applyAlignment="1" applyProtection="1">
      <alignment horizontal="center" vertical="center"/>
      <protection hidden="1"/>
    </xf>
    <xf numFmtId="0" fontId="15" fillId="4" borderId="10" xfId="0" applyNumberFormat="1" applyFont="1" applyFill="1" applyBorder="1" applyAlignment="1" applyProtection="1">
      <alignment horizontal="center" vertical="center"/>
      <protection hidden="1"/>
    </xf>
    <xf numFmtId="0" fontId="16" fillId="7" borderId="4" xfId="0" applyFont="1" applyFill="1" applyBorder="1" applyAlignment="1" applyProtection="1">
      <alignment horizontal="center" vertical="center"/>
      <protection hidden="1"/>
    </xf>
    <xf numFmtId="0" fontId="16" fillId="7" borderId="1" xfId="0" applyFont="1" applyFill="1" applyBorder="1" applyAlignment="1" applyProtection="1">
      <alignment horizontal="center" vertical="center"/>
      <protection hidden="1"/>
    </xf>
    <xf numFmtId="0" fontId="16" fillId="7" borderId="12" xfId="0" applyFont="1" applyFill="1" applyBorder="1" applyAlignment="1" applyProtection="1">
      <alignment horizontal="center" vertical="center"/>
      <protection hidden="1"/>
    </xf>
    <xf numFmtId="10" fontId="18" fillId="4" borderId="5" xfId="886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4" fontId="22" fillId="0" borderId="0" xfId="0" applyNumberFormat="1" applyFont="1" applyAlignment="1" applyProtection="1">
      <alignment horizontal="left" vertical="center"/>
      <protection hidden="1"/>
    </xf>
    <xf numFmtId="0" fontId="14" fillId="0" borderId="0" xfId="0" quotePrefix="1" applyFont="1" applyAlignment="1" applyProtection="1">
      <alignment vertical="center"/>
      <protection hidden="1"/>
    </xf>
    <xf numFmtId="0" fontId="14" fillId="10" borderId="5" xfId="0" applyFont="1" applyFill="1" applyBorder="1" applyAlignment="1" applyProtection="1">
      <alignment horizontal="center" vertical="center"/>
      <protection hidden="1"/>
    </xf>
    <xf numFmtId="0" fontId="8" fillId="0" borderId="4" xfId="884" applyFont="1" applyFill="1" applyBorder="1" applyAlignment="1" applyProtection="1">
      <alignment horizontal="center" vertical="center"/>
      <protection hidden="1"/>
    </xf>
    <xf numFmtId="0" fontId="8" fillId="0" borderId="1" xfId="884" applyFont="1" applyFill="1" applyBorder="1" applyAlignment="1" applyProtection="1">
      <alignment horizontal="center" vertical="center"/>
      <protection hidden="1"/>
    </xf>
    <xf numFmtId="0" fontId="8" fillId="0" borderId="1" xfId="884" applyNumberFormat="1" applyFont="1" applyFill="1" applyBorder="1" applyAlignment="1" applyProtection="1">
      <alignment horizontal="center" vertical="center"/>
      <protection hidden="1"/>
    </xf>
    <xf numFmtId="164" fontId="6" fillId="8" borderId="8" xfId="0" applyNumberFormat="1" applyFont="1" applyFill="1" applyBorder="1" applyAlignment="1" applyProtection="1">
      <alignment horizontal="center" vertical="center" textRotation="90" wrapText="1"/>
      <protection hidden="1"/>
    </xf>
    <xf numFmtId="164" fontId="6" fillId="8" borderId="13" xfId="0" applyNumberFormat="1" applyFont="1" applyFill="1" applyBorder="1" applyAlignment="1" applyProtection="1">
      <alignment horizontal="center" vertical="center" textRotation="90" wrapText="1"/>
      <protection hidden="1"/>
    </xf>
    <xf numFmtId="164" fontId="6" fillId="8" borderId="7" xfId="0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4" xfId="884" applyNumberFormat="1" applyFont="1" applyFill="1" applyBorder="1" applyAlignment="1" applyProtection="1">
      <alignment horizontal="center" vertical="center"/>
      <protection hidden="1"/>
    </xf>
    <xf numFmtId="14" fontId="12" fillId="9" borderId="7" xfId="0" applyNumberFormat="1" applyFont="1" applyFill="1" applyBorder="1" applyAlignment="1" applyProtection="1">
      <alignment horizontal="center" vertical="center" textRotation="90"/>
      <protection hidden="1"/>
    </xf>
    <xf numFmtId="14" fontId="12" fillId="9" borderId="8" xfId="0" applyNumberFormat="1" applyFont="1" applyFill="1" applyBorder="1" applyAlignment="1" applyProtection="1">
      <alignment horizontal="center" vertical="center" textRotation="90"/>
      <protection hidden="1"/>
    </xf>
    <xf numFmtId="0" fontId="7" fillId="0" borderId="1" xfId="884" applyFont="1" applyFill="1" applyBorder="1" applyAlignment="1" applyProtection="1">
      <alignment horizontal="center" vertical="center"/>
      <protection hidden="1"/>
    </xf>
    <xf numFmtId="164" fontId="6" fillId="8" borderId="6" xfId="0" applyNumberFormat="1" applyFont="1" applyFill="1" applyBorder="1" applyAlignment="1" applyProtection="1">
      <alignment horizontal="center" vertical="center" textRotation="90" wrapText="1"/>
      <protection hidden="1"/>
    </xf>
    <xf numFmtId="0" fontId="25" fillId="0" borderId="0" xfId="0" applyFont="1" applyFill="1" applyAlignment="1" applyProtection="1">
      <alignment horizontal="center" vertical="center"/>
      <protection hidden="1"/>
    </xf>
    <xf numFmtId="0" fontId="3" fillId="0" borderId="11" xfId="467" applyBorder="1"/>
    <xf numFmtId="0" fontId="3" fillId="0" borderId="11" xfId="467" applyBorder="1" applyAlignment="1">
      <alignment horizontal="center"/>
    </xf>
    <xf numFmtId="0" fontId="3" fillId="0" borderId="0" xfId="467"/>
    <xf numFmtId="0" fontId="19" fillId="2" borderId="7" xfId="467" applyFont="1" applyFill="1" applyBorder="1" applyAlignment="1">
      <alignment horizontal="center"/>
    </xf>
    <xf numFmtId="0" fontId="19" fillId="2" borderId="8" xfId="467" applyFont="1" applyFill="1" applyBorder="1" applyAlignment="1">
      <alignment horizontal="left"/>
    </xf>
    <xf numFmtId="0" fontId="19" fillId="2" borderId="8" xfId="467" applyFont="1" applyFill="1" applyBorder="1" applyAlignment="1">
      <alignment horizontal="center"/>
    </xf>
    <xf numFmtId="0" fontId="19" fillId="2" borderId="8" xfId="467" applyFont="1" applyFill="1" applyBorder="1"/>
    <xf numFmtId="0" fontId="19" fillId="2" borderId="9" xfId="467" applyFont="1" applyFill="1" applyBorder="1" applyAlignment="1">
      <alignment horizontal="center"/>
    </xf>
    <xf numFmtId="0" fontId="20" fillId="0" borderId="0" xfId="467" applyFont="1"/>
    <xf numFmtId="1" fontId="21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3" xfId="467" applyFont="1" applyFill="1" applyBorder="1" applyAlignment="1">
      <alignment horizontal="center" vertical="center"/>
    </xf>
    <xf numFmtId="0" fontId="3" fillId="0" borderId="0" xfId="467" applyAlignment="1">
      <alignment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46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467" applyFont="1" applyAlignment="1">
      <alignment vertical="center"/>
    </xf>
    <xf numFmtId="0" fontId="3" fillId="0" borderId="0" xfId="467" applyAlignment="1">
      <alignment horizontal="center"/>
    </xf>
    <xf numFmtId="0" fontId="8" fillId="0" borderId="2" xfId="884" applyFont="1" applyFill="1" applyBorder="1" applyAlignment="1" applyProtection="1">
      <alignment horizontal="center" vertical="center"/>
      <protection hidden="1"/>
    </xf>
    <xf numFmtId="0" fontId="21" fillId="0" borderId="1" xfId="884" applyFont="1" applyFill="1" applyBorder="1" applyAlignment="1" applyProtection="1">
      <alignment horizontal="center" vertical="center"/>
      <protection hidden="1"/>
    </xf>
    <xf numFmtId="0" fontId="8" fillId="11" borderId="2" xfId="884" applyFont="1" applyFill="1" applyBorder="1" applyAlignment="1" applyProtection="1">
      <alignment horizontal="center" vertical="center"/>
      <protection hidden="1"/>
    </xf>
    <xf numFmtId="0" fontId="8" fillId="11" borderId="1" xfId="884" applyFont="1" applyFill="1" applyBorder="1" applyAlignment="1" applyProtection="1">
      <alignment horizontal="center" vertical="center"/>
      <protection hidden="1"/>
    </xf>
    <xf numFmtId="0" fontId="7" fillId="11" borderId="1" xfId="884" applyFont="1" applyFill="1" applyBorder="1" applyAlignment="1" applyProtection="1">
      <alignment horizontal="center" vertical="center"/>
      <protection hidden="1"/>
    </xf>
    <xf numFmtId="0" fontId="8" fillId="11" borderId="1" xfId="884" applyNumberFormat="1" applyFont="1" applyFill="1" applyBorder="1" applyAlignment="1" applyProtection="1">
      <alignment horizontal="center" vertical="center"/>
      <protection hidden="1"/>
    </xf>
    <xf numFmtId="0" fontId="21" fillId="0" borderId="1" xfId="884" applyNumberFormat="1" applyFont="1" applyFill="1" applyBorder="1" applyAlignment="1" applyProtection="1">
      <alignment horizontal="center" vertical="center"/>
      <protection hidden="1"/>
    </xf>
    <xf numFmtId="0" fontId="8" fillId="11" borderId="4" xfId="884" applyFont="1" applyFill="1" applyBorder="1" applyAlignment="1" applyProtection="1">
      <alignment horizontal="center" vertical="center"/>
      <protection hidden="1"/>
    </xf>
    <xf numFmtId="0" fontId="8" fillId="0" borderId="5" xfId="884" applyNumberFormat="1" applyFont="1" applyFill="1" applyBorder="1" applyAlignment="1" applyProtection="1">
      <alignment horizontal="center" vertical="center"/>
      <protection hidden="1"/>
    </xf>
    <xf numFmtId="0" fontId="8" fillId="0" borderId="5" xfId="884" applyFont="1" applyFill="1" applyBorder="1" applyAlignment="1" applyProtection="1">
      <alignment horizontal="center" vertical="center"/>
      <protection hidden="1"/>
    </xf>
    <xf numFmtId="0" fontId="27" fillId="5" borderId="8" xfId="0" applyFont="1" applyFill="1" applyBorder="1" applyAlignment="1" applyProtection="1">
      <alignment horizontal="center" vertical="center" textRotation="90" wrapText="1"/>
      <protection hidden="1"/>
    </xf>
    <xf numFmtId="14" fontId="26" fillId="9" borderId="8" xfId="0" applyNumberFormat="1" applyFont="1" applyFill="1" applyBorder="1" applyAlignment="1" applyProtection="1">
      <alignment horizontal="center" vertical="center" textRotation="90"/>
      <protection hidden="1"/>
    </xf>
    <xf numFmtId="0" fontId="22" fillId="0" borderId="11" xfId="0" applyFont="1" applyBorder="1" applyAlignment="1" applyProtection="1">
      <alignment horizontal="left" vertical="center"/>
      <protection hidden="1"/>
    </xf>
  </cellXfs>
  <cellStyles count="888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Gevolgde hyperlink" xfId="162" builtinId="9" hidden="1"/>
    <cellStyle name="Gevolgde hyperlink" xfId="164" builtinId="9" hidden="1"/>
    <cellStyle name="Gevolgde hyperlink" xfId="166" builtinId="9" hidden="1"/>
    <cellStyle name="Gevolgde hyperlink" xfId="168" builtinId="9" hidden="1"/>
    <cellStyle name="Gevolgde hyperlink" xfId="170" builtinId="9" hidden="1"/>
    <cellStyle name="Gevolgde hyperlink" xfId="172" builtinId="9" hidden="1"/>
    <cellStyle name="Gevolgde hyperlink" xfId="174" builtinId="9" hidden="1"/>
    <cellStyle name="Gevolgde hyperlink" xfId="176" builtinId="9" hidden="1"/>
    <cellStyle name="Gevolgde hyperlink" xfId="178" builtinId="9" hidden="1"/>
    <cellStyle name="Gevolgde hyperlink" xfId="180" builtinId="9" hidden="1"/>
    <cellStyle name="Gevolgde hyperlink" xfId="182" builtinId="9" hidden="1"/>
    <cellStyle name="Gevolgde hyperlink" xfId="184" builtinId="9" hidden="1"/>
    <cellStyle name="Gevolgde hyperlink" xfId="186" builtinId="9" hidden="1"/>
    <cellStyle name="Gevolgde hyperlink" xfId="188" builtinId="9" hidden="1"/>
    <cellStyle name="Gevolgde hyperlink" xfId="190" builtinId="9" hidden="1"/>
    <cellStyle name="Gevolgde hyperlink" xfId="192" builtinId="9" hidden="1"/>
    <cellStyle name="Gevolgde hyperlink" xfId="194" builtinId="9" hidden="1"/>
    <cellStyle name="Gevolgde hyperlink" xfId="196" builtinId="9" hidden="1"/>
    <cellStyle name="Gevolgde hyperlink" xfId="198" builtinId="9" hidden="1"/>
    <cellStyle name="Gevolgde hyperlink" xfId="200" builtinId="9" hidden="1"/>
    <cellStyle name="Gevolgde hyperlink" xfId="202" builtinId="9" hidden="1"/>
    <cellStyle name="Gevolgde hyperlink" xfId="204" builtinId="9" hidden="1"/>
    <cellStyle name="Gevolgde hyperlink" xfId="206" builtinId="9" hidden="1"/>
    <cellStyle name="Gevolgde hyperlink" xfId="208" builtinId="9" hidden="1"/>
    <cellStyle name="Gevolgde hyperlink" xfId="210" builtinId="9" hidden="1"/>
    <cellStyle name="Gevolgde hyperlink" xfId="212" builtinId="9" hidden="1"/>
    <cellStyle name="Gevolgde hyperlink" xfId="214" builtinId="9" hidden="1"/>
    <cellStyle name="Gevolgde hyperlink" xfId="216" builtinId="9" hidden="1"/>
    <cellStyle name="Gevolgde hyperlink" xfId="218" builtinId="9" hidden="1"/>
    <cellStyle name="Gevolgde hyperlink" xfId="220" builtinId="9" hidden="1"/>
    <cellStyle name="Gevolgde hyperlink" xfId="222" builtinId="9" hidden="1"/>
    <cellStyle name="Gevolgde hyperlink" xfId="224" builtinId="9" hidden="1"/>
    <cellStyle name="Gevolgde hyperlink" xfId="226" builtinId="9" hidden="1"/>
    <cellStyle name="Gevolgde hyperlink" xfId="228" builtinId="9" hidden="1"/>
    <cellStyle name="Gevolgde hyperlink" xfId="230" builtinId="9" hidden="1"/>
    <cellStyle name="Gevolgde hyperlink" xfId="232" builtinId="9" hidden="1"/>
    <cellStyle name="Gevolgde hyperlink" xfId="234" builtinId="9" hidden="1"/>
    <cellStyle name="Gevolgde hyperlink" xfId="236" builtinId="9" hidden="1"/>
    <cellStyle name="Gevolgde hyperlink" xfId="238" builtinId="9" hidden="1"/>
    <cellStyle name="Gevolgde hyperlink" xfId="240" builtinId="9" hidden="1"/>
    <cellStyle name="Gevolgde hyperlink" xfId="242" builtinId="9" hidden="1"/>
    <cellStyle name="Gevolgde hyperlink" xfId="244" builtinId="9" hidden="1"/>
    <cellStyle name="Gevolgde hyperlink" xfId="246" builtinId="9" hidden="1"/>
    <cellStyle name="Gevolgde hyperlink" xfId="248" builtinId="9" hidden="1"/>
    <cellStyle name="Gevolgde hyperlink" xfId="250" builtinId="9" hidden="1"/>
    <cellStyle name="Gevolgde hyperlink" xfId="252" builtinId="9" hidden="1"/>
    <cellStyle name="Gevolgde hyperlink" xfId="254" builtinId="9" hidden="1"/>
    <cellStyle name="Gevolgde hyperlink" xfId="256" builtinId="9" hidden="1"/>
    <cellStyle name="Gevolgde hyperlink" xfId="258" builtinId="9" hidden="1"/>
    <cellStyle name="Gevolgde hyperlink" xfId="260" builtinId="9" hidden="1"/>
    <cellStyle name="Gevolgde hyperlink" xfId="262" builtinId="9" hidden="1"/>
    <cellStyle name="Gevolgde hyperlink" xfId="264" builtinId="9" hidden="1"/>
    <cellStyle name="Gevolgde hyperlink" xfId="266" builtinId="9" hidden="1"/>
    <cellStyle name="Gevolgde hyperlink" xfId="268" builtinId="9" hidden="1"/>
    <cellStyle name="Gevolgde hyperlink" xfId="270" builtinId="9" hidden="1"/>
    <cellStyle name="Gevolgde hyperlink" xfId="272" builtinId="9" hidden="1"/>
    <cellStyle name="Gevolgde hyperlink" xfId="274" builtinId="9" hidden="1"/>
    <cellStyle name="Gevolgde hyperlink" xfId="276" builtinId="9" hidden="1"/>
    <cellStyle name="Gevolgde hyperlink" xfId="278" builtinId="9" hidden="1"/>
    <cellStyle name="Gevolgde hyperlink" xfId="280" builtinId="9" hidden="1"/>
    <cellStyle name="Gevolgde hyperlink" xfId="282" builtinId="9" hidden="1"/>
    <cellStyle name="Gevolgde hyperlink" xfId="284" builtinId="9" hidden="1"/>
    <cellStyle name="Gevolgde hyperlink" xfId="286" builtinId="9" hidden="1"/>
    <cellStyle name="Gevolgde hyperlink" xfId="288" builtinId="9" hidden="1"/>
    <cellStyle name="Gevolgde hyperlink" xfId="290" builtinId="9" hidden="1"/>
    <cellStyle name="Gevolgde hyperlink" xfId="292" builtinId="9" hidden="1"/>
    <cellStyle name="Gevolgde hyperlink" xfId="294" builtinId="9" hidden="1"/>
    <cellStyle name="Gevolgde hyperlink" xfId="296" builtinId="9" hidden="1"/>
    <cellStyle name="Gevolgde hyperlink" xfId="298" builtinId="9" hidden="1"/>
    <cellStyle name="Gevolgde hyperlink" xfId="300" builtinId="9" hidden="1"/>
    <cellStyle name="Gevolgde hyperlink" xfId="302" builtinId="9" hidden="1"/>
    <cellStyle name="Gevolgde hyperlink" xfId="304" builtinId="9" hidden="1"/>
    <cellStyle name="Gevolgde hyperlink" xfId="306" builtinId="9" hidden="1"/>
    <cellStyle name="Gevolgde hyperlink" xfId="308" builtinId="9" hidden="1"/>
    <cellStyle name="Gevolgde hyperlink" xfId="310" builtinId="9" hidden="1"/>
    <cellStyle name="Gevolgde hyperlink" xfId="312" builtinId="9" hidden="1"/>
    <cellStyle name="Gevolgde hyperlink" xfId="314" builtinId="9" hidden="1"/>
    <cellStyle name="Gevolgde hyperlink" xfId="316" builtinId="9" hidden="1"/>
    <cellStyle name="Gevolgde hyperlink" xfId="318" builtinId="9" hidden="1"/>
    <cellStyle name="Gevolgde hyperlink" xfId="320" builtinId="9" hidden="1"/>
    <cellStyle name="Gevolgde hyperlink" xfId="322" builtinId="9" hidden="1"/>
    <cellStyle name="Gevolgde hyperlink" xfId="324" builtinId="9" hidden="1"/>
    <cellStyle name="Gevolgde hyperlink" xfId="326" builtinId="9" hidden="1"/>
    <cellStyle name="Gevolgde hyperlink" xfId="328" builtinId="9" hidden="1"/>
    <cellStyle name="Gevolgde hyperlink" xfId="330" builtinId="9" hidden="1"/>
    <cellStyle name="Gevolgde hyperlink" xfId="332" builtinId="9" hidden="1"/>
    <cellStyle name="Gevolgde hyperlink" xfId="334" builtinId="9" hidden="1"/>
    <cellStyle name="Gevolgde hyperlink" xfId="336" builtinId="9" hidden="1"/>
    <cellStyle name="Gevolgde hyperlink" xfId="338" builtinId="9" hidden="1"/>
    <cellStyle name="Gevolgde hyperlink" xfId="340" builtinId="9" hidden="1"/>
    <cellStyle name="Gevolgde hyperlink" xfId="342" builtinId="9" hidden="1"/>
    <cellStyle name="Gevolgde hyperlink" xfId="344" builtinId="9" hidden="1"/>
    <cellStyle name="Gevolgde hyperlink" xfId="346" builtinId="9" hidden="1"/>
    <cellStyle name="Gevolgde hyperlink" xfId="348" builtinId="9" hidden="1"/>
    <cellStyle name="Gevolgde hyperlink" xfId="350" builtinId="9" hidden="1"/>
    <cellStyle name="Gevolgde hyperlink" xfId="352" builtinId="9" hidden="1"/>
    <cellStyle name="Gevolgde hyperlink" xfId="354" builtinId="9" hidden="1"/>
    <cellStyle name="Gevolgde hyperlink" xfId="356" builtinId="9" hidden="1"/>
    <cellStyle name="Gevolgde hyperlink" xfId="358" builtinId="9" hidden="1"/>
    <cellStyle name="Gevolgde hyperlink" xfId="360" builtinId="9" hidden="1"/>
    <cellStyle name="Gevolgde hyperlink" xfId="362" builtinId="9" hidden="1"/>
    <cellStyle name="Gevolgde hyperlink" xfId="364" builtinId="9" hidden="1"/>
    <cellStyle name="Gevolgde hyperlink" xfId="366" builtinId="9" hidden="1"/>
    <cellStyle name="Gevolgde hyperlink" xfId="368" builtinId="9" hidden="1"/>
    <cellStyle name="Gevolgde hyperlink" xfId="370" builtinId="9" hidden="1"/>
    <cellStyle name="Gevolgde hyperlink" xfId="372" builtinId="9" hidden="1"/>
    <cellStyle name="Gevolgde hyperlink" xfId="374" builtinId="9" hidden="1"/>
    <cellStyle name="Gevolgde hyperlink" xfId="376" builtinId="9" hidden="1"/>
    <cellStyle name="Gevolgde hyperlink" xfId="378" builtinId="9" hidden="1"/>
    <cellStyle name="Gevolgde hyperlink" xfId="380" builtinId="9" hidden="1"/>
    <cellStyle name="Gevolgde hyperlink" xfId="382" builtinId="9" hidden="1"/>
    <cellStyle name="Gevolgde hyperlink" xfId="384" builtinId="9" hidden="1"/>
    <cellStyle name="Gevolgde hyperlink" xfId="386" builtinId="9" hidden="1"/>
    <cellStyle name="Gevolgde hyperlink" xfId="388" builtinId="9" hidden="1"/>
    <cellStyle name="Gevolgde hyperlink" xfId="390" builtinId="9" hidden="1"/>
    <cellStyle name="Gevolgde hyperlink" xfId="392" builtinId="9" hidden="1"/>
    <cellStyle name="Gevolgde hyperlink" xfId="394" builtinId="9" hidden="1"/>
    <cellStyle name="Gevolgde hyperlink" xfId="396" builtinId="9" hidden="1"/>
    <cellStyle name="Gevolgde hyperlink" xfId="398" builtinId="9" hidden="1"/>
    <cellStyle name="Gevolgde hyperlink" xfId="400" builtinId="9" hidden="1"/>
    <cellStyle name="Gevolgde hyperlink" xfId="402" builtinId="9" hidden="1"/>
    <cellStyle name="Gevolgde hyperlink" xfId="404" builtinId="9" hidden="1"/>
    <cellStyle name="Gevolgde hyperlink" xfId="406" builtinId="9" hidden="1"/>
    <cellStyle name="Gevolgde hyperlink" xfId="408" builtinId="9" hidden="1"/>
    <cellStyle name="Gevolgde hyperlink" xfId="410" builtinId="9" hidden="1"/>
    <cellStyle name="Gevolgde hyperlink" xfId="412" builtinId="9" hidden="1"/>
    <cellStyle name="Gevolgde hyperlink" xfId="414" builtinId="9" hidden="1"/>
    <cellStyle name="Gevolgde hyperlink" xfId="416" builtinId="9" hidden="1"/>
    <cellStyle name="Gevolgde hyperlink" xfId="418" builtinId="9" hidden="1"/>
    <cellStyle name="Gevolgde hyperlink" xfId="420" builtinId="9" hidden="1"/>
    <cellStyle name="Gevolgde hyperlink" xfId="422" builtinId="9" hidden="1"/>
    <cellStyle name="Gevolgde hyperlink" xfId="424" builtinId="9" hidden="1"/>
    <cellStyle name="Gevolgde hyperlink" xfId="426" builtinId="9" hidden="1"/>
    <cellStyle name="Gevolgde hyperlink" xfId="428" builtinId="9" hidden="1"/>
    <cellStyle name="Gevolgde hyperlink" xfId="430" builtinId="9" hidden="1"/>
    <cellStyle name="Gevolgde hyperlink" xfId="432" builtinId="9" hidden="1"/>
    <cellStyle name="Gevolgde hyperlink" xfId="434" builtinId="9" hidden="1"/>
    <cellStyle name="Gevolgde hyperlink" xfId="436" builtinId="9" hidden="1"/>
    <cellStyle name="Gevolgde hyperlink" xfId="438" builtinId="9" hidden="1"/>
    <cellStyle name="Gevolgde hyperlink" xfId="440" builtinId="9" hidden="1"/>
    <cellStyle name="Gevolgde hyperlink" xfId="442" builtinId="9" hidden="1"/>
    <cellStyle name="Gevolgde hyperlink" xfId="444" builtinId="9" hidden="1"/>
    <cellStyle name="Gevolgde hyperlink" xfId="446" builtinId="9" hidden="1"/>
    <cellStyle name="Gevolgde hyperlink" xfId="448" builtinId="9" hidden="1"/>
    <cellStyle name="Gevolgde hyperlink" xfId="450" builtinId="9" hidden="1"/>
    <cellStyle name="Gevolgde hyperlink" xfId="452" builtinId="9" hidden="1"/>
    <cellStyle name="Gevolgde hyperlink" xfId="454" builtinId="9" hidden="1"/>
    <cellStyle name="Gevolgde hyperlink" xfId="456" builtinId="9" hidden="1"/>
    <cellStyle name="Gevolgde hyperlink" xfId="458" builtinId="9" hidden="1"/>
    <cellStyle name="Gevolgde hyperlink" xfId="460" builtinId="9" hidden="1"/>
    <cellStyle name="Gevolgde hyperlink" xfId="462" builtinId="9" hidden="1"/>
    <cellStyle name="Gevolgde hyperlink" xfId="464" builtinId="9" hidden="1"/>
    <cellStyle name="Gevolgde hyperlink" xfId="466" builtinId="9" hidden="1"/>
    <cellStyle name="Gevolgde hyperlink" xfId="469" builtinId="9" hidden="1"/>
    <cellStyle name="Gevolgde hyperlink" xfId="471" builtinId="9" hidden="1"/>
    <cellStyle name="Gevolgde hyperlink" xfId="473" builtinId="9" hidden="1"/>
    <cellStyle name="Gevolgde hyperlink" xfId="475" builtinId="9" hidden="1"/>
    <cellStyle name="Gevolgde hyperlink" xfId="477" builtinId="9" hidden="1"/>
    <cellStyle name="Gevolgde hyperlink" xfId="479" builtinId="9" hidden="1"/>
    <cellStyle name="Gevolgde hyperlink" xfId="481" builtinId="9" hidden="1"/>
    <cellStyle name="Gevolgde hyperlink" xfId="483" builtinId="9" hidden="1"/>
    <cellStyle name="Gevolgde hyperlink" xfId="485" builtinId="9" hidden="1"/>
    <cellStyle name="Gevolgde hyperlink" xfId="487" builtinId="9" hidden="1"/>
    <cellStyle name="Gevolgde hyperlink" xfId="489" builtinId="9" hidden="1"/>
    <cellStyle name="Gevolgde hyperlink" xfId="491" builtinId="9" hidden="1"/>
    <cellStyle name="Gevolgde hyperlink" xfId="493" builtinId="9" hidden="1"/>
    <cellStyle name="Gevolgde hyperlink" xfId="495" builtinId="9" hidden="1"/>
    <cellStyle name="Gevolgde hyperlink" xfId="497" builtinId="9" hidden="1"/>
    <cellStyle name="Gevolgde hyperlink" xfId="499" builtinId="9" hidden="1"/>
    <cellStyle name="Gevolgde hyperlink" xfId="501" builtinId="9" hidden="1"/>
    <cellStyle name="Gevolgde hyperlink" xfId="503" builtinId="9" hidden="1"/>
    <cellStyle name="Gevolgde hyperlink" xfId="505" builtinId="9" hidden="1"/>
    <cellStyle name="Gevolgde hyperlink" xfId="507" builtinId="9" hidden="1"/>
    <cellStyle name="Gevolgde hyperlink" xfId="509" builtinId="9" hidden="1"/>
    <cellStyle name="Gevolgde hyperlink" xfId="511" builtinId="9" hidden="1"/>
    <cellStyle name="Gevolgde hyperlink" xfId="513" builtinId="9" hidden="1"/>
    <cellStyle name="Gevolgde hyperlink" xfId="515" builtinId="9" hidden="1"/>
    <cellStyle name="Gevolgde hyperlink" xfId="517" builtinId="9" hidden="1"/>
    <cellStyle name="Gevolgde hyperlink" xfId="519" builtinId="9" hidden="1"/>
    <cellStyle name="Gevolgde hyperlink" xfId="521" builtinId="9" hidden="1"/>
    <cellStyle name="Gevolgde hyperlink" xfId="523" builtinId="9" hidden="1"/>
    <cellStyle name="Gevolgde hyperlink" xfId="525" builtinId="9" hidden="1"/>
    <cellStyle name="Gevolgde hyperlink" xfId="527" builtinId="9" hidden="1"/>
    <cellStyle name="Gevolgde hyperlink" xfId="529" builtinId="9" hidden="1"/>
    <cellStyle name="Gevolgde hyperlink" xfId="531" builtinId="9" hidden="1"/>
    <cellStyle name="Gevolgde hyperlink" xfId="533" builtinId="9" hidden="1"/>
    <cellStyle name="Gevolgde hyperlink" xfId="535" builtinId="9" hidden="1"/>
    <cellStyle name="Gevolgde hyperlink" xfId="537" builtinId="9" hidden="1"/>
    <cellStyle name="Gevolgde hyperlink" xfId="539" builtinId="9" hidden="1"/>
    <cellStyle name="Gevolgde hyperlink" xfId="541" builtinId="9" hidden="1"/>
    <cellStyle name="Gevolgde hyperlink" xfId="543" builtinId="9" hidden="1"/>
    <cellStyle name="Gevolgde hyperlink" xfId="545" builtinId="9" hidden="1"/>
    <cellStyle name="Gevolgde hyperlink" xfId="547" builtinId="9" hidden="1"/>
    <cellStyle name="Gevolgde hyperlink" xfId="549" builtinId="9" hidden="1"/>
    <cellStyle name="Gevolgde hyperlink" xfId="551" builtinId="9" hidden="1"/>
    <cellStyle name="Gevolgde hyperlink" xfId="553" builtinId="9" hidden="1"/>
    <cellStyle name="Gevolgde hyperlink" xfId="555" builtinId="9" hidden="1"/>
    <cellStyle name="Gevolgde hyperlink" xfId="557" builtinId="9" hidden="1"/>
    <cellStyle name="Gevolgde hyperlink" xfId="559" builtinId="9" hidden="1"/>
    <cellStyle name="Gevolgde hyperlink" xfId="561" builtinId="9" hidden="1"/>
    <cellStyle name="Gevolgde hyperlink" xfId="563" builtinId="9" hidden="1"/>
    <cellStyle name="Gevolgde hyperlink" xfId="565" builtinId="9" hidden="1"/>
    <cellStyle name="Gevolgde hyperlink" xfId="567" builtinId="9" hidden="1"/>
    <cellStyle name="Gevolgde hyperlink" xfId="569" builtinId="9" hidden="1"/>
    <cellStyle name="Gevolgde hyperlink" xfId="571" builtinId="9" hidden="1"/>
    <cellStyle name="Gevolgde hyperlink" xfId="573" builtinId="9" hidden="1"/>
    <cellStyle name="Gevolgde hyperlink" xfId="575" builtinId="9" hidden="1"/>
    <cellStyle name="Gevolgde hyperlink" xfId="577" builtinId="9" hidden="1"/>
    <cellStyle name="Gevolgde hyperlink" xfId="579" builtinId="9" hidden="1"/>
    <cellStyle name="Gevolgde hyperlink" xfId="581" builtinId="9" hidden="1"/>
    <cellStyle name="Gevolgde hyperlink" xfId="583" builtinId="9" hidden="1"/>
    <cellStyle name="Gevolgde hyperlink" xfId="585" builtinId="9" hidden="1"/>
    <cellStyle name="Gevolgde hyperlink" xfId="587" builtinId="9" hidden="1"/>
    <cellStyle name="Gevolgde hyperlink" xfId="589" builtinId="9" hidden="1"/>
    <cellStyle name="Gevolgde hyperlink" xfId="591" builtinId="9" hidden="1"/>
    <cellStyle name="Gevolgde hyperlink" xfId="593" builtinId="9" hidden="1"/>
    <cellStyle name="Gevolgde hyperlink" xfId="595" builtinId="9" hidden="1"/>
    <cellStyle name="Gevolgde hyperlink" xfId="597" builtinId="9" hidden="1"/>
    <cellStyle name="Gevolgde hyperlink" xfId="599" builtinId="9" hidden="1"/>
    <cellStyle name="Gevolgde hyperlink" xfId="601" builtinId="9" hidden="1"/>
    <cellStyle name="Gevolgde hyperlink" xfId="603" builtinId="9" hidden="1"/>
    <cellStyle name="Gevolgde hyperlink" xfId="605" builtinId="9" hidden="1"/>
    <cellStyle name="Gevolgde hyperlink" xfId="607" builtinId="9" hidden="1"/>
    <cellStyle name="Gevolgde hyperlink" xfId="609" builtinId="9" hidden="1"/>
    <cellStyle name="Gevolgde hyperlink" xfId="611" builtinId="9" hidden="1"/>
    <cellStyle name="Gevolgde hyperlink" xfId="613" builtinId="9" hidden="1"/>
    <cellStyle name="Gevolgde hyperlink" xfId="615" builtinId="9" hidden="1"/>
    <cellStyle name="Gevolgde hyperlink" xfId="617" builtinId="9" hidden="1"/>
    <cellStyle name="Gevolgde hyperlink" xfId="619" builtinId="9" hidden="1"/>
    <cellStyle name="Gevolgde hyperlink" xfId="621" builtinId="9" hidden="1"/>
    <cellStyle name="Gevolgde hyperlink" xfId="623" builtinId="9" hidden="1"/>
    <cellStyle name="Gevolgde hyperlink" xfId="625" builtinId="9" hidden="1"/>
    <cellStyle name="Gevolgde hyperlink" xfId="627" builtinId="9" hidden="1"/>
    <cellStyle name="Gevolgde hyperlink" xfId="629" builtinId="9" hidden="1"/>
    <cellStyle name="Gevolgde hyperlink" xfId="631" builtinId="9" hidden="1"/>
    <cellStyle name="Gevolgde hyperlink" xfId="633" builtinId="9" hidden="1"/>
    <cellStyle name="Gevolgde hyperlink" xfId="635" builtinId="9" hidden="1"/>
    <cellStyle name="Gevolgde hyperlink" xfId="637" builtinId="9" hidden="1"/>
    <cellStyle name="Gevolgde hyperlink" xfId="639" builtinId="9" hidden="1"/>
    <cellStyle name="Gevolgde hyperlink" xfId="641" builtinId="9" hidden="1"/>
    <cellStyle name="Gevolgde hyperlink" xfId="643" builtinId="9" hidden="1"/>
    <cellStyle name="Gevolgde hyperlink" xfId="645" builtinId="9" hidden="1"/>
    <cellStyle name="Gevolgde hyperlink" xfId="647" builtinId="9" hidden="1"/>
    <cellStyle name="Gevolgde hyperlink" xfId="649" builtinId="9" hidden="1"/>
    <cellStyle name="Gevolgde hyperlink" xfId="651" builtinId="9" hidden="1"/>
    <cellStyle name="Gevolgde hyperlink" xfId="653" builtinId="9" hidden="1"/>
    <cellStyle name="Gevolgde hyperlink" xfId="655" builtinId="9" hidden="1"/>
    <cellStyle name="Gevolgde hyperlink" xfId="657" builtinId="9" hidden="1"/>
    <cellStyle name="Gevolgde hyperlink" xfId="659" builtinId="9" hidden="1"/>
    <cellStyle name="Gevolgde hyperlink" xfId="661" builtinId="9" hidden="1"/>
    <cellStyle name="Gevolgde hyperlink" xfId="663" builtinId="9" hidden="1"/>
    <cellStyle name="Gevolgde hyperlink" xfId="665" builtinId="9" hidden="1"/>
    <cellStyle name="Gevolgde hyperlink" xfId="667" builtinId="9" hidden="1"/>
    <cellStyle name="Gevolgde hyperlink" xfId="669" builtinId="9" hidden="1"/>
    <cellStyle name="Gevolgde hyperlink" xfId="671" builtinId="9" hidden="1"/>
    <cellStyle name="Gevolgde hyperlink" xfId="673" builtinId="9" hidden="1"/>
    <cellStyle name="Gevolgde hyperlink" xfId="675" builtinId="9" hidden="1"/>
    <cellStyle name="Gevolgde hyperlink" xfId="677" builtinId="9" hidden="1"/>
    <cellStyle name="Gevolgde hyperlink" xfId="679" builtinId="9" hidden="1"/>
    <cellStyle name="Gevolgde hyperlink" xfId="681" builtinId="9" hidden="1"/>
    <cellStyle name="Gevolgde hyperlink" xfId="683" builtinId="9" hidden="1"/>
    <cellStyle name="Gevolgde hyperlink" xfId="685" builtinId="9" hidden="1"/>
    <cellStyle name="Gevolgde hyperlink" xfId="687" builtinId="9" hidden="1"/>
    <cellStyle name="Gevolgde hyperlink" xfId="689" builtinId="9" hidden="1"/>
    <cellStyle name="Gevolgde hyperlink" xfId="691" builtinId="9" hidden="1"/>
    <cellStyle name="Gevolgde hyperlink" xfId="693" builtinId="9" hidden="1"/>
    <cellStyle name="Gevolgde hyperlink" xfId="695" builtinId="9" hidden="1"/>
    <cellStyle name="Gevolgde hyperlink" xfId="697" builtinId="9" hidden="1"/>
    <cellStyle name="Gevolgde hyperlink" xfId="699" builtinId="9" hidden="1"/>
    <cellStyle name="Gevolgde hyperlink" xfId="701" builtinId="9" hidden="1"/>
    <cellStyle name="Gevolgde hyperlink" xfId="703" builtinId="9" hidden="1"/>
    <cellStyle name="Gevolgde hyperlink" xfId="705" builtinId="9" hidden="1"/>
    <cellStyle name="Gevolgde hyperlink" xfId="707" builtinId="9" hidden="1"/>
    <cellStyle name="Gevolgde hyperlink" xfId="709" builtinId="9" hidden="1"/>
    <cellStyle name="Gevolgde hyperlink" xfId="711" builtinId="9" hidden="1"/>
    <cellStyle name="Gevolgde hyperlink" xfId="713" builtinId="9" hidden="1"/>
    <cellStyle name="Gevolgde hyperlink" xfId="715" builtinId="9" hidden="1"/>
    <cellStyle name="Gevolgde hyperlink" xfId="717" builtinId="9" hidden="1"/>
    <cellStyle name="Gevolgde hyperlink" xfId="719" builtinId="9" hidden="1"/>
    <cellStyle name="Gevolgde hyperlink" xfId="721" builtinId="9" hidden="1"/>
    <cellStyle name="Gevolgde hyperlink" xfId="723" builtinId="9" hidden="1"/>
    <cellStyle name="Gevolgde hyperlink" xfId="725" builtinId="9" hidden="1"/>
    <cellStyle name="Gevolgde hyperlink" xfId="727" builtinId="9" hidden="1"/>
    <cellStyle name="Gevolgde hyperlink" xfId="729" builtinId="9" hidden="1"/>
    <cellStyle name="Gevolgde hyperlink" xfId="731" builtinId="9" hidden="1"/>
    <cellStyle name="Gevolgde hyperlink" xfId="733" builtinId="9" hidden="1"/>
    <cellStyle name="Gevolgde hyperlink" xfId="735" builtinId="9" hidden="1"/>
    <cellStyle name="Gevolgde hyperlink" xfId="737" builtinId="9" hidden="1"/>
    <cellStyle name="Gevolgde hyperlink" xfId="739" builtinId="9" hidden="1"/>
    <cellStyle name="Gevolgde hyperlink" xfId="741" builtinId="9" hidden="1"/>
    <cellStyle name="Gevolgde hyperlink" xfId="743" builtinId="9" hidden="1"/>
    <cellStyle name="Gevolgde hyperlink" xfId="745" builtinId="9" hidden="1"/>
    <cellStyle name="Gevolgde hyperlink" xfId="747" builtinId="9" hidden="1"/>
    <cellStyle name="Gevolgde hyperlink" xfId="749" builtinId="9" hidden="1"/>
    <cellStyle name="Gevolgde hyperlink" xfId="751" builtinId="9" hidden="1"/>
    <cellStyle name="Gevolgde hyperlink" xfId="753" builtinId="9" hidden="1"/>
    <cellStyle name="Gevolgde hyperlink" xfId="755" builtinId="9" hidden="1"/>
    <cellStyle name="Gevolgde hyperlink" xfId="757" builtinId="9" hidden="1"/>
    <cellStyle name="Gevolgde hyperlink" xfId="759" builtinId="9" hidden="1"/>
    <cellStyle name="Gevolgde hyperlink" xfId="761" builtinId="9" hidden="1"/>
    <cellStyle name="Gevolgde hyperlink" xfId="763" builtinId="9" hidden="1"/>
    <cellStyle name="Gevolgde hyperlink" xfId="765" builtinId="9" hidden="1"/>
    <cellStyle name="Gevolgde hyperlink" xfId="767" builtinId="9" hidden="1"/>
    <cellStyle name="Gevolgde hyperlink" xfId="769" builtinId="9" hidden="1"/>
    <cellStyle name="Gevolgde hyperlink" xfId="771" builtinId="9" hidden="1"/>
    <cellStyle name="Gevolgde hyperlink" xfId="773" builtinId="9" hidden="1"/>
    <cellStyle name="Gevolgde hyperlink" xfId="775" builtinId="9" hidden="1"/>
    <cellStyle name="Gevolgde hyperlink" xfId="777" builtinId="9" hidden="1"/>
    <cellStyle name="Gevolgde hyperlink" xfId="779" builtinId="9" hidden="1"/>
    <cellStyle name="Gevolgde hyperlink" xfId="781" builtinId="9" hidden="1"/>
    <cellStyle name="Gevolgde hyperlink" xfId="783" builtinId="9" hidden="1"/>
    <cellStyle name="Gevolgde hyperlink" xfId="785" builtinId="9" hidden="1"/>
    <cellStyle name="Gevolgde hyperlink" xfId="787" builtinId="9" hidden="1"/>
    <cellStyle name="Gevolgde hyperlink" xfId="789" builtinId="9" hidden="1"/>
    <cellStyle name="Gevolgde hyperlink" xfId="791" builtinId="9" hidden="1"/>
    <cellStyle name="Gevolgde hyperlink" xfId="793" builtinId="9" hidden="1"/>
    <cellStyle name="Gevolgde hyperlink" xfId="795" builtinId="9" hidden="1"/>
    <cellStyle name="Gevolgde hyperlink" xfId="797" builtinId="9" hidden="1"/>
    <cellStyle name="Gevolgde hyperlink" xfId="799" builtinId="9" hidden="1"/>
    <cellStyle name="Gevolgde hyperlink" xfId="801" builtinId="9" hidden="1"/>
    <cellStyle name="Gevolgde hyperlink" xfId="803" builtinId="9" hidden="1"/>
    <cellStyle name="Gevolgde hyperlink" xfId="805" builtinId="9" hidden="1"/>
    <cellStyle name="Gevolgde hyperlink" xfId="807" builtinId="9" hidden="1"/>
    <cellStyle name="Gevolgde hyperlink" xfId="809" builtinId="9" hidden="1"/>
    <cellStyle name="Gevolgde hyperlink" xfId="811" builtinId="9" hidden="1"/>
    <cellStyle name="Gevolgde hyperlink" xfId="813" builtinId="9" hidden="1"/>
    <cellStyle name="Gevolgde hyperlink" xfId="815" builtinId="9" hidden="1"/>
    <cellStyle name="Gevolgde hyperlink" xfId="817" builtinId="9" hidden="1"/>
    <cellStyle name="Gevolgde hyperlink" xfId="819" builtinId="9" hidden="1"/>
    <cellStyle name="Gevolgde hyperlink" xfId="821" builtinId="9" hidden="1"/>
    <cellStyle name="Gevolgde hyperlink" xfId="823" builtinId="9" hidden="1"/>
    <cellStyle name="Gevolgde hyperlink" xfId="825" builtinId="9" hidden="1"/>
    <cellStyle name="Gevolgde hyperlink" xfId="827" builtinId="9" hidden="1"/>
    <cellStyle name="Gevolgde hyperlink" xfId="829" builtinId="9" hidden="1"/>
    <cellStyle name="Gevolgde hyperlink" xfId="831" builtinId="9" hidden="1"/>
    <cellStyle name="Gevolgde hyperlink" xfId="833" builtinId="9" hidden="1"/>
    <cellStyle name="Gevolgde hyperlink" xfId="835" builtinId="9" hidden="1"/>
    <cellStyle name="Gevolgde hyperlink" xfId="837" builtinId="9" hidden="1"/>
    <cellStyle name="Gevolgde hyperlink" xfId="839" builtinId="9" hidden="1"/>
    <cellStyle name="Gevolgde hyperlink" xfId="841" builtinId="9" hidden="1"/>
    <cellStyle name="Gevolgde hyperlink" xfId="843" builtinId="9" hidden="1"/>
    <cellStyle name="Gevolgde hyperlink" xfId="845" builtinId="9" hidden="1"/>
    <cellStyle name="Gevolgde hyperlink" xfId="847" builtinId="9" hidden="1"/>
    <cellStyle name="Gevolgde hyperlink" xfId="849" builtinId="9" hidden="1"/>
    <cellStyle name="Gevolgde hyperlink" xfId="851" builtinId="9" hidden="1"/>
    <cellStyle name="Gevolgde hyperlink" xfId="853" builtinId="9" hidden="1"/>
    <cellStyle name="Gevolgde hyperlink" xfId="855" builtinId="9" hidden="1"/>
    <cellStyle name="Gevolgde hyperlink" xfId="857" builtinId="9" hidden="1"/>
    <cellStyle name="Gevolgde hyperlink" xfId="859" builtinId="9" hidden="1"/>
    <cellStyle name="Gevolgde hyperlink" xfId="861" builtinId="9" hidden="1"/>
    <cellStyle name="Gevolgde hyperlink" xfId="863" builtinId="9" hidden="1"/>
    <cellStyle name="Gevolgde hyperlink" xfId="865" builtinId="9" hidden="1"/>
    <cellStyle name="Gevolgde hyperlink" xfId="867" builtinId="9" hidden="1"/>
    <cellStyle name="Gevolgde hyperlink" xfId="869" builtinId="9" hidden="1"/>
    <cellStyle name="Gevolgde hyperlink" xfId="871" builtinId="9" hidden="1"/>
    <cellStyle name="Gevolgde hyperlink" xfId="873" builtinId="9" hidden="1"/>
    <cellStyle name="Gevolgde hyperlink" xfId="875" builtinId="9" hidden="1"/>
    <cellStyle name="Gevolgde hyperlink" xfId="877" builtinId="9" hidden="1"/>
    <cellStyle name="Gevolgde hyperlink" xfId="879" builtinId="9" hidden="1"/>
    <cellStyle name="Gevolgde hyperlink" xfId="881" builtinId="9" hidden="1"/>
    <cellStyle name="Gevolgde hyperlink" xfId="88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Normal 2" xfId="467" xr:uid="{00000000-0005-0000-0000-000073030000}"/>
    <cellStyle name="Procent" xfId="886" builtinId="5"/>
    <cellStyle name="Procent 2" xfId="885" xr:uid="{00000000-0005-0000-0000-000075030000}"/>
    <cellStyle name="Standaard" xfId="0" builtinId="0"/>
    <cellStyle name="Standaard 2" xfId="884" xr:uid="{00000000-0005-0000-0000-000076030000}"/>
    <cellStyle name="Standaard 3" xfId="887" xr:uid="{18650499-6253-403E-A469-8E15E3568530}"/>
  </cellStyles>
  <dxfs count="207"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4" formatCode="0.00%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b/>
        <strike val="0"/>
        <outline val="0"/>
        <shadow val="0"/>
        <u val="none"/>
        <vertAlign val="baseline"/>
        <sz val="8"/>
        <color rgb="FFFF0000"/>
        <name val="Calibri"/>
        <scheme val="minor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ck">
          <color indexed="64"/>
        </right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ck">
          <color indexed="64"/>
        </right>
        <top style="thin">
          <color auto="1"/>
        </top>
        <bottom style="thin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0" formatCode="General"/>
      <fill>
        <patternFill patternType="none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0" formatCode="General"/>
      <fill>
        <patternFill patternType="none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border>
        <top style="thin">
          <color rgb="FF000000"/>
        </top>
      </border>
    </dxf>
    <dxf>
      <border diagonalUp="0" diagonalDown="0">
        <left style="thick">
          <color rgb="FF000000"/>
        </left>
        <right style="thick">
          <color rgb="FF000000"/>
        </right>
        <top style="thick">
          <color rgb="FF000000"/>
        </top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m/d/\y\y\y\y"/>
      <alignment horizontal="center" vertical="center" textRotation="0" wrapText="0" indent="0" justifyLastLine="0" shrinkToFit="0" readingOrder="0"/>
      <protection hidden="1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m/d/yyyy"/>
      <fill>
        <patternFill patternType="none">
          <fgColor indexed="64"/>
          <bgColor indexed="65"/>
        </patternFill>
      </fill>
      <alignment horizontal="center" vertical="center" textRotation="90" wrapText="0" indent="0" justifyLastLine="0" shrinkToFit="0" readingOrder="0"/>
      <border diagonalUp="0" diagonalDown="0">
        <left/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4" formatCode="0.00%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b/>
        <strike val="0"/>
        <outline val="0"/>
        <shadow val="0"/>
        <u val="none"/>
        <vertAlign val="baseline"/>
        <sz val="8"/>
        <color rgb="FFFF0000"/>
        <name val="Calibri"/>
        <scheme val="minor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ck">
          <color indexed="64"/>
        </right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ck">
          <color indexed="64"/>
        </right>
        <top style="thin">
          <color auto="1"/>
        </top>
        <bottom style="thin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0" formatCode="General"/>
      <fill>
        <patternFill patternType="none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0" formatCode="General"/>
      <fill>
        <patternFill patternType="none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border>
        <top style="thin">
          <color rgb="FF000000"/>
        </top>
      </border>
    </dxf>
    <dxf>
      <border diagonalUp="0" diagonalDown="0">
        <left style="thick">
          <color rgb="FF000000"/>
        </left>
        <right style="thick">
          <color rgb="FF000000"/>
        </right>
        <top style="thick">
          <color rgb="FF000000"/>
        </top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m/d/\y\y\y\y"/>
      <alignment horizontal="center" vertical="center" textRotation="0" wrapText="0" indent="0" justifyLastLine="0" shrinkToFit="0" readingOrder="0"/>
      <protection hidden="1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m/d/yyyy"/>
      <fill>
        <patternFill patternType="none">
          <fgColor indexed="64"/>
          <bgColor indexed="65"/>
        </patternFill>
      </fill>
      <alignment horizontal="center" vertical="center" textRotation="90" wrapText="0" indent="0" justifyLastLine="0" shrinkToFit="0" readingOrder="0"/>
      <border diagonalUp="0" diagonalDown="0">
        <left/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4" formatCode="0.00%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b/>
        <strike val="0"/>
        <outline val="0"/>
        <shadow val="0"/>
        <u val="none"/>
        <vertAlign val="baseline"/>
        <sz val="8"/>
        <color rgb="FFFF0000"/>
        <name val="Calibri"/>
        <scheme val="minor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ck">
          <color indexed="64"/>
        </right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ck">
          <color indexed="64"/>
        </right>
        <top style="thin">
          <color auto="1"/>
        </top>
        <bottom style="thin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0" formatCode="General"/>
      <fill>
        <patternFill patternType="none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0" formatCode="General"/>
      <fill>
        <patternFill patternType="none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border>
        <top style="thin">
          <color rgb="FF000000"/>
        </top>
      </border>
    </dxf>
    <dxf>
      <border diagonalUp="0" diagonalDown="0">
        <left style="thick">
          <color rgb="FF000000"/>
        </left>
        <right style="thick">
          <color rgb="FF000000"/>
        </right>
        <top style="thick">
          <color rgb="FF000000"/>
        </top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m/d/\y\y\y\y"/>
      <alignment horizontal="center" vertical="center" textRotation="0" wrapText="0" indent="0" justifyLastLine="0" shrinkToFit="0" readingOrder="0"/>
      <protection hidden="1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m/d/yyyy"/>
      <fill>
        <patternFill patternType="none">
          <fgColor indexed="64"/>
          <bgColor indexed="65"/>
        </patternFill>
      </fill>
      <alignment horizontal="center" vertical="center" textRotation="90" wrapText="0" indent="0" justifyLastLine="0" shrinkToFit="0" readingOrder="0"/>
      <border diagonalUp="0" diagonalDown="0">
        <left/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4" formatCode="0.00%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b/>
        <strike val="0"/>
        <outline val="0"/>
        <shadow val="0"/>
        <u val="none"/>
        <vertAlign val="baseline"/>
        <sz val="8"/>
        <color rgb="FFFF0000"/>
        <name val="Calibri"/>
        <scheme val="minor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ck">
          <color indexed="64"/>
        </right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ck">
          <color indexed="64"/>
        </right>
        <top style="thin">
          <color auto="1"/>
        </top>
        <bottom style="thin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0" formatCode="General"/>
      <fill>
        <patternFill patternType="none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0" formatCode="General"/>
      <fill>
        <patternFill patternType="none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border>
        <top style="thin">
          <color rgb="FF000000"/>
        </top>
      </border>
    </dxf>
    <dxf>
      <border diagonalUp="0" diagonalDown="0">
        <left style="thick">
          <color rgb="FF000000"/>
        </left>
        <right style="thick">
          <color rgb="FF000000"/>
        </right>
        <top style="thick">
          <color rgb="FF000000"/>
        </top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m/d/\y\y\y\y"/>
      <alignment horizontal="center" vertical="center" textRotation="0" wrapText="0" indent="0" justifyLastLine="0" shrinkToFit="0" readingOrder="0"/>
      <protection hidden="1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m/d/yyyy"/>
      <fill>
        <patternFill patternType="none">
          <fgColor indexed="64"/>
          <bgColor indexed="65"/>
        </patternFill>
      </fill>
      <alignment horizontal="center" vertical="center" textRotation="90" wrapText="0" indent="0" justifyLastLine="0" shrinkToFit="0" readingOrder="0"/>
      <border diagonalUp="0" diagonalDown="0">
        <left/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14" formatCode="0.00%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b/>
        <strike val="0"/>
        <outline val="0"/>
        <shadow val="0"/>
        <u val="none"/>
        <vertAlign val="baseline"/>
        <sz val="8"/>
        <color rgb="FFFF0000"/>
        <name val="Calibri"/>
        <scheme val="minor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ck">
          <color indexed="64"/>
        </right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ck">
          <color indexed="64"/>
        </right>
        <top style="thin">
          <color auto="1"/>
        </top>
        <bottom style="thin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0" formatCode="General"/>
      <fill>
        <patternFill patternType="none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0" formatCode="General"/>
      <fill>
        <patternFill patternType="none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border>
        <top style="thin">
          <color rgb="FF000000"/>
        </top>
      </border>
    </dxf>
    <dxf>
      <border diagonalUp="0" diagonalDown="0">
        <left style="thick">
          <color rgb="FF000000"/>
        </left>
        <right style="thick">
          <color rgb="FF000000"/>
        </right>
        <top style="thick">
          <color rgb="FF000000"/>
        </top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m/d/\y\y\y\y"/>
      <alignment horizontal="center" vertical="center" textRotation="0" wrapText="0" indent="0" justifyLastLine="0" shrinkToFit="0" readingOrder="0"/>
      <protection hidden="1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m/d/yyyy"/>
      <fill>
        <patternFill patternType="none">
          <fgColor indexed="64"/>
          <bgColor indexed="65"/>
        </patternFill>
      </fill>
      <alignment horizontal="center" vertical="center" textRotation="90" wrapText="0" indent="0" justifyLastLine="0" shrinkToFit="0" readingOrder="0"/>
      <border diagonalUp="0" diagonalDown="0">
        <left/>
        <right/>
        <top/>
        <bottom/>
      </border>
      <protection locked="1" hidden="1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kydrive3m-my.sharepoint.com/Users/PQ5268/Downloads/Bil/Te%20bewaren/Berekening%20Letterwaarden%202016%20-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32003450\users$\PQ5268\documents\Frank\Persoonlijk\Bil%201\Berekening%20letterwaardes%20nieuw%20seizoen%202017-2018\Berekening%20Eindejaar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rsoonlijk\Bil%202020-2021\SRV-Ledenbestand%202020-2021%20-%20FW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rsoonlijk\Bil%202020-2021\Wedstrijdformulieren%202020-2021%20Beveiligd%20-%20PLA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ljart%202021-2022\SRV-Ledenbestand%20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ks 1"/>
      <sheetName val="Reeks 2"/>
      <sheetName val="Reeks 3"/>
      <sheetName val="Invulstrook"/>
      <sheetName val="Invulstrook (2)"/>
      <sheetName val="TABEL ERE REEKS"/>
      <sheetName val="TABEL REEKS 1"/>
      <sheetName val="TABEL REEKS  2"/>
      <sheetName val="TABEL REEKS  3"/>
      <sheetName val="Blad1"/>
      <sheetName val="Blad2"/>
      <sheetName val="Blad2 (2)"/>
      <sheetName val="Blad3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Van den Eede Jurgen</v>
          </cell>
          <cell r="C3" t="str">
            <v>De Splinters 1</v>
          </cell>
          <cell r="D3">
            <v>1</v>
          </cell>
          <cell r="E3">
            <v>1</v>
          </cell>
          <cell r="F3" t="str">
            <v>v</v>
          </cell>
          <cell r="G3">
            <v>3</v>
          </cell>
          <cell r="H3">
            <v>1</v>
          </cell>
          <cell r="I3">
            <v>3</v>
          </cell>
          <cell r="J3">
            <v>3</v>
          </cell>
          <cell r="K3">
            <v>3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3</v>
          </cell>
          <cell r="Q3">
            <v>3</v>
          </cell>
          <cell r="R3">
            <v>3</v>
          </cell>
          <cell r="S3" t="str">
            <v>v</v>
          </cell>
          <cell r="T3">
            <v>1</v>
          </cell>
          <cell r="U3">
            <v>3</v>
          </cell>
          <cell r="V3">
            <v>3</v>
          </cell>
          <cell r="W3">
            <v>3</v>
          </cell>
          <cell r="X3">
            <v>3</v>
          </cell>
          <cell r="Y3">
            <v>3</v>
          </cell>
          <cell r="Z3">
            <v>3</v>
          </cell>
          <cell r="AA3">
            <v>3</v>
          </cell>
          <cell r="AB3">
            <v>3</v>
          </cell>
          <cell r="AC3">
            <v>3</v>
          </cell>
          <cell r="AD3">
            <v>56</v>
          </cell>
          <cell r="AE3">
            <v>16</v>
          </cell>
          <cell r="AF3">
            <v>8</v>
          </cell>
          <cell r="AG3">
            <v>0</v>
          </cell>
          <cell r="AH3">
            <v>24</v>
          </cell>
          <cell r="AI3">
            <v>0.83333333333333337</v>
          </cell>
          <cell r="AJ3" t="str">
            <v>A</v>
          </cell>
          <cell r="AK3" t="str">
            <v>A</v>
          </cell>
        </row>
        <row r="4">
          <cell r="B4" t="str">
            <v>Janssens Maurice</v>
          </cell>
          <cell r="C4" t="str">
            <v xml:space="preserve">Kalf. Sport. 1 </v>
          </cell>
          <cell r="D4">
            <v>1</v>
          </cell>
          <cell r="E4" t="str">
            <v>v</v>
          </cell>
          <cell r="F4">
            <v>3</v>
          </cell>
          <cell r="G4">
            <v>3</v>
          </cell>
          <cell r="H4">
            <v>3</v>
          </cell>
          <cell r="I4">
            <v>3</v>
          </cell>
          <cell r="J4">
            <v>1</v>
          </cell>
          <cell r="K4">
            <v>3</v>
          </cell>
          <cell r="L4">
            <v>1</v>
          </cell>
          <cell r="M4">
            <v>1</v>
          </cell>
          <cell r="N4">
            <v>3</v>
          </cell>
          <cell r="O4">
            <v>3</v>
          </cell>
          <cell r="P4">
            <v>3</v>
          </cell>
          <cell r="Q4">
            <v>3</v>
          </cell>
          <cell r="R4" t="str">
            <v>v</v>
          </cell>
          <cell r="S4">
            <v>1</v>
          </cell>
          <cell r="T4">
            <v>3</v>
          </cell>
          <cell r="U4">
            <v>1</v>
          </cell>
          <cell r="V4">
            <v>1</v>
          </cell>
          <cell r="W4">
            <v>1</v>
          </cell>
          <cell r="X4">
            <v>3</v>
          </cell>
          <cell r="Y4">
            <v>3</v>
          </cell>
          <cell r="Z4">
            <v>3</v>
          </cell>
          <cell r="AA4">
            <v>1</v>
          </cell>
          <cell r="AB4">
            <v>3</v>
          </cell>
          <cell r="AC4">
            <v>3</v>
          </cell>
          <cell r="AD4">
            <v>54</v>
          </cell>
          <cell r="AE4">
            <v>15</v>
          </cell>
          <cell r="AF4">
            <v>9</v>
          </cell>
          <cell r="AG4">
            <v>0</v>
          </cell>
          <cell r="AH4">
            <v>24</v>
          </cell>
          <cell r="AI4">
            <v>0.8125</v>
          </cell>
          <cell r="AJ4" t="str">
            <v>A</v>
          </cell>
          <cell r="AK4" t="str">
            <v>A</v>
          </cell>
        </row>
        <row r="5"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e">
            <v>#DIV/0!</v>
          </cell>
          <cell r="AJ5">
            <v>0</v>
          </cell>
          <cell r="AK5" t="e">
            <v>#N/A</v>
          </cell>
        </row>
        <row r="6">
          <cell r="B6" t="str">
            <v>Verbraecken Johan</v>
          </cell>
          <cell r="C6" t="str">
            <v xml:space="preserve">Kalf. Sport. 1 </v>
          </cell>
          <cell r="D6">
            <v>3</v>
          </cell>
          <cell r="E6" t="str">
            <v>v</v>
          </cell>
          <cell r="F6">
            <v>3</v>
          </cell>
          <cell r="G6">
            <v>3</v>
          </cell>
          <cell r="H6">
            <v>1</v>
          </cell>
          <cell r="I6">
            <v>3</v>
          </cell>
          <cell r="J6">
            <v>3</v>
          </cell>
          <cell r="K6">
            <v>1</v>
          </cell>
          <cell r="L6">
            <v>0</v>
          </cell>
          <cell r="M6">
            <v>3</v>
          </cell>
          <cell r="N6">
            <v>3</v>
          </cell>
          <cell r="O6">
            <v>1</v>
          </cell>
          <cell r="P6">
            <v>3</v>
          </cell>
          <cell r="Q6">
            <v>0</v>
          </cell>
          <cell r="R6" t="str">
            <v>v</v>
          </cell>
          <cell r="S6">
            <v>3</v>
          </cell>
          <cell r="T6">
            <v>1</v>
          </cell>
          <cell r="U6">
            <v>3</v>
          </cell>
          <cell r="V6">
            <v>3</v>
          </cell>
          <cell r="W6">
            <v>3</v>
          </cell>
          <cell r="X6">
            <v>1</v>
          </cell>
          <cell r="Y6">
            <v>1</v>
          </cell>
          <cell r="Z6">
            <v>3</v>
          </cell>
          <cell r="AA6">
            <v>3</v>
          </cell>
          <cell r="AB6">
            <v>3</v>
          </cell>
          <cell r="AC6">
            <v>3</v>
          </cell>
          <cell r="AD6">
            <v>54</v>
          </cell>
          <cell r="AE6">
            <v>16</v>
          </cell>
          <cell r="AF6">
            <v>6</v>
          </cell>
          <cell r="AG6">
            <v>2</v>
          </cell>
          <cell r="AH6">
            <v>24</v>
          </cell>
          <cell r="AI6">
            <v>0.79166666666666663</v>
          </cell>
          <cell r="AJ6" t="str">
            <v>A</v>
          </cell>
          <cell r="AK6" t="str">
            <v>A</v>
          </cell>
        </row>
        <row r="7">
          <cell r="B7" t="str">
            <v>De Cock Tom</v>
          </cell>
          <cell r="C7" t="str">
            <v>Plaza 1</v>
          </cell>
          <cell r="D7">
            <v>0</v>
          </cell>
          <cell r="E7">
            <v>3</v>
          </cell>
          <cell r="F7">
            <v>3</v>
          </cell>
          <cell r="G7">
            <v>1</v>
          </cell>
          <cell r="H7">
            <v>3</v>
          </cell>
          <cell r="I7">
            <v>3</v>
          </cell>
          <cell r="J7">
            <v>3</v>
          </cell>
          <cell r="K7" t="str">
            <v>v</v>
          </cell>
          <cell r="L7">
            <v>3</v>
          </cell>
          <cell r="M7">
            <v>3</v>
          </cell>
          <cell r="N7">
            <v>1</v>
          </cell>
          <cell r="O7">
            <v>1</v>
          </cell>
          <cell r="P7">
            <v>1</v>
          </cell>
          <cell r="Q7">
            <v>1</v>
          </cell>
          <cell r="R7">
            <v>1</v>
          </cell>
          <cell r="S7">
            <v>3</v>
          </cell>
          <cell r="T7">
            <v>1</v>
          </cell>
          <cell r="U7">
            <v>1</v>
          </cell>
          <cell r="V7">
            <v>3</v>
          </cell>
          <cell r="W7">
            <v>3</v>
          </cell>
          <cell r="X7" t="str">
            <v>v</v>
          </cell>
          <cell r="Y7">
            <v>0</v>
          </cell>
          <cell r="Z7">
            <v>3</v>
          </cell>
          <cell r="AA7">
            <v>3</v>
          </cell>
          <cell r="AB7">
            <v>1</v>
          </cell>
          <cell r="AC7">
            <v>1</v>
          </cell>
          <cell r="AD7">
            <v>46</v>
          </cell>
          <cell r="AE7">
            <v>12</v>
          </cell>
          <cell r="AF7">
            <v>10</v>
          </cell>
          <cell r="AG7">
            <v>2</v>
          </cell>
          <cell r="AH7">
            <v>24</v>
          </cell>
          <cell r="AI7">
            <v>0.70833333333333337</v>
          </cell>
          <cell r="AJ7" t="str">
            <v>A</v>
          </cell>
          <cell r="AK7" t="str">
            <v>A</v>
          </cell>
        </row>
        <row r="8">
          <cell r="B8" t="str">
            <v>Stevens Nicola</v>
          </cell>
          <cell r="C8" t="str">
            <v>Plaza 1</v>
          </cell>
          <cell r="D8">
            <v>0</v>
          </cell>
          <cell r="E8">
            <v>1</v>
          </cell>
          <cell r="G8">
            <v>3</v>
          </cell>
          <cell r="H8">
            <v>0</v>
          </cell>
          <cell r="I8">
            <v>3</v>
          </cell>
          <cell r="J8">
            <v>3</v>
          </cell>
          <cell r="K8" t="str">
            <v>v</v>
          </cell>
          <cell r="L8">
            <v>1</v>
          </cell>
          <cell r="M8">
            <v>1</v>
          </cell>
          <cell r="N8">
            <v>3</v>
          </cell>
          <cell r="O8">
            <v>3</v>
          </cell>
          <cell r="P8">
            <v>3</v>
          </cell>
          <cell r="Q8">
            <v>3</v>
          </cell>
          <cell r="R8">
            <v>3</v>
          </cell>
          <cell r="S8">
            <v>3</v>
          </cell>
          <cell r="T8">
            <v>3</v>
          </cell>
          <cell r="U8">
            <v>1</v>
          </cell>
          <cell r="V8">
            <v>1</v>
          </cell>
          <cell r="W8">
            <v>3</v>
          </cell>
          <cell r="X8" t="str">
            <v>v</v>
          </cell>
          <cell r="Y8">
            <v>3</v>
          </cell>
          <cell r="Z8">
            <v>1</v>
          </cell>
          <cell r="AA8">
            <v>1</v>
          </cell>
          <cell r="AB8">
            <v>0</v>
          </cell>
          <cell r="AD8">
            <v>43</v>
          </cell>
          <cell r="AE8">
            <v>12</v>
          </cell>
          <cell r="AF8">
            <v>7</v>
          </cell>
          <cell r="AG8">
            <v>3</v>
          </cell>
          <cell r="AH8">
            <v>22</v>
          </cell>
          <cell r="AI8">
            <v>0.70454545454545459</v>
          </cell>
          <cell r="AJ8" t="str">
            <v>A</v>
          </cell>
          <cell r="AK8" t="str">
            <v>A</v>
          </cell>
        </row>
        <row r="9">
          <cell r="B9" t="str">
            <v>Suffys Nico</v>
          </cell>
          <cell r="C9" t="str">
            <v>Bokkenhof 1</v>
          </cell>
          <cell r="D9">
            <v>3</v>
          </cell>
          <cell r="E9">
            <v>3</v>
          </cell>
          <cell r="F9">
            <v>0</v>
          </cell>
          <cell r="G9">
            <v>3</v>
          </cell>
          <cell r="H9">
            <v>0</v>
          </cell>
          <cell r="I9">
            <v>1</v>
          </cell>
          <cell r="J9" t="str">
            <v>v</v>
          </cell>
          <cell r="K9">
            <v>1</v>
          </cell>
          <cell r="M9">
            <v>0</v>
          </cell>
          <cell r="O9">
            <v>3</v>
          </cell>
          <cell r="P9">
            <v>3</v>
          </cell>
          <cell r="Q9">
            <v>0</v>
          </cell>
          <cell r="R9">
            <v>3</v>
          </cell>
          <cell r="S9">
            <v>1</v>
          </cell>
          <cell r="T9">
            <v>3</v>
          </cell>
          <cell r="U9">
            <v>0</v>
          </cell>
          <cell r="V9">
            <v>3</v>
          </cell>
          <cell r="W9" t="str">
            <v>v</v>
          </cell>
          <cell r="X9">
            <v>3</v>
          </cell>
          <cell r="Y9">
            <v>3</v>
          </cell>
          <cell r="Z9">
            <v>0</v>
          </cell>
          <cell r="AA9">
            <v>0</v>
          </cell>
          <cell r="AB9">
            <v>3</v>
          </cell>
          <cell r="AC9">
            <v>3</v>
          </cell>
          <cell r="AD9">
            <v>39</v>
          </cell>
          <cell r="AE9">
            <v>12</v>
          </cell>
          <cell r="AF9">
            <v>3</v>
          </cell>
          <cell r="AG9">
            <v>7</v>
          </cell>
          <cell r="AH9">
            <v>22</v>
          </cell>
          <cell r="AI9">
            <v>0.61363636363636365</v>
          </cell>
          <cell r="AJ9" t="str">
            <v>A</v>
          </cell>
          <cell r="AK9" t="str">
            <v>A</v>
          </cell>
        </row>
        <row r="10">
          <cell r="B10" t="str">
            <v>De Smedt Rudy</v>
          </cell>
          <cell r="C10" t="str">
            <v>KA 3/1</v>
          </cell>
          <cell r="D10">
            <v>1</v>
          </cell>
          <cell r="E10">
            <v>3</v>
          </cell>
          <cell r="F10">
            <v>3</v>
          </cell>
          <cell r="G10">
            <v>1</v>
          </cell>
          <cell r="H10" t="str">
            <v>v</v>
          </cell>
          <cell r="I10">
            <v>3</v>
          </cell>
          <cell r="J10">
            <v>3</v>
          </cell>
          <cell r="K10">
            <v>3</v>
          </cell>
          <cell r="L10">
            <v>0</v>
          </cell>
          <cell r="M10">
            <v>1</v>
          </cell>
          <cell r="O10">
            <v>3</v>
          </cell>
          <cell r="P10">
            <v>1</v>
          </cell>
          <cell r="Q10">
            <v>0</v>
          </cell>
          <cell r="R10">
            <v>1</v>
          </cell>
          <cell r="S10">
            <v>0</v>
          </cell>
          <cell r="T10">
            <v>0</v>
          </cell>
          <cell r="U10" t="str">
            <v>v</v>
          </cell>
          <cell r="V10">
            <v>3</v>
          </cell>
          <cell r="W10">
            <v>3</v>
          </cell>
          <cell r="X10">
            <v>1</v>
          </cell>
          <cell r="Y10">
            <v>1</v>
          </cell>
          <cell r="Z10">
            <v>3</v>
          </cell>
          <cell r="AA10">
            <v>1</v>
          </cell>
          <cell r="AB10">
            <v>3</v>
          </cell>
          <cell r="AC10">
            <v>1</v>
          </cell>
          <cell r="AD10">
            <v>39</v>
          </cell>
          <cell r="AE10">
            <v>10</v>
          </cell>
          <cell r="AF10">
            <v>9</v>
          </cell>
          <cell r="AG10">
            <v>4</v>
          </cell>
          <cell r="AH10">
            <v>23</v>
          </cell>
          <cell r="AI10">
            <v>0.63043478260869568</v>
          </cell>
          <cell r="AJ10" t="str">
            <v>A</v>
          </cell>
          <cell r="AK10" t="str">
            <v>A</v>
          </cell>
        </row>
        <row r="11">
          <cell r="B11" t="str">
            <v>Heymans Jan</v>
          </cell>
          <cell r="C11" t="str">
            <v>Den Botter 1</v>
          </cell>
          <cell r="D11">
            <v>3</v>
          </cell>
          <cell r="E11">
            <v>1</v>
          </cell>
          <cell r="F11">
            <v>1</v>
          </cell>
          <cell r="G11" t="str">
            <v>v</v>
          </cell>
          <cell r="I11">
            <v>0</v>
          </cell>
          <cell r="J11">
            <v>3</v>
          </cell>
          <cell r="K11">
            <v>1</v>
          </cell>
          <cell r="L11">
            <v>3</v>
          </cell>
          <cell r="M11">
            <v>1</v>
          </cell>
          <cell r="N11">
            <v>1</v>
          </cell>
          <cell r="O11">
            <v>3</v>
          </cell>
          <cell r="P11">
            <v>3</v>
          </cell>
          <cell r="Q11">
            <v>3</v>
          </cell>
          <cell r="R11">
            <v>1</v>
          </cell>
          <cell r="T11" t="str">
            <v>v</v>
          </cell>
          <cell r="U11">
            <v>3</v>
          </cell>
          <cell r="V11">
            <v>1</v>
          </cell>
          <cell r="W11">
            <v>0</v>
          </cell>
          <cell r="X11">
            <v>1</v>
          </cell>
          <cell r="Y11">
            <v>3</v>
          </cell>
          <cell r="Z11">
            <v>0</v>
          </cell>
          <cell r="AA11">
            <v>0</v>
          </cell>
          <cell r="AB11">
            <v>3</v>
          </cell>
          <cell r="AC11">
            <v>3</v>
          </cell>
          <cell r="AD11">
            <v>38</v>
          </cell>
          <cell r="AE11">
            <v>10</v>
          </cell>
          <cell r="AF11">
            <v>8</v>
          </cell>
          <cell r="AG11">
            <v>4</v>
          </cell>
          <cell r="AH11">
            <v>22</v>
          </cell>
          <cell r="AI11">
            <v>0.63636363636363635</v>
          </cell>
          <cell r="AJ11" t="str">
            <v>A</v>
          </cell>
          <cell r="AK11" t="str">
            <v>A</v>
          </cell>
        </row>
        <row r="12">
          <cell r="B12" t="str">
            <v>De Clercq Mario</v>
          </cell>
          <cell r="C12" t="str">
            <v>De Splinters 1</v>
          </cell>
          <cell r="E12">
            <v>3</v>
          </cell>
          <cell r="F12" t="str">
            <v>v</v>
          </cell>
          <cell r="H12">
            <v>3</v>
          </cell>
          <cell r="J12">
            <v>3</v>
          </cell>
          <cell r="P12">
            <v>1</v>
          </cell>
          <cell r="Q12">
            <v>3</v>
          </cell>
          <cell r="R12">
            <v>3</v>
          </cell>
          <cell r="S12" t="str">
            <v>v</v>
          </cell>
          <cell r="T12">
            <v>3</v>
          </cell>
          <cell r="U12">
            <v>3</v>
          </cell>
          <cell r="W12">
            <v>3</v>
          </cell>
          <cell r="X12">
            <v>0</v>
          </cell>
          <cell r="Y12">
            <v>1</v>
          </cell>
          <cell r="Z12">
            <v>3</v>
          </cell>
          <cell r="AA12">
            <v>3</v>
          </cell>
          <cell r="AB12">
            <v>3</v>
          </cell>
          <cell r="AC12">
            <v>1</v>
          </cell>
          <cell r="AD12">
            <v>36</v>
          </cell>
          <cell r="AE12">
            <v>11</v>
          </cell>
          <cell r="AF12">
            <v>3</v>
          </cell>
          <cell r="AG12">
            <v>1</v>
          </cell>
          <cell r="AH12">
            <v>15</v>
          </cell>
          <cell r="AI12">
            <v>0.83333333333333337</v>
          </cell>
          <cell r="AJ12" t="str">
            <v>A</v>
          </cell>
          <cell r="AK12" t="str">
            <v>A</v>
          </cell>
        </row>
        <row r="13">
          <cell r="B13" t="str">
            <v>Blommaerts Rudy</v>
          </cell>
          <cell r="C13" t="str">
            <v>Den Botter 1</v>
          </cell>
          <cell r="D13">
            <v>3</v>
          </cell>
          <cell r="E13">
            <v>1</v>
          </cell>
          <cell r="F13">
            <v>3</v>
          </cell>
          <cell r="G13" t="str">
            <v>v</v>
          </cell>
          <cell r="H13">
            <v>0</v>
          </cell>
          <cell r="I13">
            <v>1</v>
          </cell>
          <cell r="J13">
            <v>1</v>
          </cell>
          <cell r="K13">
            <v>3</v>
          </cell>
          <cell r="L13">
            <v>3</v>
          </cell>
          <cell r="M13">
            <v>3</v>
          </cell>
          <cell r="N13">
            <v>3</v>
          </cell>
          <cell r="O13">
            <v>1</v>
          </cell>
          <cell r="P13">
            <v>1</v>
          </cell>
          <cell r="Q13">
            <v>3</v>
          </cell>
          <cell r="R13">
            <v>1</v>
          </cell>
          <cell r="S13">
            <v>1</v>
          </cell>
          <cell r="T13" t="str">
            <v>v</v>
          </cell>
          <cell r="U13">
            <v>1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3</v>
          </cell>
          <cell r="AB13">
            <v>1</v>
          </cell>
          <cell r="AC13">
            <v>1</v>
          </cell>
          <cell r="AD13">
            <v>36</v>
          </cell>
          <cell r="AE13">
            <v>8</v>
          </cell>
          <cell r="AF13">
            <v>12</v>
          </cell>
          <cell r="AG13">
            <v>4</v>
          </cell>
          <cell r="AH13">
            <v>24</v>
          </cell>
          <cell r="AI13">
            <v>0.58333333333333337</v>
          </cell>
          <cell r="AJ13" t="str">
            <v>A</v>
          </cell>
          <cell r="AK13" t="str">
            <v>A</v>
          </cell>
        </row>
        <row r="14">
          <cell r="B14" t="str">
            <v>Willems Jan</v>
          </cell>
          <cell r="C14" t="str">
            <v xml:space="preserve">Flipperboys </v>
          </cell>
          <cell r="D14">
            <v>3</v>
          </cell>
          <cell r="G14">
            <v>3</v>
          </cell>
          <cell r="H14">
            <v>3</v>
          </cell>
          <cell r="I14">
            <v>3</v>
          </cell>
          <cell r="J14">
            <v>1</v>
          </cell>
          <cell r="K14">
            <v>1</v>
          </cell>
          <cell r="L14" t="str">
            <v>v</v>
          </cell>
          <cell r="M14">
            <v>3</v>
          </cell>
          <cell r="O14">
            <v>0</v>
          </cell>
          <cell r="P14">
            <v>3</v>
          </cell>
          <cell r="Q14">
            <v>1</v>
          </cell>
          <cell r="R14">
            <v>1</v>
          </cell>
          <cell r="T14">
            <v>1</v>
          </cell>
          <cell r="U14">
            <v>1</v>
          </cell>
          <cell r="V14">
            <v>0</v>
          </cell>
          <cell r="W14">
            <v>3</v>
          </cell>
          <cell r="X14">
            <v>3</v>
          </cell>
          <cell r="Y14" t="str">
            <v>v</v>
          </cell>
          <cell r="AA14">
            <v>3</v>
          </cell>
          <cell r="AB14">
            <v>0</v>
          </cell>
          <cell r="AC14">
            <v>3</v>
          </cell>
          <cell r="AD14">
            <v>36</v>
          </cell>
          <cell r="AE14">
            <v>10</v>
          </cell>
          <cell r="AF14">
            <v>6</v>
          </cell>
          <cell r="AG14">
            <v>3</v>
          </cell>
          <cell r="AH14">
            <v>19</v>
          </cell>
          <cell r="AI14">
            <v>0.68421052631578949</v>
          </cell>
          <cell r="AJ14" t="str">
            <v>A</v>
          </cell>
          <cell r="AK14" t="str">
            <v>A</v>
          </cell>
        </row>
        <row r="15">
          <cell r="B15" t="str">
            <v>Engels Paul</v>
          </cell>
          <cell r="C15" t="str">
            <v>T'Zandhof 1</v>
          </cell>
          <cell r="D15">
            <v>0</v>
          </cell>
          <cell r="F15">
            <v>3</v>
          </cell>
          <cell r="G15">
            <v>1</v>
          </cell>
          <cell r="H15">
            <v>1</v>
          </cell>
          <cell r="I15">
            <v>3</v>
          </cell>
          <cell r="J15">
            <v>1</v>
          </cell>
          <cell r="K15">
            <v>0</v>
          </cell>
          <cell r="L15">
            <v>3</v>
          </cell>
          <cell r="M15">
            <v>3</v>
          </cell>
          <cell r="N15">
            <v>3</v>
          </cell>
          <cell r="O15">
            <v>3</v>
          </cell>
          <cell r="P15" t="str">
            <v>v</v>
          </cell>
          <cell r="Q15">
            <v>3</v>
          </cell>
          <cell r="R15">
            <v>1</v>
          </cell>
          <cell r="S15">
            <v>3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Y15">
            <v>1</v>
          </cell>
          <cell r="Z15">
            <v>0</v>
          </cell>
          <cell r="AB15">
            <v>3</v>
          </cell>
          <cell r="AC15" t="str">
            <v>v</v>
          </cell>
          <cell r="AD15">
            <v>36</v>
          </cell>
          <cell r="AE15">
            <v>9</v>
          </cell>
          <cell r="AF15">
            <v>9</v>
          </cell>
          <cell r="AG15">
            <v>3</v>
          </cell>
          <cell r="AH15">
            <v>21</v>
          </cell>
          <cell r="AI15">
            <v>0.6428571428571429</v>
          </cell>
          <cell r="AJ15" t="str">
            <v>A</v>
          </cell>
          <cell r="AK15" t="str">
            <v>A</v>
          </cell>
        </row>
        <row r="16">
          <cell r="B16" t="str">
            <v>Van Den Bossche James</v>
          </cell>
          <cell r="C16" t="str">
            <v>De Splinters 1</v>
          </cell>
          <cell r="D16">
            <v>3</v>
          </cell>
          <cell r="E16">
            <v>0</v>
          </cell>
          <cell r="F16" t="str">
            <v>v</v>
          </cell>
          <cell r="G16">
            <v>1</v>
          </cell>
          <cell r="I16">
            <v>1</v>
          </cell>
          <cell r="J16">
            <v>1</v>
          </cell>
          <cell r="K16">
            <v>1</v>
          </cell>
          <cell r="L16">
            <v>3</v>
          </cell>
          <cell r="M16">
            <v>0</v>
          </cell>
          <cell r="N16">
            <v>3</v>
          </cell>
          <cell r="O16">
            <v>0</v>
          </cell>
          <cell r="Q16">
            <v>3</v>
          </cell>
          <cell r="R16">
            <v>3</v>
          </cell>
          <cell r="S16" t="str">
            <v>v</v>
          </cell>
          <cell r="T16">
            <v>3</v>
          </cell>
          <cell r="U16">
            <v>3</v>
          </cell>
          <cell r="V16">
            <v>1</v>
          </cell>
          <cell r="W16">
            <v>3</v>
          </cell>
          <cell r="X16">
            <v>3</v>
          </cell>
          <cell r="Y16">
            <v>0</v>
          </cell>
          <cell r="Z16">
            <v>0</v>
          </cell>
          <cell r="AA16">
            <v>3</v>
          </cell>
          <cell r="AC16">
            <v>0</v>
          </cell>
          <cell r="AD16">
            <v>35</v>
          </cell>
          <cell r="AE16">
            <v>10</v>
          </cell>
          <cell r="AF16">
            <v>5</v>
          </cell>
          <cell r="AG16">
            <v>6</v>
          </cell>
          <cell r="AH16">
            <v>21</v>
          </cell>
          <cell r="AI16">
            <v>0.59523809523809523</v>
          </cell>
          <cell r="AJ16" t="str">
            <v>A</v>
          </cell>
          <cell r="AK16" t="str">
            <v>A</v>
          </cell>
        </row>
        <row r="17">
          <cell r="B17" t="str">
            <v>Van Landegem Carlo</v>
          </cell>
          <cell r="C17" t="str">
            <v>Den Botter 1</v>
          </cell>
          <cell r="D17">
            <v>3</v>
          </cell>
          <cell r="G17" t="str">
            <v>v</v>
          </cell>
          <cell r="H17">
            <v>3</v>
          </cell>
          <cell r="I17">
            <v>0</v>
          </cell>
          <cell r="J17">
            <v>3</v>
          </cell>
          <cell r="K17">
            <v>1</v>
          </cell>
          <cell r="L17">
            <v>3</v>
          </cell>
          <cell r="M17">
            <v>1</v>
          </cell>
          <cell r="N17">
            <v>3</v>
          </cell>
          <cell r="O17">
            <v>1</v>
          </cell>
          <cell r="P17">
            <v>0</v>
          </cell>
          <cell r="Q17">
            <v>3</v>
          </cell>
          <cell r="R17">
            <v>3</v>
          </cell>
          <cell r="S17">
            <v>1</v>
          </cell>
          <cell r="T17" t="str">
            <v>v</v>
          </cell>
          <cell r="U17">
            <v>1</v>
          </cell>
          <cell r="V17">
            <v>1</v>
          </cell>
          <cell r="X17">
            <v>3</v>
          </cell>
          <cell r="Y17">
            <v>0</v>
          </cell>
          <cell r="Z17">
            <v>3</v>
          </cell>
          <cell r="AA17">
            <v>1</v>
          </cell>
          <cell r="AB17">
            <v>1</v>
          </cell>
          <cell r="AC17">
            <v>0</v>
          </cell>
          <cell r="AD17">
            <v>35</v>
          </cell>
          <cell r="AE17">
            <v>9</v>
          </cell>
          <cell r="AF17">
            <v>8</v>
          </cell>
          <cell r="AG17">
            <v>4</v>
          </cell>
          <cell r="AH17">
            <v>21</v>
          </cell>
          <cell r="AI17">
            <v>0.61904761904761907</v>
          </cell>
          <cell r="AJ17" t="str">
            <v>A</v>
          </cell>
          <cell r="AK17" t="str">
            <v>A</v>
          </cell>
        </row>
        <row r="18">
          <cell r="B18" t="str">
            <v>Huysmans Vince</v>
          </cell>
          <cell r="C18" t="str">
            <v>KA 3/1</v>
          </cell>
          <cell r="D18">
            <v>1</v>
          </cell>
          <cell r="E18">
            <v>3</v>
          </cell>
          <cell r="F18">
            <v>3</v>
          </cell>
          <cell r="G18">
            <v>0</v>
          </cell>
          <cell r="H18" t="str">
            <v>v</v>
          </cell>
          <cell r="I18">
            <v>1</v>
          </cell>
          <cell r="J18">
            <v>3</v>
          </cell>
          <cell r="K18">
            <v>3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3</v>
          </cell>
          <cell r="Q18">
            <v>3</v>
          </cell>
          <cell r="S18">
            <v>3</v>
          </cell>
          <cell r="T18">
            <v>3</v>
          </cell>
          <cell r="U18" t="str">
            <v>v</v>
          </cell>
          <cell r="V18">
            <v>0</v>
          </cell>
          <cell r="X18">
            <v>1</v>
          </cell>
          <cell r="Y18">
            <v>1</v>
          </cell>
          <cell r="Z18">
            <v>0</v>
          </cell>
          <cell r="AB18">
            <v>3</v>
          </cell>
          <cell r="AD18">
            <v>35</v>
          </cell>
          <cell r="AE18">
            <v>9</v>
          </cell>
          <cell r="AF18">
            <v>8</v>
          </cell>
          <cell r="AG18">
            <v>3</v>
          </cell>
          <cell r="AH18">
            <v>20</v>
          </cell>
          <cell r="AI18">
            <v>0.65</v>
          </cell>
          <cell r="AJ18" t="str">
            <v>A</v>
          </cell>
          <cell r="AK18" t="str">
            <v>A</v>
          </cell>
        </row>
        <row r="19">
          <cell r="B19" t="str">
            <v>Stellato Nico</v>
          </cell>
          <cell r="C19" t="str">
            <v>Plaza 1</v>
          </cell>
          <cell r="D19">
            <v>0</v>
          </cell>
          <cell r="E19">
            <v>3</v>
          </cell>
          <cell r="F19">
            <v>3</v>
          </cell>
          <cell r="G19">
            <v>1</v>
          </cell>
          <cell r="H19">
            <v>1</v>
          </cell>
          <cell r="I19">
            <v>1</v>
          </cell>
          <cell r="J19">
            <v>3</v>
          </cell>
          <cell r="K19" t="str">
            <v>v</v>
          </cell>
          <cell r="L19">
            <v>3</v>
          </cell>
          <cell r="M19">
            <v>0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3</v>
          </cell>
          <cell r="S19">
            <v>1</v>
          </cell>
          <cell r="T19">
            <v>1</v>
          </cell>
          <cell r="U19">
            <v>3</v>
          </cell>
          <cell r="V19">
            <v>1</v>
          </cell>
          <cell r="W19">
            <v>3</v>
          </cell>
          <cell r="X19" t="str">
            <v>v</v>
          </cell>
          <cell r="Y19">
            <v>1</v>
          </cell>
          <cell r="Z19">
            <v>1</v>
          </cell>
          <cell r="AA19">
            <v>1</v>
          </cell>
          <cell r="AB19">
            <v>0</v>
          </cell>
          <cell r="AC19">
            <v>1</v>
          </cell>
          <cell r="AD19">
            <v>35</v>
          </cell>
          <cell r="AE19">
            <v>7</v>
          </cell>
          <cell r="AF19">
            <v>14</v>
          </cell>
          <cell r="AG19">
            <v>3</v>
          </cell>
          <cell r="AH19">
            <v>24</v>
          </cell>
          <cell r="AI19">
            <v>0.58333333333333337</v>
          </cell>
          <cell r="AJ19" t="str">
            <v>A</v>
          </cell>
          <cell r="AK19" t="str">
            <v>A</v>
          </cell>
        </row>
        <row r="20">
          <cell r="B20" t="str">
            <v>Goossens Geert</v>
          </cell>
          <cell r="C20" t="str">
            <v>T'Zandhof 1</v>
          </cell>
          <cell r="D20">
            <v>1</v>
          </cell>
          <cell r="E20">
            <v>1</v>
          </cell>
          <cell r="F20">
            <v>1</v>
          </cell>
          <cell r="G20">
            <v>0</v>
          </cell>
          <cell r="H20">
            <v>3</v>
          </cell>
          <cell r="I20">
            <v>3</v>
          </cell>
          <cell r="J20">
            <v>3</v>
          </cell>
          <cell r="K20">
            <v>3</v>
          </cell>
          <cell r="L20">
            <v>1</v>
          </cell>
          <cell r="M20">
            <v>3</v>
          </cell>
          <cell r="N20">
            <v>3</v>
          </cell>
          <cell r="O20">
            <v>3</v>
          </cell>
          <cell r="P20" t="str">
            <v>v</v>
          </cell>
          <cell r="Q20">
            <v>0</v>
          </cell>
          <cell r="R20">
            <v>0</v>
          </cell>
          <cell r="S20">
            <v>1</v>
          </cell>
          <cell r="T20">
            <v>1</v>
          </cell>
          <cell r="U20">
            <v>0</v>
          </cell>
          <cell r="V20">
            <v>0</v>
          </cell>
          <cell r="W20">
            <v>1</v>
          </cell>
          <cell r="X20">
            <v>0</v>
          </cell>
          <cell r="Y20">
            <v>1</v>
          </cell>
          <cell r="Z20">
            <v>3</v>
          </cell>
          <cell r="AA20">
            <v>3</v>
          </cell>
          <cell r="AC20" t="str">
            <v>v</v>
          </cell>
          <cell r="AD20">
            <v>35</v>
          </cell>
          <cell r="AE20">
            <v>9</v>
          </cell>
          <cell r="AF20">
            <v>8</v>
          </cell>
          <cell r="AG20">
            <v>6</v>
          </cell>
          <cell r="AH20">
            <v>23</v>
          </cell>
          <cell r="AI20">
            <v>0.56521739130434778</v>
          </cell>
          <cell r="AJ20" t="str">
            <v>A</v>
          </cell>
          <cell r="AK20" t="str">
            <v>A</v>
          </cell>
        </row>
        <row r="21">
          <cell r="B21" t="str">
            <v>Foubert Bruno</v>
          </cell>
          <cell r="C21" t="str">
            <v>Bokkenhof 1</v>
          </cell>
          <cell r="D21">
            <v>3</v>
          </cell>
          <cell r="E21">
            <v>0</v>
          </cell>
          <cell r="G21">
            <v>1</v>
          </cell>
          <cell r="H21">
            <v>1</v>
          </cell>
          <cell r="I21">
            <v>3</v>
          </cell>
          <cell r="J21" t="str">
            <v>v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P21">
            <v>3</v>
          </cell>
          <cell r="Q21">
            <v>1</v>
          </cell>
          <cell r="R21">
            <v>1</v>
          </cell>
          <cell r="S21">
            <v>1</v>
          </cell>
          <cell r="T21">
            <v>3</v>
          </cell>
          <cell r="U21">
            <v>3</v>
          </cell>
          <cell r="V21">
            <v>3</v>
          </cell>
          <cell r="W21" t="str">
            <v>v</v>
          </cell>
          <cell r="X21">
            <v>3</v>
          </cell>
          <cell r="Y21">
            <v>1</v>
          </cell>
          <cell r="Z21">
            <v>3</v>
          </cell>
          <cell r="AA21">
            <v>0</v>
          </cell>
          <cell r="AB21">
            <v>0</v>
          </cell>
          <cell r="AC21">
            <v>3</v>
          </cell>
          <cell r="AD21">
            <v>34</v>
          </cell>
          <cell r="AE21">
            <v>9</v>
          </cell>
          <cell r="AF21">
            <v>7</v>
          </cell>
          <cell r="AG21">
            <v>6</v>
          </cell>
          <cell r="AH21">
            <v>22</v>
          </cell>
          <cell r="AI21">
            <v>0.56818181818181823</v>
          </cell>
          <cell r="AJ21" t="str">
            <v>A</v>
          </cell>
          <cell r="AK21" t="str">
            <v>A</v>
          </cell>
        </row>
        <row r="22">
          <cell r="B22" t="str">
            <v>Van Goethem Mario</v>
          </cell>
          <cell r="C22" t="str">
            <v>T'Zandhof 1</v>
          </cell>
          <cell r="D22">
            <v>1</v>
          </cell>
          <cell r="E22">
            <v>3</v>
          </cell>
          <cell r="G22">
            <v>1</v>
          </cell>
          <cell r="H22">
            <v>3</v>
          </cell>
          <cell r="I22">
            <v>1</v>
          </cell>
          <cell r="J22">
            <v>0</v>
          </cell>
          <cell r="L22">
            <v>3</v>
          </cell>
          <cell r="M22">
            <v>0</v>
          </cell>
          <cell r="N22">
            <v>1</v>
          </cell>
          <cell r="O22">
            <v>1</v>
          </cell>
          <cell r="P22" t="str">
            <v>v</v>
          </cell>
          <cell r="Q22">
            <v>1</v>
          </cell>
          <cell r="R22">
            <v>1</v>
          </cell>
          <cell r="S22">
            <v>1</v>
          </cell>
          <cell r="T22">
            <v>3</v>
          </cell>
          <cell r="U22">
            <v>0</v>
          </cell>
          <cell r="V22">
            <v>0</v>
          </cell>
          <cell r="W22">
            <v>3</v>
          </cell>
          <cell r="X22">
            <v>1</v>
          </cell>
          <cell r="Y22">
            <v>1</v>
          </cell>
          <cell r="Z22">
            <v>3</v>
          </cell>
          <cell r="AA22">
            <v>3</v>
          </cell>
          <cell r="AB22">
            <v>3</v>
          </cell>
          <cell r="AC22" t="str">
            <v>v</v>
          </cell>
          <cell r="AD22">
            <v>34</v>
          </cell>
          <cell r="AE22">
            <v>8</v>
          </cell>
          <cell r="AF22">
            <v>10</v>
          </cell>
          <cell r="AG22">
            <v>4</v>
          </cell>
          <cell r="AH22">
            <v>22</v>
          </cell>
          <cell r="AI22">
            <v>0.59090909090909094</v>
          </cell>
          <cell r="AJ22" t="str">
            <v>A</v>
          </cell>
          <cell r="AK22" t="str">
            <v>A</v>
          </cell>
        </row>
        <row r="23">
          <cell r="B23" t="str">
            <v>Van Kerkhoven Dirk</v>
          </cell>
          <cell r="C23" t="str">
            <v>T'Zandhof 1</v>
          </cell>
          <cell r="D23">
            <v>1</v>
          </cell>
          <cell r="E23">
            <v>1</v>
          </cell>
          <cell r="F23">
            <v>3</v>
          </cell>
          <cell r="G23">
            <v>1</v>
          </cell>
          <cell r="H23">
            <v>0</v>
          </cell>
          <cell r="I23">
            <v>3</v>
          </cell>
          <cell r="J23">
            <v>3</v>
          </cell>
          <cell r="K23">
            <v>3</v>
          </cell>
          <cell r="L23">
            <v>1</v>
          </cell>
          <cell r="M23">
            <v>0</v>
          </cell>
          <cell r="N23">
            <v>1</v>
          </cell>
          <cell r="O23">
            <v>1</v>
          </cell>
          <cell r="P23" t="str">
            <v>v</v>
          </cell>
          <cell r="Q23">
            <v>3</v>
          </cell>
          <cell r="R23">
            <v>1</v>
          </cell>
          <cell r="S23">
            <v>1</v>
          </cell>
          <cell r="T23">
            <v>0</v>
          </cell>
          <cell r="U23">
            <v>1</v>
          </cell>
          <cell r="V23">
            <v>1</v>
          </cell>
          <cell r="W23">
            <v>3</v>
          </cell>
          <cell r="X23">
            <v>1</v>
          </cell>
          <cell r="Y23">
            <v>1</v>
          </cell>
          <cell r="Z23">
            <v>0</v>
          </cell>
          <cell r="AA23">
            <v>1</v>
          </cell>
          <cell r="AB23">
            <v>3</v>
          </cell>
          <cell r="AC23" t="str">
            <v>v</v>
          </cell>
          <cell r="AD23">
            <v>34</v>
          </cell>
          <cell r="AE23">
            <v>7</v>
          </cell>
          <cell r="AF23">
            <v>13</v>
          </cell>
          <cell r="AG23">
            <v>4</v>
          </cell>
          <cell r="AH23">
            <v>24</v>
          </cell>
          <cell r="AI23">
            <v>0.5625</v>
          </cell>
          <cell r="AJ23" t="str">
            <v>A</v>
          </cell>
          <cell r="AK23" t="str">
            <v>A</v>
          </cell>
        </row>
        <row r="24">
          <cell r="B24" t="str">
            <v>Willems Frank</v>
          </cell>
          <cell r="C24" t="str">
            <v>De Splinters 1</v>
          </cell>
          <cell r="D24">
            <v>3</v>
          </cell>
          <cell r="E24">
            <v>3</v>
          </cell>
          <cell r="F24" t="str">
            <v>v</v>
          </cell>
          <cell r="G24">
            <v>1</v>
          </cell>
          <cell r="H24">
            <v>1</v>
          </cell>
          <cell r="J24">
            <v>3</v>
          </cell>
          <cell r="K24">
            <v>1</v>
          </cell>
          <cell r="L24">
            <v>0</v>
          </cell>
          <cell r="M24">
            <v>3</v>
          </cell>
          <cell r="N24">
            <v>1</v>
          </cell>
          <cell r="O24">
            <v>1</v>
          </cell>
          <cell r="P24">
            <v>3</v>
          </cell>
          <cell r="Q24">
            <v>0</v>
          </cell>
          <cell r="R24">
            <v>3</v>
          </cell>
          <cell r="S24" t="str">
            <v>v</v>
          </cell>
          <cell r="T24">
            <v>1</v>
          </cell>
          <cell r="U24">
            <v>0</v>
          </cell>
          <cell r="V24">
            <v>1</v>
          </cell>
          <cell r="W24">
            <v>3</v>
          </cell>
          <cell r="X24">
            <v>1</v>
          </cell>
          <cell r="Y24">
            <v>3</v>
          </cell>
          <cell r="Z24">
            <v>0</v>
          </cell>
          <cell r="AA24">
            <v>0</v>
          </cell>
          <cell r="AB24">
            <v>0</v>
          </cell>
          <cell r="AC24">
            <v>1</v>
          </cell>
          <cell r="AD24">
            <v>33</v>
          </cell>
          <cell r="AE24">
            <v>8</v>
          </cell>
          <cell r="AF24">
            <v>9</v>
          </cell>
          <cell r="AG24">
            <v>6</v>
          </cell>
          <cell r="AH24">
            <v>23</v>
          </cell>
          <cell r="AI24">
            <v>0.54347826086956519</v>
          </cell>
          <cell r="AJ24" t="str">
            <v>A</v>
          </cell>
          <cell r="AK24" t="str">
            <v>A</v>
          </cell>
        </row>
        <row r="25">
          <cell r="B25" t="str">
            <v>Fruytier Kevin</v>
          </cell>
          <cell r="C25" t="str">
            <v>Plaza 1</v>
          </cell>
          <cell r="D25">
            <v>0</v>
          </cell>
          <cell r="E25">
            <v>0</v>
          </cell>
          <cell r="F25">
            <v>1</v>
          </cell>
          <cell r="G25">
            <v>3</v>
          </cell>
          <cell r="H25">
            <v>1</v>
          </cell>
          <cell r="I25">
            <v>3</v>
          </cell>
          <cell r="J25">
            <v>1</v>
          </cell>
          <cell r="K25" t="str">
            <v>v</v>
          </cell>
          <cell r="L25">
            <v>1</v>
          </cell>
          <cell r="M25">
            <v>3</v>
          </cell>
          <cell r="N25">
            <v>1</v>
          </cell>
          <cell r="O25">
            <v>1</v>
          </cell>
          <cell r="P25">
            <v>0</v>
          </cell>
          <cell r="Q25">
            <v>0</v>
          </cell>
          <cell r="R25">
            <v>1</v>
          </cell>
          <cell r="S25">
            <v>1</v>
          </cell>
          <cell r="T25">
            <v>0</v>
          </cell>
          <cell r="U25">
            <v>1</v>
          </cell>
          <cell r="V25">
            <v>3</v>
          </cell>
          <cell r="W25">
            <v>3</v>
          </cell>
          <cell r="X25" t="str">
            <v>v</v>
          </cell>
          <cell r="Y25">
            <v>3</v>
          </cell>
          <cell r="Z25">
            <v>3</v>
          </cell>
          <cell r="AA25">
            <v>1</v>
          </cell>
          <cell r="AB25">
            <v>1</v>
          </cell>
          <cell r="AC25">
            <v>1</v>
          </cell>
          <cell r="AD25">
            <v>33</v>
          </cell>
          <cell r="AE25">
            <v>7</v>
          </cell>
          <cell r="AF25">
            <v>12</v>
          </cell>
          <cell r="AG25">
            <v>5</v>
          </cell>
          <cell r="AH25">
            <v>24</v>
          </cell>
          <cell r="AI25">
            <v>0.54166666666666663</v>
          </cell>
          <cell r="AJ25" t="str">
            <v>A</v>
          </cell>
          <cell r="AK25" t="str">
            <v>A</v>
          </cell>
        </row>
        <row r="26">
          <cell r="B26" t="str">
            <v>Van Zeebroeck Nico</v>
          </cell>
          <cell r="C26" t="str">
            <v>De Splinters 1</v>
          </cell>
          <cell r="D26">
            <v>3</v>
          </cell>
          <cell r="F26" t="str">
            <v>v</v>
          </cell>
          <cell r="G26">
            <v>3</v>
          </cell>
          <cell r="H26">
            <v>3</v>
          </cell>
          <cell r="I26">
            <v>3</v>
          </cell>
          <cell r="K26">
            <v>0</v>
          </cell>
          <cell r="L26">
            <v>3</v>
          </cell>
          <cell r="M26">
            <v>3</v>
          </cell>
          <cell r="N26">
            <v>1</v>
          </cell>
          <cell r="O26">
            <v>1</v>
          </cell>
          <cell r="P26">
            <v>3</v>
          </cell>
          <cell r="Q26">
            <v>3</v>
          </cell>
          <cell r="S26" t="str">
            <v>v</v>
          </cell>
          <cell r="X26">
            <v>1</v>
          </cell>
          <cell r="Y26">
            <v>1</v>
          </cell>
          <cell r="Z26">
            <v>3</v>
          </cell>
          <cell r="AB26">
            <v>1</v>
          </cell>
          <cell r="AD26">
            <v>32</v>
          </cell>
          <cell r="AE26">
            <v>9</v>
          </cell>
          <cell r="AF26">
            <v>5</v>
          </cell>
          <cell r="AG26">
            <v>1</v>
          </cell>
          <cell r="AH26">
            <v>15</v>
          </cell>
          <cell r="AI26">
            <v>0.76666666666666672</v>
          </cell>
          <cell r="AJ26" t="str">
            <v>A</v>
          </cell>
          <cell r="AK26" t="str">
            <v>A</v>
          </cell>
        </row>
        <row r="27">
          <cell r="B27" t="str">
            <v>Cools Robert</v>
          </cell>
          <cell r="C27" t="str">
            <v>KA 3/1</v>
          </cell>
          <cell r="D27">
            <v>1</v>
          </cell>
          <cell r="E27">
            <v>0</v>
          </cell>
          <cell r="F27">
            <v>3</v>
          </cell>
          <cell r="G27">
            <v>0</v>
          </cell>
          <cell r="H27" t="str">
            <v>v</v>
          </cell>
          <cell r="I27">
            <v>0</v>
          </cell>
          <cell r="J27">
            <v>1</v>
          </cell>
          <cell r="K27">
            <v>3</v>
          </cell>
          <cell r="L27">
            <v>1</v>
          </cell>
          <cell r="M27">
            <v>1</v>
          </cell>
          <cell r="N27">
            <v>0</v>
          </cell>
          <cell r="O27">
            <v>1</v>
          </cell>
          <cell r="P27">
            <v>1</v>
          </cell>
          <cell r="Q27">
            <v>1</v>
          </cell>
          <cell r="R27">
            <v>3</v>
          </cell>
          <cell r="S27">
            <v>3</v>
          </cell>
          <cell r="T27">
            <v>1</v>
          </cell>
          <cell r="U27" t="str">
            <v>v</v>
          </cell>
          <cell r="V27">
            <v>3</v>
          </cell>
          <cell r="W27">
            <v>1</v>
          </cell>
          <cell r="X27">
            <v>1</v>
          </cell>
          <cell r="Y27">
            <v>1</v>
          </cell>
          <cell r="Z27">
            <v>0</v>
          </cell>
          <cell r="AA27">
            <v>3</v>
          </cell>
          <cell r="AB27">
            <v>1</v>
          </cell>
          <cell r="AC27">
            <v>1</v>
          </cell>
          <cell r="AD27">
            <v>31</v>
          </cell>
          <cell r="AE27">
            <v>6</v>
          </cell>
          <cell r="AF27">
            <v>13</v>
          </cell>
          <cell r="AG27">
            <v>5</v>
          </cell>
          <cell r="AH27">
            <v>24</v>
          </cell>
          <cell r="AI27">
            <v>0.52083333333333337</v>
          </cell>
          <cell r="AJ27" t="str">
            <v>A</v>
          </cell>
          <cell r="AK27" t="str">
            <v>A</v>
          </cell>
        </row>
        <row r="28">
          <cell r="B28" t="str">
            <v>Peeters Ronny</v>
          </cell>
          <cell r="C28" t="str">
            <v>KA 3/1</v>
          </cell>
          <cell r="D28">
            <v>0</v>
          </cell>
          <cell r="E28">
            <v>1</v>
          </cell>
          <cell r="F28">
            <v>1</v>
          </cell>
          <cell r="G28">
            <v>1</v>
          </cell>
          <cell r="H28" t="str">
            <v>v</v>
          </cell>
          <cell r="I28">
            <v>1</v>
          </cell>
          <cell r="J28">
            <v>3</v>
          </cell>
          <cell r="K28">
            <v>3</v>
          </cell>
          <cell r="L28">
            <v>0</v>
          </cell>
          <cell r="M28">
            <v>0</v>
          </cell>
          <cell r="N28">
            <v>3</v>
          </cell>
          <cell r="O28">
            <v>3</v>
          </cell>
          <cell r="P28">
            <v>0</v>
          </cell>
          <cell r="Q28">
            <v>1</v>
          </cell>
          <cell r="R28">
            <v>1</v>
          </cell>
          <cell r="S28">
            <v>0</v>
          </cell>
          <cell r="T28">
            <v>1</v>
          </cell>
          <cell r="U28" t="str">
            <v>v</v>
          </cell>
          <cell r="V28">
            <v>1</v>
          </cell>
          <cell r="W28">
            <v>0</v>
          </cell>
          <cell r="X28">
            <v>3</v>
          </cell>
          <cell r="Y28">
            <v>1</v>
          </cell>
          <cell r="Z28">
            <v>1</v>
          </cell>
          <cell r="AA28">
            <v>3</v>
          </cell>
          <cell r="AB28">
            <v>0</v>
          </cell>
          <cell r="AC28">
            <v>3</v>
          </cell>
          <cell r="AD28">
            <v>31</v>
          </cell>
          <cell r="AE28">
            <v>7</v>
          </cell>
          <cell r="AF28">
            <v>10</v>
          </cell>
          <cell r="AG28">
            <v>7</v>
          </cell>
          <cell r="AH28">
            <v>24</v>
          </cell>
          <cell r="AI28">
            <v>0.5</v>
          </cell>
          <cell r="AJ28" t="str">
            <v>A</v>
          </cell>
          <cell r="AK28" t="str">
            <v>A</v>
          </cell>
        </row>
        <row r="29">
          <cell r="B29" t="str">
            <v>Casteleyn Paul</v>
          </cell>
          <cell r="C29" t="str">
            <v xml:space="preserve">Kalf. Sport. 1 </v>
          </cell>
          <cell r="D29">
            <v>1</v>
          </cell>
          <cell r="E29" t="str">
            <v>v</v>
          </cell>
          <cell r="F29">
            <v>1</v>
          </cell>
          <cell r="G29">
            <v>0</v>
          </cell>
          <cell r="H29">
            <v>3</v>
          </cell>
          <cell r="I29">
            <v>1</v>
          </cell>
          <cell r="J29">
            <v>3</v>
          </cell>
          <cell r="K29">
            <v>3</v>
          </cell>
          <cell r="L29">
            <v>3</v>
          </cell>
          <cell r="M29">
            <v>1</v>
          </cell>
          <cell r="N29">
            <v>0</v>
          </cell>
          <cell r="O29">
            <v>3</v>
          </cell>
          <cell r="P29">
            <v>0</v>
          </cell>
          <cell r="R29" t="str">
            <v>v</v>
          </cell>
          <cell r="U29">
            <v>1</v>
          </cell>
          <cell r="V29">
            <v>3</v>
          </cell>
          <cell r="W29">
            <v>1</v>
          </cell>
          <cell r="X29">
            <v>3</v>
          </cell>
          <cell r="Y29">
            <v>0</v>
          </cell>
          <cell r="Z29">
            <v>0</v>
          </cell>
          <cell r="AA29">
            <v>3</v>
          </cell>
          <cell r="AB29">
            <v>1</v>
          </cell>
          <cell r="AD29">
            <v>31</v>
          </cell>
          <cell r="AE29">
            <v>8</v>
          </cell>
          <cell r="AF29">
            <v>7</v>
          </cell>
          <cell r="AG29">
            <v>5</v>
          </cell>
          <cell r="AH29">
            <v>20</v>
          </cell>
          <cell r="AI29">
            <v>0.57499999999999996</v>
          </cell>
          <cell r="AJ29" t="str">
            <v>A</v>
          </cell>
          <cell r="AK29" t="str">
            <v>A</v>
          </cell>
        </row>
        <row r="30">
          <cell r="B30" t="str">
            <v>Weemaes Yoeri</v>
          </cell>
          <cell r="C30" t="str">
            <v>Bokkenhof 1</v>
          </cell>
          <cell r="F30">
            <v>3</v>
          </cell>
          <cell r="G30">
            <v>3</v>
          </cell>
          <cell r="H30">
            <v>1</v>
          </cell>
          <cell r="I30">
            <v>1</v>
          </cell>
          <cell r="J30" t="str">
            <v>v</v>
          </cell>
          <cell r="K30">
            <v>1</v>
          </cell>
          <cell r="L30">
            <v>3</v>
          </cell>
          <cell r="M30">
            <v>3</v>
          </cell>
          <cell r="N30">
            <v>1</v>
          </cell>
          <cell r="O30">
            <v>1</v>
          </cell>
          <cell r="Q30">
            <v>1</v>
          </cell>
          <cell r="R30">
            <v>0</v>
          </cell>
          <cell r="S30">
            <v>1</v>
          </cell>
          <cell r="T30">
            <v>1</v>
          </cell>
          <cell r="U30">
            <v>0</v>
          </cell>
          <cell r="V30">
            <v>0</v>
          </cell>
          <cell r="W30" t="str">
            <v>v</v>
          </cell>
          <cell r="Y30">
            <v>3</v>
          </cell>
          <cell r="Z30">
            <v>3</v>
          </cell>
          <cell r="AA30">
            <v>0</v>
          </cell>
          <cell r="AB30">
            <v>1</v>
          </cell>
          <cell r="AC30">
            <v>3</v>
          </cell>
          <cell r="AD30">
            <v>30</v>
          </cell>
          <cell r="AE30">
            <v>7</v>
          </cell>
          <cell r="AF30">
            <v>9</v>
          </cell>
          <cell r="AG30">
            <v>4</v>
          </cell>
          <cell r="AH30">
            <v>20</v>
          </cell>
          <cell r="AI30">
            <v>0.57499999999999996</v>
          </cell>
          <cell r="AJ30" t="str">
            <v>A</v>
          </cell>
          <cell r="AK30" t="str">
            <v>A</v>
          </cell>
        </row>
        <row r="31">
          <cell r="B31" t="str">
            <v>Van Damme Djille</v>
          </cell>
          <cell r="C31" t="str">
            <v>Plaza 2</v>
          </cell>
          <cell r="D31">
            <v>3</v>
          </cell>
          <cell r="E31">
            <v>1</v>
          </cell>
          <cell r="F31">
            <v>0</v>
          </cell>
          <cell r="G31">
            <v>3</v>
          </cell>
          <cell r="H31">
            <v>3</v>
          </cell>
          <cell r="I31" t="str">
            <v>v</v>
          </cell>
          <cell r="J31">
            <v>0</v>
          </cell>
          <cell r="K31">
            <v>3</v>
          </cell>
          <cell r="L31">
            <v>3</v>
          </cell>
          <cell r="M31">
            <v>1</v>
          </cell>
          <cell r="N31">
            <v>1</v>
          </cell>
          <cell r="O31">
            <v>1</v>
          </cell>
          <cell r="P31">
            <v>0</v>
          </cell>
          <cell r="Q31">
            <v>3</v>
          </cell>
          <cell r="S31">
            <v>1</v>
          </cell>
          <cell r="T31">
            <v>0</v>
          </cell>
          <cell r="U31">
            <v>0</v>
          </cell>
          <cell r="V31" t="str">
            <v>v</v>
          </cell>
          <cell r="W31">
            <v>0</v>
          </cell>
          <cell r="X31">
            <v>0</v>
          </cell>
          <cell r="Y31">
            <v>0</v>
          </cell>
          <cell r="Z31">
            <v>3</v>
          </cell>
          <cell r="AA31">
            <v>0</v>
          </cell>
          <cell r="AB31">
            <v>3</v>
          </cell>
          <cell r="AC31">
            <v>1</v>
          </cell>
          <cell r="AD31">
            <v>30</v>
          </cell>
          <cell r="AE31">
            <v>8</v>
          </cell>
          <cell r="AF31">
            <v>6</v>
          </cell>
          <cell r="AG31">
            <v>9</v>
          </cell>
          <cell r="AH31">
            <v>23</v>
          </cell>
          <cell r="AI31">
            <v>0.47826086956521741</v>
          </cell>
          <cell r="AJ31" t="str">
            <v>A</v>
          </cell>
          <cell r="AK31" t="str">
            <v>B</v>
          </cell>
        </row>
        <row r="32">
          <cell r="B32" t="str">
            <v>Casteleyn Theofiel</v>
          </cell>
          <cell r="C32" t="str">
            <v xml:space="preserve">Kalf. Sport. 1 </v>
          </cell>
          <cell r="D32">
            <v>1</v>
          </cell>
          <cell r="E32" t="str">
            <v>v</v>
          </cell>
          <cell r="G32">
            <v>3</v>
          </cell>
          <cell r="I32">
            <v>1</v>
          </cell>
          <cell r="K32">
            <v>3</v>
          </cell>
          <cell r="L32">
            <v>0</v>
          </cell>
          <cell r="M32">
            <v>3</v>
          </cell>
          <cell r="N32">
            <v>1</v>
          </cell>
          <cell r="P32">
            <v>1</v>
          </cell>
          <cell r="Q32">
            <v>0</v>
          </cell>
          <cell r="R32" t="str">
            <v>v</v>
          </cell>
          <cell r="S32">
            <v>3</v>
          </cell>
          <cell r="T32">
            <v>3</v>
          </cell>
          <cell r="U32">
            <v>0</v>
          </cell>
          <cell r="V32">
            <v>1</v>
          </cell>
          <cell r="X32">
            <v>1</v>
          </cell>
          <cell r="Y32">
            <v>1</v>
          </cell>
          <cell r="Z32">
            <v>1</v>
          </cell>
          <cell r="AA32">
            <v>3</v>
          </cell>
          <cell r="AC32">
            <v>3</v>
          </cell>
          <cell r="AD32">
            <v>29</v>
          </cell>
          <cell r="AE32">
            <v>7</v>
          </cell>
          <cell r="AF32">
            <v>8</v>
          </cell>
          <cell r="AG32">
            <v>3</v>
          </cell>
          <cell r="AH32">
            <v>18</v>
          </cell>
          <cell r="AI32">
            <v>0.61111111111111116</v>
          </cell>
          <cell r="AJ32" t="str">
            <v>A</v>
          </cell>
          <cell r="AK32" t="str">
            <v>A</v>
          </cell>
        </row>
        <row r="33">
          <cell r="B33" t="str">
            <v>Van Lysebetten Dirk</v>
          </cell>
          <cell r="C33" t="str">
            <v>Zandstuivers 2</v>
          </cell>
          <cell r="D33">
            <v>0</v>
          </cell>
          <cell r="E33">
            <v>1</v>
          </cell>
          <cell r="F33">
            <v>0</v>
          </cell>
          <cell r="G33">
            <v>1</v>
          </cell>
          <cell r="H33">
            <v>1</v>
          </cell>
          <cell r="I33">
            <v>0</v>
          </cell>
          <cell r="J33">
            <v>1</v>
          </cell>
          <cell r="K33">
            <v>1</v>
          </cell>
          <cell r="L33">
            <v>3</v>
          </cell>
          <cell r="M33">
            <v>1</v>
          </cell>
          <cell r="N33">
            <v>1</v>
          </cell>
          <cell r="O33" t="str">
            <v>v</v>
          </cell>
          <cell r="P33">
            <v>3</v>
          </cell>
          <cell r="Q33">
            <v>0</v>
          </cell>
          <cell r="R33">
            <v>1</v>
          </cell>
          <cell r="S33">
            <v>3</v>
          </cell>
          <cell r="T33">
            <v>1</v>
          </cell>
          <cell r="U33">
            <v>3</v>
          </cell>
          <cell r="V33">
            <v>3</v>
          </cell>
          <cell r="W33">
            <v>0</v>
          </cell>
          <cell r="X33">
            <v>1</v>
          </cell>
          <cell r="Y33">
            <v>3</v>
          </cell>
          <cell r="Z33">
            <v>0</v>
          </cell>
          <cell r="AA33">
            <v>1</v>
          </cell>
          <cell r="AB33" t="str">
            <v>v</v>
          </cell>
          <cell r="AC33">
            <v>0</v>
          </cell>
          <cell r="AD33">
            <v>29</v>
          </cell>
          <cell r="AE33">
            <v>6</v>
          </cell>
          <cell r="AF33">
            <v>11</v>
          </cell>
          <cell r="AG33">
            <v>7</v>
          </cell>
          <cell r="AH33">
            <v>24</v>
          </cell>
          <cell r="AI33">
            <v>0.47916666666666669</v>
          </cell>
          <cell r="AJ33" t="str">
            <v>A</v>
          </cell>
          <cell r="AK33" t="str">
            <v>A</v>
          </cell>
        </row>
        <row r="34">
          <cell r="B34" t="str">
            <v>Peytier Bjarne</v>
          </cell>
          <cell r="C34" t="str">
            <v xml:space="preserve">Blocksken </v>
          </cell>
          <cell r="D34" t="str">
            <v>v</v>
          </cell>
          <cell r="F34">
            <v>0</v>
          </cell>
          <cell r="G34">
            <v>1</v>
          </cell>
          <cell r="H34">
            <v>3</v>
          </cell>
          <cell r="I34">
            <v>1</v>
          </cell>
          <cell r="J34">
            <v>1</v>
          </cell>
          <cell r="K34">
            <v>1</v>
          </cell>
          <cell r="L34">
            <v>3</v>
          </cell>
          <cell r="M34">
            <v>1</v>
          </cell>
          <cell r="N34">
            <v>1</v>
          </cell>
          <cell r="O34">
            <v>3</v>
          </cell>
          <cell r="Q34" t="str">
            <v>v</v>
          </cell>
          <cell r="R34">
            <v>0</v>
          </cell>
          <cell r="S34">
            <v>3</v>
          </cell>
          <cell r="U34">
            <v>0</v>
          </cell>
          <cell r="W34">
            <v>1</v>
          </cell>
          <cell r="X34">
            <v>1</v>
          </cell>
          <cell r="Y34">
            <v>1</v>
          </cell>
          <cell r="Z34">
            <v>0</v>
          </cell>
          <cell r="AA34">
            <v>1</v>
          </cell>
          <cell r="AB34">
            <v>3</v>
          </cell>
          <cell r="AC34">
            <v>3</v>
          </cell>
          <cell r="AD34">
            <v>28</v>
          </cell>
          <cell r="AE34">
            <v>6</v>
          </cell>
          <cell r="AF34">
            <v>10</v>
          </cell>
          <cell r="AG34">
            <v>4</v>
          </cell>
          <cell r="AH34">
            <v>20</v>
          </cell>
          <cell r="AI34">
            <v>0.55000000000000004</v>
          </cell>
          <cell r="AJ34" t="str">
            <v>A</v>
          </cell>
          <cell r="AK34" t="str">
            <v>B</v>
          </cell>
        </row>
        <row r="35">
          <cell r="B35" t="str">
            <v>Van Laethem Frank</v>
          </cell>
          <cell r="C35" t="str">
            <v xml:space="preserve">Flipperboys </v>
          </cell>
          <cell r="D35">
            <v>1</v>
          </cell>
          <cell r="E35">
            <v>3</v>
          </cell>
          <cell r="F35">
            <v>1</v>
          </cell>
          <cell r="G35">
            <v>3</v>
          </cell>
          <cell r="H35">
            <v>1</v>
          </cell>
          <cell r="I35">
            <v>1</v>
          </cell>
          <cell r="J35">
            <v>3</v>
          </cell>
          <cell r="K35">
            <v>1</v>
          </cell>
          <cell r="L35" t="str">
            <v>v</v>
          </cell>
          <cell r="M35">
            <v>1</v>
          </cell>
          <cell r="N35">
            <v>0</v>
          </cell>
          <cell r="O35">
            <v>3</v>
          </cell>
          <cell r="P35">
            <v>3</v>
          </cell>
          <cell r="Q35">
            <v>3</v>
          </cell>
          <cell r="R35">
            <v>0</v>
          </cell>
          <cell r="S35">
            <v>1</v>
          </cell>
          <cell r="T35">
            <v>1</v>
          </cell>
          <cell r="V35">
            <v>1</v>
          </cell>
          <cell r="W35">
            <v>0</v>
          </cell>
          <cell r="X35">
            <v>0</v>
          </cell>
          <cell r="Y35" t="str">
            <v>v</v>
          </cell>
          <cell r="Z35">
            <v>1</v>
          </cell>
          <cell r="AA35">
            <v>0</v>
          </cell>
          <cell r="AB35">
            <v>0</v>
          </cell>
          <cell r="AC35">
            <v>0</v>
          </cell>
          <cell r="AD35">
            <v>28</v>
          </cell>
          <cell r="AE35">
            <v>6</v>
          </cell>
          <cell r="AF35">
            <v>10</v>
          </cell>
          <cell r="AG35">
            <v>7</v>
          </cell>
          <cell r="AH35">
            <v>23</v>
          </cell>
          <cell r="AI35">
            <v>0.47826086956521741</v>
          </cell>
          <cell r="AJ35" t="str">
            <v>A</v>
          </cell>
          <cell r="AK35" t="str">
            <v>A</v>
          </cell>
        </row>
        <row r="36">
          <cell r="B36" t="str">
            <v>De Laet Marc</v>
          </cell>
          <cell r="C36" t="str">
            <v>Den Black 1</v>
          </cell>
          <cell r="E36">
            <v>0</v>
          </cell>
          <cell r="F36">
            <v>1</v>
          </cell>
          <cell r="H36">
            <v>0</v>
          </cell>
          <cell r="J36">
            <v>3</v>
          </cell>
          <cell r="K36">
            <v>1</v>
          </cell>
          <cell r="L36">
            <v>1</v>
          </cell>
          <cell r="M36" t="str">
            <v>v</v>
          </cell>
          <cell r="O36">
            <v>3</v>
          </cell>
          <cell r="P36">
            <v>0</v>
          </cell>
          <cell r="Q36">
            <v>3</v>
          </cell>
          <cell r="T36">
            <v>3</v>
          </cell>
          <cell r="U36">
            <v>3</v>
          </cell>
          <cell r="W36">
            <v>3</v>
          </cell>
          <cell r="X36">
            <v>1</v>
          </cell>
          <cell r="Y36">
            <v>1</v>
          </cell>
          <cell r="Z36" t="str">
            <v>v</v>
          </cell>
          <cell r="AA36">
            <v>1</v>
          </cell>
          <cell r="AB36">
            <v>3</v>
          </cell>
          <cell r="AD36">
            <v>27</v>
          </cell>
          <cell r="AE36">
            <v>7</v>
          </cell>
          <cell r="AF36">
            <v>6</v>
          </cell>
          <cell r="AG36">
            <v>3</v>
          </cell>
          <cell r="AH36">
            <v>16</v>
          </cell>
          <cell r="AI36">
            <v>0.625</v>
          </cell>
          <cell r="AJ36" t="str">
            <v>A</v>
          </cell>
          <cell r="AK36" t="str">
            <v>A</v>
          </cell>
        </row>
        <row r="37">
          <cell r="B37" t="str">
            <v>Roosemont Frankie</v>
          </cell>
          <cell r="C37" t="str">
            <v>Den Black 1</v>
          </cell>
          <cell r="D37">
            <v>1</v>
          </cell>
          <cell r="E37">
            <v>3</v>
          </cell>
          <cell r="G37">
            <v>1</v>
          </cell>
          <cell r="H37">
            <v>0</v>
          </cell>
          <cell r="I37">
            <v>0</v>
          </cell>
          <cell r="J37">
            <v>1</v>
          </cell>
          <cell r="L37">
            <v>0</v>
          </cell>
          <cell r="M37" t="str">
            <v>v</v>
          </cell>
          <cell r="N37">
            <v>1</v>
          </cell>
          <cell r="P37">
            <v>1</v>
          </cell>
          <cell r="Q37">
            <v>3</v>
          </cell>
          <cell r="R37">
            <v>1</v>
          </cell>
          <cell r="S37">
            <v>1</v>
          </cell>
          <cell r="T37">
            <v>3</v>
          </cell>
          <cell r="U37">
            <v>1</v>
          </cell>
          <cell r="V37">
            <v>0</v>
          </cell>
          <cell r="W37">
            <v>0</v>
          </cell>
          <cell r="X37">
            <v>3</v>
          </cell>
          <cell r="Y37">
            <v>0</v>
          </cell>
          <cell r="Z37" t="str">
            <v>v</v>
          </cell>
          <cell r="AB37">
            <v>3</v>
          </cell>
          <cell r="AC37">
            <v>3</v>
          </cell>
          <cell r="AD37">
            <v>26</v>
          </cell>
          <cell r="AE37">
            <v>6</v>
          </cell>
          <cell r="AF37">
            <v>8</v>
          </cell>
          <cell r="AG37">
            <v>6</v>
          </cell>
          <cell r="AH37">
            <v>20</v>
          </cell>
          <cell r="AI37">
            <v>0.5</v>
          </cell>
          <cell r="AJ37" t="str">
            <v>A</v>
          </cell>
          <cell r="AK37" t="str">
            <v>A</v>
          </cell>
        </row>
        <row r="38">
          <cell r="B38" t="str">
            <v>Van Sande Davy</v>
          </cell>
          <cell r="C38" t="str">
            <v>Den Black 1</v>
          </cell>
          <cell r="D38">
            <v>1</v>
          </cell>
          <cell r="F38">
            <v>3</v>
          </cell>
          <cell r="G38">
            <v>0</v>
          </cell>
          <cell r="H38">
            <v>3</v>
          </cell>
          <cell r="I38">
            <v>0</v>
          </cell>
          <cell r="J38">
            <v>3</v>
          </cell>
          <cell r="K38">
            <v>1</v>
          </cell>
          <cell r="L38">
            <v>0</v>
          </cell>
          <cell r="M38" t="str">
            <v>v</v>
          </cell>
          <cell r="N38">
            <v>3</v>
          </cell>
          <cell r="O38">
            <v>3</v>
          </cell>
          <cell r="P38">
            <v>0</v>
          </cell>
          <cell r="S38">
            <v>3</v>
          </cell>
          <cell r="T38">
            <v>0</v>
          </cell>
          <cell r="U38">
            <v>1</v>
          </cell>
          <cell r="W38">
            <v>0</v>
          </cell>
          <cell r="X38">
            <v>1</v>
          </cell>
          <cell r="Y38">
            <v>3</v>
          </cell>
          <cell r="Z38" t="str">
            <v>v</v>
          </cell>
          <cell r="AA38">
            <v>1</v>
          </cell>
          <cell r="AC38">
            <v>0</v>
          </cell>
          <cell r="AD38">
            <v>26</v>
          </cell>
          <cell r="AE38">
            <v>7</v>
          </cell>
          <cell r="AF38">
            <v>5</v>
          </cell>
          <cell r="AG38">
            <v>7</v>
          </cell>
          <cell r="AH38">
            <v>19</v>
          </cell>
          <cell r="AI38">
            <v>0.5</v>
          </cell>
          <cell r="AJ38" t="str">
            <v>A</v>
          </cell>
          <cell r="AK38" t="str">
            <v>A</v>
          </cell>
        </row>
        <row r="39">
          <cell r="B39" t="str">
            <v>De Keyser Laurens</v>
          </cell>
          <cell r="C39" t="str">
            <v>Plaza 2</v>
          </cell>
          <cell r="D39">
            <v>3</v>
          </cell>
          <cell r="E39">
            <v>3</v>
          </cell>
          <cell r="F39">
            <v>1</v>
          </cell>
          <cell r="G39">
            <v>0</v>
          </cell>
          <cell r="H39">
            <v>0</v>
          </cell>
          <cell r="I39" t="str">
            <v>v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0</v>
          </cell>
          <cell r="P39">
            <v>0</v>
          </cell>
          <cell r="Q39">
            <v>0</v>
          </cell>
          <cell r="R39">
            <v>3</v>
          </cell>
          <cell r="S39">
            <v>1</v>
          </cell>
          <cell r="T39">
            <v>0</v>
          </cell>
          <cell r="U39">
            <v>1</v>
          </cell>
          <cell r="V39" t="str">
            <v>v</v>
          </cell>
          <cell r="W39">
            <v>0</v>
          </cell>
          <cell r="X39">
            <v>0</v>
          </cell>
          <cell r="Y39">
            <v>3</v>
          </cell>
          <cell r="Z39">
            <v>3</v>
          </cell>
          <cell r="AA39">
            <v>3</v>
          </cell>
          <cell r="AB39">
            <v>0</v>
          </cell>
          <cell r="AC39">
            <v>0</v>
          </cell>
          <cell r="AD39">
            <v>26</v>
          </cell>
          <cell r="AE39">
            <v>6</v>
          </cell>
          <cell r="AF39">
            <v>8</v>
          </cell>
          <cell r="AG39">
            <v>10</v>
          </cell>
          <cell r="AH39">
            <v>24</v>
          </cell>
          <cell r="AI39">
            <v>0.41666666666666669</v>
          </cell>
          <cell r="AJ39" t="str">
            <v>A</v>
          </cell>
          <cell r="AK39" t="str">
            <v>B</v>
          </cell>
        </row>
        <row r="40">
          <cell r="B40" t="str">
            <v>De Smet Ive</v>
          </cell>
          <cell r="C40" t="str">
            <v>Plaza 2</v>
          </cell>
          <cell r="D40">
            <v>1</v>
          </cell>
          <cell r="E40">
            <v>0</v>
          </cell>
          <cell r="F40">
            <v>1</v>
          </cell>
          <cell r="G40">
            <v>1</v>
          </cell>
          <cell r="H40">
            <v>1</v>
          </cell>
          <cell r="I40" t="str">
            <v>v</v>
          </cell>
          <cell r="J40">
            <v>0</v>
          </cell>
          <cell r="K40">
            <v>1</v>
          </cell>
          <cell r="L40">
            <v>1</v>
          </cell>
          <cell r="M40">
            <v>3</v>
          </cell>
          <cell r="N40">
            <v>3</v>
          </cell>
          <cell r="O40">
            <v>1</v>
          </cell>
          <cell r="P40">
            <v>0</v>
          </cell>
          <cell r="Q40">
            <v>1</v>
          </cell>
          <cell r="R40">
            <v>3</v>
          </cell>
          <cell r="S40">
            <v>1</v>
          </cell>
          <cell r="T40">
            <v>1</v>
          </cell>
          <cell r="U40">
            <v>1</v>
          </cell>
          <cell r="V40" t="str">
            <v>v</v>
          </cell>
          <cell r="W40">
            <v>0</v>
          </cell>
          <cell r="X40">
            <v>1</v>
          </cell>
          <cell r="Y40">
            <v>1</v>
          </cell>
          <cell r="Z40">
            <v>1</v>
          </cell>
          <cell r="AA40">
            <v>0</v>
          </cell>
          <cell r="AB40">
            <v>3</v>
          </cell>
          <cell r="AC40">
            <v>0</v>
          </cell>
          <cell r="AD40">
            <v>26</v>
          </cell>
          <cell r="AE40">
            <v>4</v>
          </cell>
          <cell r="AF40">
            <v>14</v>
          </cell>
          <cell r="AG40">
            <v>6</v>
          </cell>
          <cell r="AH40">
            <v>24</v>
          </cell>
          <cell r="AI40">
            <v>0.45833333333333331</v>
          </cell>
          <cell r="AJ40" t="str">
            <v>A</v>
          </cell>
          <cell r="AK40" t="str">
            <v>B</v>
          </cell>
        </row>
        <row r="41">
          <cell r="B41" t="str">
            <v>De Wilde Guy</v>
          </cell>
          <cell r="C41" t="str">
            <v>Zandstuivers 1</v>
          </cell>
          <cell r="D41">
            <v>0</v>
          </cell>
          <cell r="E41">
            <v>3</v>
          </cell>
          <cell r="F41">
            <v>1</v>
          </cell>
          <cell r="H41">
            <v>1</v>
          </cell>
          <cell r="I41">
            <v>1</v>
          </cell>
          <cell r="J41">
            <v>1</v>
          </cell>
          <cell r="K41">
            <v>0</v>
          </cell>
          <cell r="L41">
            <v>0</v>
          </cell>
          <cell r="M41">
            <v>3</v>
          </cell>
          <cell r="N41" t="str">
            <v>v</v>
          </cell>
          <cell r="O41">
            <v>1</v>
          </cell>
          <cell r="P41">
            <v>3</v>
          </cell>
          <cell r="Q41">
            <v>0</v>
          </cell>
          <cell r="R41">
            <v>3</v>
          </cell>
          <cell r="S41">
            <v>1</v>
          </cell>
          <cell r="T41">
            <v>0</v>
          </cell>
          <cell r="U41">
            <v>3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3</v>
          </cell>
          <cell r="AA41" t="str">
            <v>v</v>
          </cell>
          <cell r="AB41">
            <v>0</v>
          </cell>
          <cell r="AC41">
            <v>0</v>
          </cell>
          <cell r="AD41">
            <v>25</v>
          </cell>
          <cell r="AE41">
            <v>6</v>
          </cell>
          <cell r="AF41">
            <v>7</v>
          </cell>
          <cell r="AG41">
            <v>10</v>
          </cell>
          <cell r="AH41">
            <v>23</v>
          </cell>
          <cell r="AI41">
            <v>0.41304347826086957</v>
          </cell>
          <cell r="AJ41" t="str">
            <v>A</v>
          </cell>
          <cell r="AK41" t="str">
            <v>A</v>
          </cell>
        </row>
        <row r="42">
          <cell r="B42" t="str">
            <v>Mafrans Rudi</v>
          </cell>
          <cell r="C42" t="str">
            <v>Bokkenhof 1</v>
          </cell>
          <cell r="D42">
            <v>3</v>
          </cell>
          <cell r="E42">
            <v>3</v>
          </cell>
          <cell r="F42">
            <v>1</v>
          </cell>
          <cell r="H42">
            <v>1</v>
          </cell>
          <cell r="I42">
            <v>1</v>
          </cell>
          <cell r="J42" t="str">
            <v>v</v>
          </cell>
          <cell r="K42">
            <v>1</v>
          </cell>
          <cell r="N42">
            <v>3</v>
          </cell>
          <cell r="O42">
            <v>1</v>
          </cell>
          <cell r="P42">
            <v>1</v>
          </cell>
          <cell r="Q42">
            <v>3</v>
          </cell>
          <cell r="R42">
            <v>1</v>
          </cell>
          <cell r="S42">
            <v>0</v>
          </cell>
          <cell r="U42">
            <v>0</v>
          </cell>
          <cell r="V42">
            <v>1</v>
          </cell>
          <cell r="W42" t="str">
            <v>v</v>
          </cell>
          <cell r="X42">
            <v>0</v>
          </cell>
          <cell r="Y42">
            <v>0</v>
          </cell>
          <cell r="AA42">
            <v>1</v>
          </cell>
          <cell r="AB42">
            <v>0</v>
          </cell>
          <cell r="AC42">
            <v>3</v>
          </cell>
          <cell r="AD42">
            <v>24</v>
          </cell>
          <cell r="AE42">
            <v>5</v>
          </cell>
          <cell r="AF42">
            <v>9</v>
          </cell>
          <cell r="AG42">
            <v>5</v>
          </cell>
          <cell r="AH42">
            <v>19</v>
          </cell>
          <cell r="AI42">
            <v>0.5</v>
          </cell>
          <cell r="AJ42" t="str">
            <v>A</v>
          </cell>
          <cell r="AK42" t="str">
            <v>A</v>
          </cell>
        </row>
        <row r="43">
          <cell r="B43" t="str">
            <v>Houtput Paul</v>
          </cell>
          <cell r="C43" t="str">
            <v xml:space="preserve">Kalf. Sport. 1 </v>
          </cell>
          <cell r="E43" t="str">
            <v>v</v>
          </cell>
          <cell r="J43">
            <v>3</v>
          </cell>
          <cell r="O43">
            <v>3</v>
          </cell>
          <cell r="Q43">
            <v>1</v>
          </cell>
          <cell r="R43" t="str">
            <v>v</v>
          </cell>
          <cell r="S43">
            <v>1</v>
          </cell>
          <cell r="T43">
            <v>1</v>
          </cell>
          <cell r="U43">
            <v>1</v>
          </cell>
          <cell r="W43">
            <v>3</v>
          </cell>
          <cell r="X43">
            <v>3</v>
          </cell>
          <cell r="Y43">
            <v>0</v>
          </cell>
          <cell r="Z43">
            <v>1</v>
          </cell>
          <cell r="AA43">
            <v>3</v>
          </cell>
          <cell r="AB43">
            <v>3</v>
          </cell>
          <cell r="AC43">
            <v>1</v>
          </cell>
          <cell r="AD43">
            <v>24</v>
          </cell>
          <cell r="AE43">
            <v>6</v>
          </cell>
          <cell r="AF43">
            <v>6</v>
          </cell>
          <cell r="AG43">
            <v>1</v>
          </cell>
          <cell r="AH43">
            <v>13</v>
          </cell>
          <cell r="AI43">
            <v>0.69230769230769229</v>
          </cell>
          <cell r="AJ43" t="str">
            <v>A</v>
          </cell>
          <cell r="AK43" t="str">
            <v>B</v>
          </cell>
        </row>
        <row r="44">
          <cell r="B44" t="str">
            <v>Van Muylder Nico</v>
          </cell>
          <cell r="C44" t="str">
            <v>Plaza 1</v>
          </cell>
          <cell r="D44">
            <v>0</v>
          </cell>
          <cell r="F44">
            <v>3</v>
          </cell>
          <cell r="G44">
            <v>1</v>
          </cell>
          <cell r="H44">
            <v>0</v>
          </cell>
          <cell r="I44">
            <v>1</v>
          </cell>
          <cell r="J44">
            <v>3</v>
          </cell>
          <cell r="K44" t="str">
            <v>v</v>
          </cell>
          <cell r="L44">
            <v>1</v>
          </cell>
          <cell r="M44">
            <v>1</v>
          </cell>
          <cell r="N44">
            <v>3</v>
          </cell>
          <cell r="Q44">
            <v>3</v>
          </cell>
          <cell r="R44">
            <v>0</v>
          </cell>
          <cell r="U44">
            <v>0</v>
          </cell>
          <cell r="V44">
            <v>1</v>
          </cell>
          <cell r="W44">
            <v>0</v>
          </cell>
          <cell r="X44" t="str">
            <v>v</v>
          </cell>
          <cell r="Y44">
            <v>1</v>
          </cell>
          <cell r="Z44">
            <v>3</v>
          </cell>
          <cell r="AB44">
            <v>3</v>
          </cell>
          <cell r="AC44">
            <v>0</v>
          </cell>
          <cell r="AD44">
            <v>24</v>
          </cell>
          <cell r="AE44">
            <v>6</v>
          </cell>
          <cell r="AF44">
            <v>6</v>
          </cell>
          <cell r="AG44">
            <v>6</v>
          </cell>
          <cell r="AH44">
            <v>18</v>
          </cell>
          <cell r="AI44">
            <v>0.5</v>
          </cell>
          <cell r="AJ44" t="str">
            <v>A</v>
          </cell>
          <cell r="AK44" t="str">
            <v>A</v>
          </cell>
        </row>
        <row r="45">
          <cell r="B45" t="str">
            <v>Moortgat Jurgen</v>
          </cell>
          <cell r="C45" t="str">
            <v xml:space="preserve">Blocksken </v>
          </cell>
          <cell r="D45" t="str">
            <v>v</v>
          </cell>
          <cell r="E45">
            <v>1</v>
          </cell>
          <cell r="F45">
            <v>1</v>
          </cell>
          <cell r="H45">
            <v>0</v>
          </cell>
          <cell r="I45">
            <v>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1</v>
          </cell>
          <cell r="Q45" t="str">
            <v>v</v>
          </cell>
          <cell r="R45">
            <v>3</v>
          </cell>
          <cell r="S45">
            <v>3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1</v>
          </cell>
          <cell r="Y45">
            <v>3</v>
          </cell>
          <cell r="Z45">
            <v>0</v>
          </cell>
          <cell r="AA45">
            <v>1</v>
          </cell>
          <cell r="AB45">
            <v>0</v>
          </cell>
          <cell r="AC45">
            <v>3</v>
          </cell>
          <cell r="AD45">
            <v>23</v>
          </cell>
          <cell r="AE45">
            <v>5</v>
          </cell>
          <cell r="AF45">
            <v>8</v>
          </cell>
          <cell r="AG45">
            <v>10</v>
          </cell>
          <cell r="AH45">
            <v>23</v>
          </cell>
          <cell r="AI45">
            <v>0.39130434782608697</v>
          </cell>
          <cell r="AJ45" t="str">
            <v>B</v>
          </cell>
          <cell r="AK45" t="str">
            <v>B</v>
          </cell>
        </row>
        <row r="46"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e">
            <v>#DIV/0!</v>
          </cell>
          <cell r="AJ46">
            <v>0</v>
          </cell>
          <cell r="AK46" t="e">
            <v>#N/A</v>
          </cell>
        </row>
        <row r="47">
          <cell r="B47" t="str">
            <v>Heirbaut Jean-Pierre</v>
          </cell>
          <cell r="C47" t="str">
            <v>Den Botter 1</v>
          </cell>
          <cell r="D47">
            <v>3</v>
          </cell>
          <cell r="E47">
            <v>0</v>
          </cell>
          <cell r="F47">
            <v>1</v>
          </cell>
          <cell r="G47" t="str">
            <v>v</v>
          </cell>
          <cell r="H47">
            <v>1</v>
          </cell>
          <cell r="I47">
            <v>0</v>
          </cell>
          <cell r="J47">
            <v>0</v>
          </cell>
          <cell r="L47">
            <v>3</v>
          </cell>
          <cell r="M47">
            <v>0</v>
          </cell>
          <cell r="N47">
            <v>1</v>
          </cell>
          <cell r="O47">
            <v>1</v>
          </cell>
          <cell r="P47">
            <v>1</v>
          </cell>
          <cell r="Q47">
            <v>0</v>
          </cell>
          <cell r="R47">
            <v>1</v>
          </cell>
          <cell r="S47">
            <v>0</v>
          </cell>
          <cell r="T47" t="str">
            <v>v</v>
          </cell>
          <cell r="U47">
            <v>3</v>
          </cell>
          <cell r="V47">
            <v>1</v>
          </cell>
          <cell r="W47">
            <v>3</v>
          </cell>
          <cell r="Y47">
            <v>1</v>
          </cell>
          <cell r="Z47">
            <v>0</v>
          </cell>
          <cell r="AA47">
            <v>3</v>
          </cell>
          <cell r="AB47">
            <v>0</v>
          </cell>
          <cell r="AC47">
            <v>0</v>
          </cell>
          <cell r="AD47">
            <v>23</v>
          </cell>
          <cell r="AE47">
            <v>5</v>
          </cell>
          <cell r="AF47">
            <v>8</v>
          </cell>
          <cell r="AG47">
            <v>9</v>
          </cell>
          <cell r="AH47">
            <v>22</v>
          </cell>
          <cell r="AI47">
            <v>0.40909090909090912</v>
          </cell>
          <cell r="AJ47" t="str">
            <v>A</v>
          </cell>
          <cell r="AK47" t="str">
            <v>A</v>
          </cell>
        </row>
        <row r="48">
          <cell r="B48" t="str">
            <v>Strobbe Kurt</v>
          </cell>
          <cell r="C48" t="str">
            <v>Zandstuivers 1</v>
          </cell>
          <cell r="D48">
            <v>0</v>
          </cell>
          <cell r="H48">
            <v>0</v>
          </cell>
          <cell r="I48">
            <v>3</v>
          </cell>
          <cell r="J48">
            <v>0</v>
          </cell>
          <cell r="K48">
            <v>0</v>
          </cell>
          <cell r="M48">
            <v>3</v>
          </cell>
          <cell r="N48" t="str">
            <v>v</v>
          </cell>
          <cell r="O48">
            <v>1</v>
          </cell>
          <cell r="P48">
            <v>0</v>
          </cell>
          <cell r="Q48">
            <v>3</v>
          </cell>
          <cell r="R48">
            <v>1</v>
          </cell>
          <cell r="S48">
            <v>0</v>
          </cell>
          <cell r="U48">
            <v>0</v>
          </cell>
          <cell r="V48">
            <v>3</v>
          </cell>
          <cell r="X48">
            <v>1</v>
          </cell>
          <cell r="Y48">
            <v>1</v>
          </cell>
          <cell r="Z48">
            <v>3</v>
          </cell>
          <cell r="AA48" t="str">
            <v>v</v>
          </cell>
          <cell r="AB48">
            <v>3</v>
          </cell>
          <cell r="AC48">
            <v>1</v>
          </cell>
          <cell r="AD48">
            <v>23</v>
          </cell>
          <cell r="AE48">
            <v>6</v>
          </cell>
          <cell r="AF48">
            <v>5</v>
          </cell>
          <cell r="AG48">
            <v>7</v>
          </cell>
          <cell r="AH48">
            <v>18</v>
          </cell>
          <cell r="AI48">
            <v>0.47222222222222221</v>
          </cell>
          <cell r="AJ48" t="str">
            <v>A</v>
          </cell>
          <cell r="AK48" t="str">
            <v>A</v>
          </cell>
        </row>
        <row r="49">
          <cell r="B49" t="str">
            <v>De Kempeneer Pierre</v>
          </cell>
          <cell r="C49" t="str">
            <v xml:space="preserve">Flipperboys </v>
          </cell>
          <cell r="D49">
            <v>0</v>
          </cell>
          <cell r="E49">
            <v>0</v>
          </cell>
          <cell r="F49">
            <v>0</v>
          </cell>
          <cell r="H49">
            <v>3</v>
          </cell>
          <cell r="I49">
            <v>0</v>
          </cell>
          <cell r="K49">
            <v>1</v>
          </cell>
          <cell r="L49" t="str">
            <v>v</v>
          </cell>
          <cell r="M49">
            <v>0</v>
          </cell>
          <cell r="N49">
            <v>1</v>
          </cell>
          <cell r="O49">
            <v>0</v>
          </cell>
          <cell r="P49">
            <v>1</v>
          </cell>
          <cell r="Q49">
            <v>3</v>
          </cell>
          <cell r="R49">
            <v>1</v>
          </cell>
          <cell r="S49">
            <v>3</v>
          </cell>
          <cell r="T49">
            <v>0</v>
          </cell>
          <cell r="U49">
            <v>1</v>
          </cell>
          <cell r="V49">
            <v>1</v>
          </cell>
          <cell r="W49">
            <v>3</v>
          </cell>
          <cell r="X49">
            <v>3</v>
          </cell>
          <cell r="Y49" t="str">
            <v>v</v>
          </cell>
          <cell r="Z49">
            <v>0</v>
          </cell>
          <cell r="AA49">
            <v>0</v>
          </cell>
          <cell r="AB49">
            <v>0</v>
          </cell>
          <cell r="AC49">
            <v>1</v>
          </cell>
          <cell r="AD49">
            <v>22</v>
          </cell>
          <cell r="AE49">
            <v>5</v>
          </cell>
          <cell r="AF49">
            <v>7</v>
          </cell>
          <cell r="AG49">
            <v>10</v>
          </cell>
          <cell r="AH49">
            <v>22</v>
          </cell>
          <cell r="AI49">
            <v>0.38636363636363635</v>
          </cell>
          <cell r="AJ49" t="str">
            <v>B</v>
          </cell>
          <cell r="AK49" t="str">
            <v>A</v>
          </cell>
        </row>
        <row r="50">
          <cell r="B50" t="str">
            <v>Hoof Pascal</v>
          </cell>
          <cell r="C50" t="str">
            <v xml:space="preserve">Kalf. Sport. 1 </v>
          </cell>
          <cell r="D50">
            <v>1</v>
          </cell>
          <cell r="E50" t="str">
            <v>v</v>
          </cell>
          <cell r="F50">
            <v>1</v>
          </cell>
          <cell r="G50">
            <v>1</v>
          </cell>
          <cell r="H50">
            <v>1</v>
          </cell>
          <cell r="I50">
            <v>3</v>
          </cell>
          <cell r="K50">
            <v>0</v>
          </cell>
          <cell r="L50">
            <v>1</v>
          </cell>
          <cell r="M50">
            <v>1</v>
          </cell>
          <cell r="N50">
            <v>3</v>
          </cell>
          <cell r="O50">
            <v>0</v>
          </cell>
          <cell r="P50">
            <v>0</v>
          </cell>
          <cell r="Q50">
            <v>1</v>
          </cell>
          <cell r="R50" t="str">
            <v>v</v>
          </cell>
          <cell r="S50">
            <v>0</v>
          </cell>
          <cell r="T50">
            <v>3</v>
          </cell>
          <cell r="V50">
            <v>1</v>
          </cell>
          <cell r="W50">
            <v>1</v>
          </cell>
          <cell r="AB50">
            <v>3</v>
          </cell>
          <cell r="AC50">
            <v>1</v>
          </cell>
          <cell r="AD50">
            <v>22</v>
          </cell>
          <cell r="AE50">
            <v>4</v>
          </cell>
          <cell r="AF50">
            <v>10</v>
          </cell>
          <cell r="AG50">
            <v>4</v>
          </cell>
          <cell r="AH50">
            <v>18</v>
          </cell>
          <cell r="AI50">
            <v>0.5</v>
          </cell>
          <cell r="AJ50" t="str">
            <v>A</v>
          </cell>
          <cell r="AK50" t="str">
            <v>B</v>
          </cell>
        </row>
        <row r="51">
          <cell r="B51" t="str">
            <v>Peeters Julien</v>
          </cell>
          <cell r="C51" t="str">
            <v>T'Zandhof 1</v>
          </cell>
          <cell r="D51">
            <v>1</v>
          </cell>
          <cell r="E51">
            <v>0</v>
          </cell>
          <cell r="F51">
            <v>1</v>
          </cell>
          <cell r="G51">
            <v>0</v>
          </cell>
          <cell r="H51">
            <v>3</v>
          </cell>
          <cell r="I51">
            <v>0</v>
          </cell>
          <cell r="J51">
            <v>0</v>
          </cell>
          <cell r="K51">
            <v>1</v>
          </cell>
          <cell r="L51">
            <v>1</v>
          </cell>
          <cell r="M51">
            <v>1</v>
          </cell>
          <cell r="N51">
            <v>3</v>
          </cell>
          <cell r="P51" t="str">
            <v>v</v>
          </cell>
          <cell r="Q51">
            <v>1</v>
          </cell>
          <cell r="R51">
            <v>1</v>
          </cell>
          <cell r="T51">
            <v>1</v>
          </cell>
          <cell r="U51">
            <v>0</v>
          </cell>
          <cell r="V51">
            <v>0</v>
          </cell>
          <cell r="W51">
            <v>1</v>
          </cell>
          <cell r="X51">
            <v>0</v>
          </cell>
          <cell r="Y51">
            <v>1</v>
          </cell>
          <cell r="Z51">
            <v>3</v>
          </cell>
          <cell r="AA51">
            <v>3</v>
          </cell>
          <cell r="AB51">
            <v>0</v>
          </cell>
          <cell r="AC51" t="str">
            <v>v</v>
          </cell>
          <cell r="AD51">
            <v>22</v>
          </cell>
          <cell r="AE51">
            <v>4</v>
          </cell>
          <cell r="AF51">
            <v>10</v>
          </cell>
          <cell r="AG51">
            <v>8</v>
          </cell>
          <cell r="AH51">
            <v>22</v>
          </cell>
          <cell r="AI51">
            <v>0.40909090909090912</v>
          </cell>
          <cell r="AJ51" t="str">
            <v>A</v>
          </cell>
          <cell r="AK51" t="str">
            <v>B</v>
          </cell>
        </row>
        <row r="52">
          <cell r="B52" t="str">
            <v>Van Geyte Gert</v>
          </cell>
          <cell r="C52" t="str">
            <v>Zandstuivers 2</v>
          </cell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K52">
            <v>1</v>
          </cell>
          <cell r="L52">
            <v>3</v>
          </cell>
          <cell r="M52">
            <v>0</v>
          </cell>
          <cell r="N52">
            <v>1</v>
          </cell>
          <cell r="O52" t="str">
            <v>v</v>
          </cell>
          <cell r="Q52">
            <v>0</v>
          </cell>
          <cell r="R52">
            <v>3</v>
          </cell>
          <cell r="S52">
            <v>1</v>
          </cell>
          <cell r="T52">
            <v>1</v>
          </cell>
          <cell r="U52">
            <v>3</v>
          </cell>
          <cell r="V52">
            <v>3</v>
          </cell>
          <cell r="W52">
            <v>0</v>
          </cell>
          <cell r="X52">
            <v>0</v>
          </cell>
          <cell r="Y52">
            <v>3</v>
          </cell>
          <cell r="Z52">
            <v>1</v>
          </cell>
          <cell r="AA52">
            <v>1</v>
          </cell>
          <cell r="AB52" t="str">
            <v>v</v>
          </cell>
          <cell r="AC52">
            <v>1</v>
          </cell>
          <cell r="AD52">
            <v>22</v>
          </cell>
          <cell r="AE52">
            <v>5</v>
          </cell>
          <cell r="AF52">
            <v>7</v>
          </cell>
          <cell r="AG52">
            <v>9</v>
          </cell>
          <cell r="AH52">
            <v>21</v>
          </cell>
          <cell r="AI52">
            <v>0.40476190476190477</v>
          </cell>
          <cell r="AJ52" t="str">
            <v>A</v>
          </cell>
          <cell r="AK52" t="str">
            <v>B</v>
          </cell>
        </row>
        <row r="53">
          <cell r="B53" t="str">
            <v>Van Cappellen Patrick</v>
          </cell>
          <cell r="C53" t="str">
            <v>Bokkenhof 1</v>
          </cell>
          <cell r="D53">
            <v>3</v>
          </cell>
          <cell r="E53">
            <v>3</v>
          </cell>
          <cell r="F53">
            <v>1</v>
          </cell>
          <cell r="G53">
            <v>3</v>
          </cell>
          <cell r="I53">
            <v>0</v>
          </cell>
          <cell r="J53" t="str">
            <v>v</v>
          </cell>
          <cell r="L53">
            <v>1</v>
          </cell>
          <cell r="M53">
            <v>1</v>
          </cell>
          <cell r="N53">
            <v>0</v>
          </cell>
          <cell r="O53">
            <v>1</v>
          </cell>
          <cell r="P53">
            <v>3</v>
          </cell>
          <cell r="Q53">
            <v>0</v>
          </cell>
          <cell r="R53">
            <v>1</v>
          </cell>
          <cell r="S53">
            <v>0</v>
          </cell>
          <cell r="U53">
            <v>3</v>
          </cell>
          <cell r="V53">
            <v>0</v>
          </cell>
          <cell r="W53" t="str">
            <v>v</v>
          </cell>
          <cell r="X53">
            <v>0</v>
          </cell>
          <cell r="Y53">
            <v>1</v>
          </cell>
          <cell r="Z53">
            <v>0</v>
          </cell>
          <cell r="AD53">
            <v>21</v>
          </cell>
          <cell r="AE53">
            <v>5</v>
          </cell>
          <cell r="AF53">
            <v>6</v>
          </cell>
          <cell r="AG53">
            <v>7</v>
          </cell>
          <cell r="AH53">
            <v>18</v>
          </cell>
          <cell r="AI53">
            <v>0.44444444444444442</v>
          </cell>
          <cell r="AJ53" t="str">
            <v>A</v>
          </cell>
          <cell r="AK53" t="str">
            <v>A</v>
          </cell>
        </row>
        <row r="54">
          <cell r="B54" t="str">
            <v>Peeleman Chris</v>
          </cell>
          <cell r="C54" t="str">
            <v>Den Black 1</v>
          </cell>
          <cell r="E54">
            <v>0</v>
          </cell>
          <cell r="F54">
            <v>3</v>
          </cell>
          <cell r="H54">
            <v>1</v>
          </cell>
          <cell r="I54">
            <v>1</v>
          </cell>
          <cell r="J54">
            <v>0</v>
          </cell>
          <cell r="M54" t="str">
            <v>v</v>
          </cell>
          <cell r="N54">
            <v>1</v>
          </cell>
          <cell r="O54">
            <v>0</v>
          </cell>
          <cell r="Q54">
            <v>1</v>
          </cell>
          <cell r="R54">
            <v>1</v>
          </cell>
          <cell r="S54">
            <v>3</v>
          </cell>
          <cell r="T54">
            <v>0</v>
          </cell>
          <cell r="U54">
            <v>3</v>
          </cell>
          <cell r="V54">
            <v>1</v>
          </cell>
          <cell r="W54">
            <v>3</v>
          </cell>
          <cell r="Y54">
            <v>0</v>
          </cell>
          <cell r="Z54" t="str">
            <v>v</v>
          </cell>
          <cell r="AA54">
            <v>1</v>
          </cell>
          <cell r="AB54">
            <v>1</v>
          </cell>
          <cell r="AC54">
            <v>1</v>
          </cell>
          <cell r="AD54">
            <v>21</v>
          </cell>
          <cell r="AE54">
            <v>4</v>
          </cell>
          <cell r="AF54">
            <v>9</v>
          </cell>
          <cell r="AG54">
            <v>5</v>
          </cell>
          <cell r="AH54">
            <v>18</v>
          </cell>
          <cell r="AI54">
            <v>0.47222222222222221</v>
          </cell>
          <cell r="AJ54" t="str">
            <v>A</v>
          </cell>
          <cell r="AK54" t="str">
            <v>A</v>
          </cell>
        </row>
        <row r="55">
          <cell r="B55" t="str">
            <v>Van Asbroeck Yvan</v>
          </cell>
          <cell r="C55" t="str">
            <v>Den Black 1</v>
          </cell>
          <cell r="D55">
            <v>1</v>
          </cell>
          <cell r="E55">
            <v>3</v>
          </cell>
          <cell r="G55">
            <v>3</v>
          </cell>
          <cell r="H55">
            <v>0</v>
          </cell>
          <cell r="J55">
            <v>0</v>
          </cell>
          <cell r="K55">
            <v>3</v>
          </cell>
          <cell r="M55" t="str">
            <v>v</v>
          </cell>
          <cell r="N55">
            <v>1</v>
          </cell>
          <cell r="O55">
            <v>1</v>
          </cell>
          <cell r="Q55">
            <v>1</v>
          </cell>
          <cell r="R55">
            <v>0</v>
          </cell>
          <cell r="T55">
            <v>1</v>
          </cell>
          <cell r="V55">
            <v>1</v>
          </cell>
          <cell r="X55">
            <v>3</v>
          </cell>
          <cell r="Y55">
            <v>1</v>
          </cell>
          <cell r="Z55" t="str">
            <v>v</v>
          </cell>
          <cell r="AA55">
            <v>1</v>
          </cell>
          <cell r="AC55">
            <v>1</v>
          </cell>
          <cell r="AD55">
            <v>21</v>
          </cell>
          <cell r="AE55">
            <v>4</v>
          </cell>
          <cell r="AF55">
            <v>9</v>
          </cell>
          <cell r="AG55">
            <v>3</v>
          </cell>
          <cell r="AH55">
            <v>16</v>
          </cell>
          <cell r="AI55">
            <v>0.53125</v>
          </cell>
          <cell r="AJ55" t="str">
            <v>A</v>
          </cell>
          <cell r="AK55" t="str">
            <v>A</v>
          </cell>
        </row>
        <row r="56">
          <cell r="B56" t="str">
            <v>Leroy Benny</v>
          </cell>
          <cell r="C56" t="str">
            <v>Den Black 1</v>
          </cell>
          <cell r="D56">
            <v>3</v>
          </cell>
          <cell r="F56">
            <v>3</v>
          </cell>
          <cell r="G56">
            <v>0</v>
          </cell>
          <cell r="I56">
            <v>1</v>
          </cell>
          <cell r="K56">
            <v>1</v>
          </cell>
          <cell r="L56">
            <v>1</v>
          </cell>
          <cell r="M56" t="str">
            <v>v</v>
          </cell>
          <cell r="N56">
            <v>0</v>
          </cell>
          <cell r="P56">
            <v>0</v>
          </cell>
          <cell r="R56">
            <v>3</v>
          </cell>
          <cell r="S56">
            <v>1</v>
          </cell>
          <cell r="V56">
            <v>0</v>
          </cell>
          <cell r="W56">
            <v>3</v>
          </cell>
          <cell r="Z56" t="str">
            <v>v</v>
          </cell>
          <cell r="AA56">
            <v>3</v>
          </cell>
          <cell r="AB56">
            <v>0</v>
          </cell>
          <cell r="AC56">
            <v>1</v>
          </cell>
          <cell r="AD56">
            <v>20</v>
          </cell>
          <cell r="AE56">
            <v>5</v>
          </cell>
          <cell r="AF56">
            <v>5</v>
          </cell>
          <cell r="AG56">
            <v>5</v>
          </cell>
          <cell r="AH56">
            <v>15</v>
          </cell>
          <cell r="AI56">
            <v>0.5</v>
          </cell>
          <cell r="AJ56" t="str">
            <v>A</v>
          </cell>
          <cell r="AK56" t="str">
            <v>A</v>
          </cell>
        </row>
        <row r="57">
          <cell r="B57" t="str">
            <v>Pluvier Mario</v>
          </cell>
          <cell r="C57" t="str">
            <v>Den Botter 1</v>
          </cell>
          <cell r="D57">
            <v>1</v>
          </cell>
          <cell r="E57">
            <v>3</v>
          </cell>
          <cell r="F57">
            <v>0</v>
          </cell>
          <cell r="G57" t="str">
            <v>v</v>
          </cell>
          <cell r="H57">
            <v>3</v>
          </cell>
          <cell r="I57">
            <v>1</v>
          </cell>
          <cell r="J57">
            <v>0</v>
          </cell>
          <cell r="K57">
            <v>3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3</v>
          </cell>
          <cell r="R57">
            <v>1</v>
          </cell>
          <cell r="S57">
            <v>3</v>
          </cell>
          <cell r="T57" t="str">
            <v>v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AD57">
            <v>19</v>
          </cell>
          <cell r="AE57">
            <v>5</v>
          </cell>
          <cell r="AF57">
            <v>4</v>
          </cell>
          <cell r="AG57">
            <v>10</v>
          </cell>
          <cell r="AH57">
            <v>19</v>
          </cell>
          <cell r="AI57">
            <v>0.36842105263157893</v>
          </cell>
          <cell r="AJ57" t="str">
            <v>B</v>
          </cell>
          <cell r="AK57" t="str">
            <v>A</v>
          </cell>
        </row>
        <row r="58">
          <cell r="B58" t="str">
            <v>De Keyser Giel</v>
          </cell>
          <cell r="C58" t="str">
            <v>Plaza 2</v>
          </cell>
          <cell r="D58">
            <v>3</v>
          </cell>
          <cell r="F58">
            <v>0</v>
          </cell>
          <cell r="H58">
            <v>1</v>
          </cell>
          <cell r="I58" t="str">
            <v>v</v>
          </cell>
          <cell r="J58">
            <v>0</v>
          </cell>
          <cell r="K58">
            <v>1</v>
          </cell>
          <cell r="L58">
            <v>0</v>
          </cell>
          <cell r="M58">
            <v>0</v>
          </cell>
          <cell r="N58">
            <v>1</v>
          </cell>
          <cell r="O58">
            <v>1</v>
          </cell>
          <cell r="P58">
            <v>3</v>
          </cell>
          <cell r="R58">
            <v>1</v>
          </cell>
          <cell r="T58">
            <v>1</v>
          </cell>
          <cell r="V58" t="str">
            <v>v</v>
          </cell>
          <cell r="W58">
            <v>3</v>
          </cell>
          <cell r="X58">
            <v>3</v>
          </cell>
          <cell r="AA58">
            <v>0</v>
          </cell>
          <cell r="AB58">
            <v>1</v>
          </cell>
          <cell r="AC58">
            <v>0</v>
          </cell>
          <cell r="AD58">
            <v>19</v>
          </cell>
          <cell r="AE58">
            <v>4</v>
          </cell>
          <cell r="AF58">
            <v>7</v>
          </cell>
          <cell r="AG58">
            <v>6</v>
          </cell>
          <cell r="AH58">
            <v>17</v>
          </cell>
          <cell r="AI58">
            <v>0.44117647058823528</v>
          </cell>
          <cell r="AJ58" t="str">
            <v>A</v>
          </cell>
          <cell r="AK58" t="str">
            <v>B</v>
          </cell>
        </row>
        <row r="59">
          <cell r="B59" t="str">
            <v>Van Lysebetten Octaaf</v>
          </cell>
          <cell r="C59" t="str">
            <v>Zandstuivers 2</v>
          </cell>
          <cell r="D59">
            <v>0</v>
          </cell>
          <cell r="E59">
            <v>0</v>
          </cell>
          <cell r="F59">
            <v>1</v>
          </cell>
          <cell r="G59">
            <v>1</v>
          </cell>
          <cell r="H59">
            <v>3</v>
          </cell>
          <cell r="I59">
            <v>0</v>
          </cell>
          <cell r="J59">
            <v>0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 t="str">
            <v>v</v>
          </cell>
          <cell r="P59">
            <v>1</v>
          </cell>
          <cell r="Q59">
            <v>0</v>
          </cell>
          <cell r="S59">
            <v>1</v>
          </cell>
          <cell r="T59">
            <v>1</v>
          </cell>
          <cell r="U59">
            <v>1</v>
          </cell>
          <cell r="V59">
            <v>3</v>
          </cell>
          <cell r="W59">
            <v>1</v>
          </cell>
          <cell r="X59">
            <v>1</v>
          </cell>
          <cell r="Y59">
            <v>1</v>
          </cell>
          <cell r="Z59">
            <v>0</v>
          </cell>
          <cell r="AA59">
            <v>1</v>
          </cell>
          <cell r="AB59" t="str">
            <v>v</v>
          </cell>
          <cell r="AC59">
            <v>1</v>
          </cell>
          <cell r="AD59">
            <v>19</v>
          </cell>
          <cell r="AE59">
            <v>2</v>
          </cell>
          <cell r="AF59">
            <v>13</v>
          </cell>
          <cell r="AG59">
            <v>8</v>
          </cell>
          <cell r="AH59">
            <v>23</v>
          </cell>
          <cell r="AI59">
            <v>0.36956521739130432</v>
          </cell>
          <cell r="AJ59" t="str">
            <v>B</v>
          </cell>
          <cell r="AK59" t="str">
            <v>A</v>
          </cell>
        </row>
        <row r="60">
          <cell r="B60" t="str">
            <v>Hermus Kevin</v>
          </cell>
          <cell r="C60" t="str">
            <v xml:space="preserve">Flipperboys </v>
          </cell>
          <cell r="D60">
            <v>0</v>
          </cell>
          <cell r="E60">
            <v>3</v>
          </cell>
          <cell r="F60">
            <v>1</v>
          </cell>
          <cell r="G60">
            <v>1</v>
          </cell>
          <cell r="H60">
            <v>0</v>
          </cell>
          <cell r="I60">
            <v>0</v>
          </cell>
          <cell r="J60">
            <v>0</v>
          </cell>
          <cell r="K60">
            <v>1</v>
          </cell>
          <cell r="L60" t="str">
            <v>v</v>
          </cell>
          <cell r="M60">
            <v>0</v>
          </cell>
          <cell r="N60">
            <v>0</v>
          </cell>
          <cell r="O60">
            <v>1</v>
          </cell>
          <cell r="P60">
            <v>1</v>
          </cell>
          <cell r="Q60">
            <v>0</v>
          </cell>
          <cell r="R60">
            <v>3</v>
          </cell>
          <cell r="S60">
            <v>1</v>
          </cell>
          <cell r="T60">
            <v>1</v>
          </cell>
          <cell r="U60">
            <v>1</v>
          </cell>
          <cell r="V60">
            <v>0</v>
          </cell>
          <cell r="X60">
            <v>3</v>
          </cell>
          <cell r="Y60" t="str">
            <v>v</v>
          </cell>
          <cell r="Z60">
            <v>0</v>
          </cell>
          <cell r="AA60">
            <v>0</v>
          </cell>
          <cell r="AB60">
            <v>1</v>
          </cell>
          <cell r="AC60">
            <v>0</v>
          </cell>
          <cell r="AD60">
            <v>18</v>
          </cell>
          <cell r="AE60">
            <v>3</v>
          </cell>
          <cell r="AF60">
            <v>9</v>
          </cell>
          <cell r="AG60">
            <v>11</v>
          </cell>
          <cell r="AH60">
            <v>23</v>
          </cell>
          <cell r="AI60">
            <v>0.32608695652173914</v>
          </cell>
          <cell r="AJ60" t="str">
            <v>B</v>
          </cell>
          <cell r="AK60" t="str">
            <v>B</v>
          </cell>
        </row>
        <row r="61">
          <cell r="B61" t="str">
            <v>Coninckx Gustaaf</v>
          </cell>
          <cell r="C61" t="str">
            <v xml:space="preserve">Blocksken </v>
          </cell>
          <cell r="D61" t="str">
            <v>v</v>
          </cell>
          <cell r="E61">
            <v>0</v>
          </cell>
          <cell r="F61">
            <v>0</v>
          </cell>
          <cell r="G61">
            <v>0</v>
          </cell>
          <cell r="H61">
            <v>1</v>
          </cell>
          <cell r="I61">
            <v>0</v>
          </cell>
          <cell r="J61">
            <v>3</v>
          </cell>
          <cell r="K61">
            <v>3</v>
          </cell>
          <cell r="L61">
            <v>0</v>
          </cell>
          <cell r="M61">
            <v>1</v>
          </cell>
          <cell r="N61">
            <v>0</v>
          </cell>
          <cell r="O61">
            <v>1</v>
          </cell>
          <cell r="P61">
            <v>0</v>
          </cell>
          <cell r="Q61" t="str">
            <v>v</v>
          </cell>
          <cell r="R61">
            <v>0</v>
          </cell>
          <cell r="S61">
            <v>0</v>
          </cell>
          <cell r="T61">
            <v>0</v>
          </cell>
          <cell r="U61">
            <v>1</v>
          </cell>
          <cell r="V61">
            <v>1</v>
          </cell>
          <cell r="W61">
            <v>1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1</v>
          </cell>
          <cell r="AC61">
            <v>3</v>
          </cell>
          <cell r="AD61">
            <v>17</v>
          </cell>
          <cell r="AE61">
            <v>3</v>
          </cell>
          <cell r="AF61">
            <v>8</v>
          </cell>
          <cell r="AG61">
            <v>13</v>
          </cell>
          <cell r="AH61">
            <v>24</v>
          </cell>
          <cell r="AI61">
            <v>0.29166666666666669</v>
          </cell>
          <cell r="AJ61" t="str">
            <v>B</v>
          </cell>
          <cell r="AK61" t="str">
            <v>B</v>
          </cell>
        </row>
        <row r="62">
          <cell r="B62" t="str">
            <v>Roosemont Kristof</v>
          </cell>
          <cell r="C62" t="str">
            <v>Zandstuivers 2</v>
          </cell>
          <cell r="D62">
            <v>1</v>
          </cell>
          <cell r="E62">
            <v>3</v>
          </cell>
          <cell r="F62">
            <v>3</v>
          </cell>
          <cell r="G62">
            <v>3</v>
          </cell>
          <cell r="H62">
            <v>3</v>
          </cell>
          <cell r="I62">
            <v>3</v>
          </cell>
          <cell r="J62">
            <v>1</v>
          </cell>
          <cell r="K62">
            <v>0</v>
          </cell>
          <cell r="O62" t="str">
            <v>v</v>
          </cell>
          <cell r="AB62" t="str">
            <v>v</v>
          </cell>
          <cell r="AC62">
            <v>0</v>
          </cell>
          <cell r="AD62">
            <v>17</v>
          </cell>
          <cell r="AE62">
            <v>5</v>
          </cell>
          <cell r="AF62">
            <v>2</v>
          </cell>
          <cell r="AG62">
            <v>2</v>
          </cell>
          <cell r="AH62">
            <v>9</v>
          </cell>
          <cell r="AI62">
            <v>0.66666666666666663</v>
          </cell>
          <cell r="AJ62" t="str">
            <v>A</v>
          </cell>
          <cell r="AK62" t="str">
            <v>A</v>
          </cell>
        </row>
        <row r="63">
          <cell r="B63" t="str">
            <v>Leys Willy</v>
          </cell>
          <cell r="C63" t="str">
            <v xml:space="preserve">Blocksken </v>
          </cell>
          <cell r="D63" t="str">
            <v>v</v>
          </cell>
          <cell r="E63">
            <v>3</v>
          </cell>
          <cell r="F63">
            <v>0</v>
          </cell>
          <cell r="G63">
            <v>0</v>
          </cell>
          <cell r="H63">
            <v>0</v>
          </cell>
          <cell r="I63">
            <v>3</v>
          </cell>
          <cell r="J63">
            <v>0</v>
          </cell>
          <cell r="K63">
            <v>0</v>
          </cell>
          <cell r="L63">
            <v>0</v>
          </cell>
          <cell r="M63">
            <v>1</v>
          </cell>
          <cell r="N63">
            <v>1</v>
          </cell>
          <cell r="P63">
            <v>1</v>
          </cell>
          <cell r="Q63" t="str">
            <v>v</v>
          </cell>
          <cell r="R63">
            <v>0</v>
          </cell>
          <cell r="S63">
            <v>0</v>
          </cell>
          <cell r="T63">
            <v>3</v>
          </cell>
          <cell r="U63">
            <v>1</v>
          </cell>
          <cell r="V63">
            <v>1</v>
          </cell>
          <cell r="X63">
            <v>0</v>
          </cell>
          <cell r="Z63">
            <v>0</v>
          </cell>
          <cell r="AA63">
            <v>0</v>
          </cell>
          <cell r="AB63">
            <v>1</v>
          </cell>
          <cell r="AC63">
            <v>1</v>
          </cell>
          <cell r="AD63">
            <v>16</v>
          </cell>
          <cell r="AE63">
            <v>3</v>
          </cell>
          <cell r="AF63">
            <v>7</v>
          </cell>
          <cell r="AG63">
            <v>11</v>
          </cell>
          <cell r="AH63">
            <v>21</v>
          </cell>
          <cell r="AI63">
            <v>0.30952380952380953</v>
          </cell>
          <cell r="AJ63" t="str">
            <v>B</v>
          </cell>
          <cell r="AK63" t="str">
            <v>B</v>
          </cell>
        </row>
        <row r="64">
          <cell r="B64" t="str">
            <v>Vanderminnen Erwin</v>
          </cell>
          <cell r="C64" t="str">
            <v>Bokkenhof 1</v>
          </cell>
          <cell r="D64">
            <v>3</v>
          </cell>
          <cell r="F64">
            <v>3</v>
          </cell>
          <cell r="H64">
            <v>0</v>
          </cell>
          <cell r="J64" t="str">
            <v>v</v>
          </cell>
          <cell r="K64">
            <v>1</v>
          </cell>
          <cell r="L64">
            <v>3</v>
          </cell>
          <cell r="M64">
            <v>3</v>
          </cell>
          <cell r="N64">
            <v>0</v>
          </cell>
          <cell r="T64">
            <v>3</v>
          </cell>
          <cell r="W64" t="str">
            <v>v</v>
          </cell>
          <cell r="X64">
            <v>0</v>
          </cell>
          <cell r="AD64">
            <v>16</v>
          </cell>
          <cell r="AE64">
            <v>5</v>
          </cell>
          <cell r="AF64">
            <v>1</v>
          </cell>
          <cell r="AG64">
            <v>3</v>
          </cell>
          <cell r="AH64">
            <v>9</v>
          </cell>
          <cell r="AI64">
            <v>0.61111111111111116</v>
          </cell>
          <cell r="AJ64" t="str">
            <v>A</v>
          </cell>
          <cell r="AK64" t="str">
            <v>A</v>
          </cell>
        </row>
        <row r="65">
          <cell r="B65" t="str">
            <v>De Buyser Francois</v>
          </cell>
          <cell r="C65" t="str">
            <v>KA 3/1</v>
          </cell>
          <cell r="D65">
            <v>1</v>
          </cell>
          <cell r="E65">
            <v>3</v>
          </cell>
          <cell r="G65">
            <v>1</v>
          </cell>
          <cell r="H65" t="str">
            <v>v</v>
          </cell>
          <cell r="I65">
            <v>1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3</v>
          </cell>
          <cell r="T65">
            <v>0</v>
          </cell>
          <cell r="U65" t="str">
            <v>v</v>
          </cell>
          <cell r="V65">
            <v>0</v>
          </cell>
          <cell r="W65">
            <v>0</v>
          </cell>
          <cell r="X65">
            <v>1</v>
          </cell>
          <cell r="Y65">
            <v>1</v>
          </cell>
          <cell r="Z65">
            <v>1</v>
          </cell>
          <cell r="AA65">
            <v>0</v>
          </cell>
          <cell r="AB65">
            <v>0</v>
          </cell>
          <cell r="AD65">
            <v>16</v>
          </cell>
          <cell r="AE65">
            <v>2</v>
          </cell>
          <cell r="AF65">
            <v>10</v>
          </cell>
          <cell r="AG65">
            <v>10</v>
          </cell>
          <cell r="AH65">
            <v>22</v>
          </cell>
          <cell r="AI65">
            <v>0.31818181818181818</v>
          </cell>
          <cell r="AJ65" t="str">
            <v>B</v>
          </cell>
          <cell r="AK65" t="str">
            <v>A</v>
          </cell>
        </row>
        <row r="66">
          <cell r="B66" t="str">
            <v>Ost Wim</v>
          </cell>
          <cell r="C66" t="str">
            <v>Zandstuivers 1</v>
          </cell>
          <cell r="D66">
            <v>1</v>
          </cell>
          <cell r="E66">
            <v>3</v>
          </cell>
          <cell r="F66">
            <v>1</v>
          </cell>
          <cell r="H66">
            <v>3</v>
          </cell>
          <cell r="I66">
            <v>1</v>
          </cell>
          <cell r="K66">
            <v>0</v>
          </cell>
          <cell r="M66">
            <v>0</v>
          </cell>
          <cell r="N66" t="str">
            <v>v</v>
          </cell>
          <cell r="O66">
            <v>0</v>
          </cell>
          <cell r="P66">
            <v>0</v>
          </cell>
          <cell r="Q66">
            <v>0</v>
          </cell>
          <cell r="R66">
            <v>3</v>
          </cell>
          <cell r="S66">
            <v>0</v>
          </cell>
          <cell r="T66">
            <v>0</v>
          </cell>
          <cell r="U66">
            <v>1</v>
          </cell>
          <cell r="W66">
            <v>0</v>
          </cell>
          <cell r="X66">
            <v>1</v>
          </cell>
          <cell r="Y66">
            <v>1</v>
          </cell>
          <cell r="AA66" t="str">
            <v>v</v>
          </cell>
          <cell r="AB66">
            <v>1</v>
          </cell>
          <cell r="AD66">
            <v>16</v>
          </cell>
          <cell r="AE66">
            <v>3</v>
          </cell>
          <cell r="AF66">
            <v>7</v>
          </cell>
          <cell r="AG66">
            <v>8</v>
          </cell>
          <cell r="AH66">
            <v>18</v>
          </cell>
          <cell r="AI66">
            <v>0.3611111111111111</v>
          </cell>
          <cell r="AJ66" t="str">
            <v>B</v>
          </cell>
          <cell r="AK66" t="str">
            <v>A</v>
          </cell>
        </row>
        <row r="67">
          <cell r="B67" t="str">
            <v>Verhijden Marc</v>
          </cell>
          <cell r="C67" t="str">
            <v xml:space="preserve">Blocksken </v>
          </cell>
          <cell r="D67" t="str">
            <v>v</v>
          </cell>
          <cell r="E67">
            <v>1</v>
          </cell>
          <cell r="F67">
            <v>0</v>
          </cell>
          <cell r="G67">
            <v>1</v>
          </cell>
          <cell r="H67">
            <v>1</v>
          </cell>
          <cell r="I67">
            <v>1</v>
          </cell>
          <cell r="J67">
            <v>3</v>
          </cell>
          <cell r="L67">
            <v>0</v>
          </cell>
          <cell r="M67">
            <v>3</v>
          </cell>
          <cell r="P67">
            <v>0</v>
          </cell>
          <cell r="Q67" t="str">
            <v>v</v>
          </cell>
          <cell r="R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Y67">
            <v>0</v>
          </cell>
          <cell r="Z67">
            <v>1</v>
          </cell>
          <cell r="AA67">
            <v>3</v>
          </cell>
          <cell r="AB67">
            <v>0</v>
          </cell>
          <cell r="AC67">
            <v>1</v>
          </cell>
          <cell r="AD67">
            <v>15</v>
          </cell>
          <cell r="AE67">
            <v>3</v>
          </cell>
          <cell r="AF67">
            <v>6</v>
          </cell>
          <cell r="AG67">
            <v>10</v>
          </cell>
          <cell r="AH67">
            <v>19</v>
          </cell>
          <cell r="AI67">
            <v>0.31578947368421051</v>
          </cell>
          <cell r="AJ67" t="str">
            <v>B</v>
          </cell>
          <cell r="AK67" t="str">
            <v>B</v>
          </cell>
        </row>
        <row r="68">
          <cell r="B68" t="str">
            <v>Sanders Erik</v>
          </cell>
          <cell r="C68" t="str">
            <v xml:space="preserve">Flipperboys </v>
          </cell>
          <cell r="D68">
            <v>0</v>
          </cell>
          <cell r="E68">
            <v>0</v>
          </cell>
          <cell r="F68">
            <v>0</v>
          </cell>
          <cell r="G68">
            <v>1</v>
          </cell>
          <cell r="H68">
            <v>1</v>
          </cell>
          <cell r="I68">
            <v>0</v>
          </cell>
          <cell r="J68">
            <v>0</v>
          </cell>
          <cell r="K68">
            <v>1</v>
          </cell>
          <cell r="L68" t="str">
            <v>v</v>
          </cell>
          <cell r="M68">
            <v>3</v>
          </cell>
          <cell r="N68">
            <v>0</v>
          </cell>
          <cell r="O68">
            <v>0</v>
          </cell>
          <cell r="P68">
            <v>0</v>
          </cell>
          <cell r="Q68">
            <v>1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1</v>
          </cell>
          <cell r="W68">
            <v>1</v>
          </cell>
          <cell r="X68">
            <v>0</v>
          </cell>
          <cell r="Y68" t="str">
            <v>v</v>
          </cell>
          <cell r="Z68">
            <v>0</v>
          </cell>
          <cell r="AA68">
            <v>1</v>
          </cell>
          <cell r="AB68">
            <v>0</v>
          </cell>
          <cell r="AC68">
            <v>3</v>
          </cell>
          <cell r="AD68">
            <v>14</v>
          </cell>
          <cell r="AE68">
            <v>2</v>
          </cell>
          <cell r="AF68">
            <v>8</v>
          </cell>
          <cell r="AG68">
            <v>14</v>
          </cell>
          <cell r="AH68">
            <v>24</v>
          </cell>
          <cell r="AI68">
            <v>0.25</v>
          </cell>
          <cell r="AJ68" t="str">
            <v>B</v>
          </cell>
          <cell r="AK68" t="str">
            <v>A</v>
          </cell>
        </row>
        <row r="69">
          <cell r="B69" t="str">
            <v>Mouton Herman</v>
          </cell>
          <cell r="C69" t="str">
            <v>Zandstuivers 1</v>
          </cell>
          <cell r="D69">
            <v>0</v>
          </cell>
          <cell r="F69">
            <v>0</v>
          </cell>
          <cell r="I69">
            <v>0</v>
          </cell>
          <cell r="J69">
            <v>1</v>
          </cell>
          <cell r="K69">
            <v>1</v>
          </cell>
          <cell r="L69">
            <v>1</v>
          </cell>
          <cell r="M69">
            <v>0</v>
          </cell>
          <cell r="N69" t="str">
            <v>v</v>
          </cell>
          <cell r="O69">
            <v>0</v>
          </cell>
          <cell r="P69">
            <v>1</v>
          </cell>
          <cell r="Q69">
            <v>0</v>
          </cell>
          <cell r="R69">
            <v>0</v>
          </cell>
          <cell r="S69">
            <v>1</v>
          </cell>
          <cell r="T69">
            <v>3</v>
          </cell>
          <cell r="U69">
            <v>3</v>
          </cell>
          <cell r="V69">
            <v>3</v>
          </cell>
          <cell r="W69">
            <v>0</v>
          </cell>
          <cell r="Y69">
            <v>0</v>
          </cell>
          <cell r="AA69" t="str">
            <v>v</v>
          </cell>
          <cell r="AB69">
            <v>0</v>
          </cell>
          <cell r="AC69">
            <v>0</v>
          </cell>
          <cell r="AD69">
            <v>14</v>
          </cell>
          <cell r="AE69">
            <v>3</v>
          </cell>
          <cell r="AF69">
            <v>5</v>
          </cell>
          <cell r="AG69">
            <v>11</v>
          </cell>
          <cell r="AH69">
            <v>19</v>
          </cell>
          <cell r="AI69">
            <v>0.28947368421052633</v>
          </cell>
          <cell r="AJ69" t="str">
            <v>B</v>
          </cell>
          <cell r="AK69" t="str">
            <v>A</v>
          </cell>
        </row>
        <row r="70">
          <cell r="B70" t="str">
            <v>Van Der Borght Filip</v>
          </cell>
          <cell r="C70" t="str">
            <v>Zandstuivers 2</v>
          </cell>
          <cell r="F70">
            <v>1</v>
          </cell>
          <cell r="J70">
            <v>0</v>
          </cell>
          <cell r="M70">
            <v>3</v>
          </cell>
          <cell r="O70" t="str">
            <v>v</v>
          </cell>
          <cell r="P70">
            <v>3</v>
          </cell>
          <cell r="Q70">
            <v>0</v>
          </cell>
          <cell r="S70">
            <v>3</v>
          </cell>
          <cell r="V70">
            <v>1</v>
          </cell>
          <cell r="X70">
            <v>3</v>
          </cell>
          <cell r="AB70" t="str">
            <v>v</v>
          </cell>
          <cell r="AD70">
            <v>14</v>
          </cell>
          <cell r="AE70">
            <v>4</v>
          </cell>
          <cell r="AF70">
            <v>2</v>
          </cell>
          <cell r="AG70">
            <v>2</v>
          </cell>
          <cell r="AH70">
            <v>8</v>
          </cell>
          <cell r="AI70">
            <v>0.625</v>
          </cell>
          <cell r="AJ70" t="str">
            <v>A</v>
          </cell>
          <cell r="AK70" t="str">
            <v>A</v>
          </cell>
        </row>
        <row r="71">
          <cell r="B71" t="str">
            <v>Meersman Erwin</v>
          </cell>
          <cell r="C71" t="str">
            <v>Den Botter 1</v>
          </cell>
          <cell r="G71" t="str">
            <v>v</v>
          </cell>
          <cell r="N71">
            <v>0</v>
          </cell>
          <cell r="S71">
            <v>0</v>
          </cell>
          <cell r="T71" t="str">
            <v>v</v>
          </cell>
          <cell r="W71">
            <v>3</v>
          </cell>
          <cell r="X71">
            <v>1</v>
          </cell>
          <cell r="Z71">
            <v>3</v>
          </cell>
          <cell r="AA71">
            <v>0</v>
          </cell>
          <cell r="AB71">
            <v>3</v>
          </cell>
          <cell r="AC71">
            <v>3</v>
          </cell>
          <cell r="AD71">
            <v>13</v>
          </cell>
          <cell r="AE71">
            <v>4</v>
          </cell>
          <cell r="AF71">
            <v>1</v>
          </cell>
          <cell r="AG71">
            <v>3</v>
          </cell>
          <cell r="AH71">
            <v>8</v>
          </cell>
          <cell r="AI71">
            <v>0.5625</v>
          </cell>
          <cell r="AJ71" t="str">
            <v>A</v>
          </cell>
          <cell r="AK71" t="str">
            <v>NA</v>
          </cell>
        </row>
        <row r="72">
          <cell r="B72" t="str">
            <v>Gabriels Leo</v>
          </cell>
          <cell r="C72" t="str">
            <v>Zandstuivers 1</v>
          </cell>
          <cell r="E72">
            <v>1</v>
          </cell>
          <cell r="F72">
            <v>0</v>
          </cell>
          <cell r="G72">
            <v>0</v>
          </cell>
          <cell r="H72">
            <v>3</v>
          </cell>
          <cell r="I72">
            <v>0</v>
          </cell>
          <cell r="J72">
            <v>0</v>
          </cell>
          <cell r="K72">
            <v>0</v>
          </cell>
          <cell r="M72">
            <v>1</v>
          </cell>
          <cell r="N72" t="str">
            <v>v</v>
          </cell>
          <cell r="O72">
            <v>0</v>
          </cell>
          <cell r="R72">
            <v>0</v>
          </cell>
          <cell r="S72">
            <v>0</v>
          </cell>
          <cell r="T72">
            <v>1</v>
          </cell>
          <cell r="X72">
            <v>1</v>
          </cell>
          <cell r="Y72">
            <v>3</v>
          </cell>
          <cell r="AA72" t="str">
            <v>v</v>
          </cell>
          <cell r="AB72">
            <v>0</v>
          </cell>
          <cell r="AC72">
            <v>1</v>
          </cell>
          <cell r="AD72">
            <v>11</v>
          </cell>
          <cell r="AE72">
            <v>2</v>
          </cell>
          <cell r="AF72">
            <v>5</v>
          </cell>
          <cell r="AG72">
            <v>9</v>
          </cell>
          <cell r="AH72">
            <v>16</v>
          </cell>
          <cell r="AI72">
            <v>0.28125</v>
          </cell>
          <cell r="AJ72" t="str">
            <v>B</v>
          </cell>
          <cell r="AK72" t="str">
            <v>A</v>
          </cell>
        </row>
        <row r="73">
          <cell r="B73" t="str">
            <v>Vercauteren Debby</v>
          </cell>
          <cell r="C73" t="str">
            <v>Zandstuivers 2</v>
          </cell>
          <cell r="K73">
            <v>3</v>
          </cell>
          <cell r="M73">
            <v>0</v>
          </cell>
          <cell r="O73" t="str">
            <v>v</v>
          </cell>
          <cell r="P73">
            <v>3</v>
          </cell>
          <cell r="Q73">
            <v>3</v>
          </cell>
          <cell r="S73">
            <v>1</v>
          </cell>
          <cell r="X73">
            <v>1</v>
          </cell>
          <cell r="AB73" t="str">
            <v>v</v>
          </cell>
          <cell r="AD73">
            <v>11</v>
          </cell>
          <cell r="AE73">
            <v>3</v>
          </cell>
          <cell r="AF73">
            <v>2</v>
          </cell>
          <cell r="AG73">
            <v>1</v>
          </cell>
          <cell r="AH73">
            <v>6</v>
          </cell>
          <cell r="AI73">
            <v>0.66666666666666663</v>
          </cell>
          <cell r="AJ73">
            <v>0</v>
          </cell>
          <cell r="AK73" t="str">
            <v>B</v>
          </cell>
        </row>
        <row r="74">
          <cell r="B74" t="str">
            <v>Spiessens Walter</v>
          </cell>
          <cell r="C74" t="str">
            <v>De Splinters 1</v>
          </cell>
          <cell r="D74">
            <v>3</v>
          </cell>
          <cell r="E74">
            <v>1</v>
          </cell>
          <cell r="F74" t="str">
            <v>v</v>
          </cell>
          <cell r="P74">
            <v>3</v>
          </cell>
          <cell r="S74" t="str">
            <v>v</v>
          </cell>
          <cell r="U74">
            <v>0</v>
          </cell>
          <cell r="V74">
            <v>3</v>
          </cell>
          <cell r="W74">
            <v>0</v>
          </cell>
          <cell r="AA74">
            <v>0</v>
          </cell>
          <cell r="AD74">
            <v>10</v>
          </cell>
          <cell r="AE74">
            <v>3</v>
          </cell>
          <cell r="AF74">
            <v>1</v>
          </cell>
          <cell r="AG74">
            <v>3</v>
          </cell>
          <cell r="AH74">
            <v>7</v>
          </cell>
          <cell r="AI74">
            <v>0.5</v>
          </cell>
          <cell r="AJ74">
            <v>0</v>
          </cell>
          <cell r="AK74" t="str">
            <v>NA</v>
          </cell>
        </row>
        <row r="75">
          <cell r="B75" t="str">
            <v>Van Der Borght Filip</v>
          </cell>
          <cell r="C75" t="str">
            <v>Zandstuivers 1</v>
          </cell>
          <cell r="E75">
            <v>1</v>
          </cell>
          <cell r="G75">
            <v>3</v>
          </cell>
          <cell r="L75">
            <v>3</v>
          </cell>
          <cell r="N75" t="str">
            <v>v</v>
          </cell>
          <cell r="T75">
            <v>3</v>
          </cell>
          <cell r="AA75" t="str">
            <v>v</v>
          </cell>
          <cell r="AD75">
            <v>10</v>
          </cell>
          <cell r="AE75">
            <v>3</v>
          </cell>
          <cell r="AF75">
            <v>1</v>
          </cell>
          <cell r="AG75">
            <v>0</v>
          </cell>
          <cell r="AH75">
            <v>4</v>
          </cell>
          <cell r="AI75">
            <v>0.875</v>
          </cell>
          <cell r="AJ75">
            <v>0</v>
          </cell>
          <cell r="AK75" t="str">
            <v>A</v>
          </cell>
        </row>
        <row r="76">
          <cell r="B76" t="str">
            <v>Joos Mario</v>
          </cell>
          <cell r="C76" t="str">
            <v>Plaza 2</v>
          </cell>
          <cell r="I76" t="str">
            <v>v</v>
          </cell>
          <cell r="R76">
            <v>0</v>
          </cell>
          <cell r="S76">
            <v>1</v>
          </cell>
          <cell r="T76">
            <v>0</v>
          </cell>
          <cell r="U76">
            <v>1</v>
          </cell>
          <cell r="V76" t="str">
            <v>v</v>
          </cell>
          <cell r="X76">
            <v>1</v>
          </cell>
          <cell r="Y76">
            <v>0</v>
          </cell>
          <cell r="Z76">
            <v>3</v>
          </cell>
          <cell r="AA76">
            <v>3</v>
          </cell>
          <cell r="AB76">
            <v>0</v>
          </cell>
          <cell r="AD76">
            <v>9</v>
          </cell>
          <cell r="AE76">
            <v>2</v>
          </cell>
          <cell r="AF76">
            <v>3</v>
          </cell>
          <cell r="AG76">
            <v>4</v>
          </cell>
          <cell r="AH76">
            <v>9</v>
          </cell>
          <cell r="AI76">
            <v>0.3888888888888889</v>
          </cell>
          <cell r="AJ76" t="str">
            <v>B</v>
          </cell>
          <cell r="AK76" t="str">
            <v>NA</v>
          </cell>
        </row>
        <row r="77">
          <cell r="B77" t="str">
            <v>Gyselinck Tommy</v>
          </cell>
          <cell r="C77" t="str">
            <v>Zandstuivers 1</v>
          </cell>
          <cell r="G77">
            <v>3</v>
          </cell>
          <cell r="L77">
            <v>0</v>
          </cell>
          <cell r="N77" t="str">
            <v>v</v>
          </cell>
          <cell r="P77">
            <v>3</v>
          </cell>
          <cell r="Z77">
            <v>3</v>
          </cell>
          <cell r="AA77" t="str">
            <v>v</v>
          </cell>
          <cell r="AD77">
            <v>9</v>
          </cell>
          <cell r="AE77">
            <v>3</v>
          </cell>
          <cell r="AF77">
            <v>0</v>
          </cell>
          <cell r="AG77">
            <v>1</v>
          </cell>
          <cell r="AH77">
            <v>4</v>
          </cell>
          <cell r="AI77">
            <v>0.75</v>
          </cell>
          <cell r="AJ77">
            <v>0</v>
          </cell>
          <cell r="AK77" t="str">
            <v>NA</v>
          </cell>
        </row>
        <row r="78">
          <cell r="B78" t="str">
            <v>Van Muylder Kris</v>
          </cell>
          <cell r="C78" t="str">
            <v xml:space="preserve">Flipperboys </v>
          </cell>
          <cell r="E78">
            <v>1</v>
          </cell>
          <cell r="F78">
            <v>0</v>
          </cell>
          <cell r="G78">
            <v>0</v>
          </cell>
          <cell r="L78" t="str">
            <v>v</v>
          </cell>
          <cell r="N78">
            <v>1</v>
          </cell>
          <cell r="S78">
            <v>0</v>
          </cell>
          <cell r="U78">
            <v>3</v>
          </cell>
          <cell r="W78">
            <v>3</v>
          </cell>
          <cell r="Y78" t="str">
            <v>v</v>
          </cell>
          <cell r="Z78">
            <v>0</v>
          </cell>
          <cell r="AD78">
            <v>8</v>
          </cell>
          <cell r="AE78">
            <v>2</v>
          </cell>
          <cell r="AF78">
            <v>2</v>
          </cell>
          <cell r="AG78">
            <v>4</v>
          </cell>
          <cell r="AH78">
            <v>8</v>
          </cell>
          <cell r="AI78">
            <v>0.375</v>
          </cell>
          <cell r="AJ78" t="str">
            <v>B</v>
          </cell>
          <cell r="AK78" t="str">
            <v>A</v>
          </cell>
        </row>
        <row r="79">
          <cell r="B79" t="str">
            <v>Peeters Frederik</v>
          </cell>
          <cell r="C79" t="str">
            <v>T'Zandhof 1</v>
          </cell>
          <cell r="E79">
            <v>0</v>
          </cell>
          <cell r="K79">
            <v>1</v>
          </cell>
          <cell r="O79">
            <v>3</v>
          </cell>
          <cell r="P79" t="str">
            <v>v</v>
          </cell>
          <cell r="S79">
            <v>1</v>
          </cell>
          <cell r="X79">
            <v>3</v>
          </cell>
          <cell r="AC79" t="str">
            <v>v</v>
          </cell>
          <cell r="AD79">
            <v>8</v>
          </cell>
          <cell r="AE79">
            <v>2</v>
          </cell>
          <cell r="AF79">
            <v>2</v>
          </cell>
          <cell r="AG79">
            <v>1</v>
          </cell>
          <cell r="AH79">
            <v>5</v>
          </cell>
          <cell r="AI79">
            <v>0.6</v>
          </cell>
          <cell r="AJ79">
            <v>0</v>
          </cell>
          <cell r="AK79" t="str">
            <v>A</v>
          </cell>
        </row>
        <row r="80">
          <cell r="B80" t="str">
            <v>Van Uffel Martin</v>
          </cell>
          <cell r="C80" t="str">
            <v xml:space="preserve">Blocksken </v>
          </cell>
          <cell r="D80" t="str">
            <v>v</v>
          </cell>
          <cell r="E80">
            <v>0</v>
          </cell>
          <cell r="K80">
            <v>0</v>
          </cell>
          <cell r="O80">
            <v>1</v>
          </cell>
          <cell r="Q80" t="str">
            <v>v</v>
          </cell>
          <cell r="U80">
            <v>1</v>
          </cell>
          <cell r="V80">
            <v>3</v>
          </cell>
          <cell r="W80">
            <v>1</v>
          </cell>
          <cell r="Y80">
            <v>1</v>
          </cell>
          <cell r="AD80">
            <v>7</v>
          </cell>
          <cell r="AE80">
            <v>1</v>
          </cell>
          <cell r="AF80">
            <v>4</v>
          </cell>
          <cell r="AG80">
            <v>2</v>
          </cell>
          <cell r="AH80">
            <v>7</v>
          </cell>
          <cell r="AI80">
            <v>0.42857142857142855</v>
          </cell>
          <cell r="AJ80">
            <v>0</v>
          </cell>
          <cell r="AK80" t="str">
            <v>A</v>
          </cell>
        </row>
        <row r="81">
          <cell r="B81" t="str">
            <v>Van Wemmel Eddy</v>
          </cell>
          <cell r="C81" t="str">
            <v>Den Black 1</v>
          </cell>
          <cell r="E81">
            <v>0</v>
          </cell>
          <cell r="F81">
            <v>1</v>
          </cell>
          <cell r="G81">
            <v>1</v>
          </cell>
          <cell r="I81">
            <v>0</v>
          </cell>
          <cell r="K81">
            <v>0</v>
          </cell>
          <cell r="L81">
            <v>1</v>
          </cell>
          <cell r="M81" t="str">
            <v>v</v>
          </cell>
          <cell r="O81">
            <v>1</v>
          </cell>
          <cell r="P81">
            <v>0</v>
          </cell>
          <cell r="Q81">
            <v>0</v>
          </cell>
          <cell r="R81">
            <v>1</v>
          </cell>
          <cell r="S81">
            <v>0</v>
          </cell>
          <cell r="V81">
            <v>1</v>
          </cell>
          <cell r="X81">
            <v>0</v>
          </cell>
          <cell r="Z81" t="str">
            <v>v</v>
          </cell>
          <cell r="AB81">
            <v>1</v>
          </cell>
          <cell r="AD81">
            <v>7</v>
          </cell>
          <cell r="AE81">
            <v>0</v>
          </cell>
          <cell r="AF81">
            <v>7</v>
          </cell>
          <cell r="AG81">
            <v>7</v>
          </cell>
          <cell r="AH81">
            <v>14</v>
          </cell>
          <cell r="AI81">
            <v>0.25</v>
          </cell>
          <cell r="AJ81" t="str">
            <v>B</v>
          </cell>
          <cell r="AK81" t="str">
            <v>B</v>
          </cell>
        </row>
        <row r="82">
          <cell r="B82" t="str">
            <v>Lepever Marc</v>
          </cell>
          <cell r="C82" t="str">
            <v>KA 3/1</v>
          </cell>
          <cell r="H82" t="str">
            <v>v</v>
          </cell>
          <cell r="R82">
            <v>3</v>
          </cell>
          <cell r="U82" t="str">
            <v>v</v>
          </cell>
          <cell r="AC82">
            <v>3</v>
          </cell>
          <cell r="AD82">
            <v>6</v>
          </cell>
          <cell r="AE82">
            <v>2</v>
          </cell>
          <cell r="AF82">
            <v>0</v>
          </cell>
          <cell r="AG82">
            <v>0</v>
          </cell>
          <cell r="AH82">
            <v>2</v>
          </cell>
          <cell r="AI82">
            <v>1</v>
          </cell>
          <cell r="AJ82">
            <v>0</v>
          </cell>
          <cell r="AK82" t="str">
            <v>NA</v>
          </cell>
        </row>
        <row r="83">
          <cell r="B83" t="str">
            <v>Moens Robby</v>
          </cell>
          <cell r="C83" t="str">
            <v>Plaza 2</v>
          </cell>
          <cell r="E83">
            <v>0</v>
          </cell>
          <cell r="F83">
            <v>1</v>
          </cell>
          <cell r="G83">
            <v>0</v>
          </cell>
          <cell r="H83">
            <v>0</v>
          </cell>
          <cell r="I83" t="str">
            <v>v</v>
          </cell>
          <cell r="J83">
            <v>0</v>
          </cell>
          <cell r="L83">
            <v>0</v>
          </cell>
          <cell r="M83">
            <v>1</v>
          </cell>
          <cell r="N83">
            <v>0</v>
          </cell>
          <cell r="O83">
            <v>0</v>
          </cell>
          <cell r="P83">
            <v>1</v>
          </cell>
          <cell r="Q83">
            <v>0</v>
          </cell>
          <cell r="S83">
            <v>0</v>
          </cell>
          <cell r="U83">
            <v>0</v>
          </cell>
          <cell r="V83" t="str">
            <v>v</v>
          </cell>
          <cell r="W83">
            <v>0</v>
          </cell>
          <cell r="Y83">
            <v>0</v>
          </cell>
          <cell r="Z83">
            <v>3</v>
          </cell>
          <cell r="AC83">
            <v>0</v>
          </cell>
          <cell r="AD83">
            <v>6</v>
          </cell>
          <cell r="AE83">
            <v>1</v>
          </cell>
          <cell r="AF83">
            <v>3</v>
          </cell>
          <cell r="AG83">
            <v>13</v>
          </cell>
          <cell r="AH83">
            <v>17</v>
          </cell>
          <cell r="AI83">
            <v>0.14705882352941177</v>
          </cell>
          <cell r="AJ83" t="str">
            <v>B</v>
          </cell>
          <cell r="AK83" t="str">
            <v>B</v>
          </cell>
        </row>
        <row r="84">
          <cell r="B84" t="str">
            <v>Vercauteren Debby</v>
          </cell>
          <cell r="C84" t="str">
            <v>Zandstuivers 1</v>
          </cell>
          <cell r="E84">
            <v>0</v>
          </cell>
          <cell r="G84">
            <v>1</v>
          </cell>
          <cell r="L84">
            <v>1</v>
          </cell>
          <cell r="N84" t="str">
            <v>v</v>
          </cell>
          <cell r="V84">
            <v>1</v>
          </cell>
          <cell r="Z84">
            <v>3</v>
          </cell>
          <cell r="AA84" t="str">
            <v>v</v>
          </cell>
          <cell r="AD84">
            <v>6</v>
          </cell>
          <cell r="AE84">
            <v>1</v>
          </cell>
          <cell r="AF84">
            <v>3</v>
          </cell>
          <cell r="AG84">
            <v>1</v>
          </cell>
          <cell r="AH84">
            <v>5</v>
          </cell>
          <cell r="AI84">
            <v>0.5</v>
          </cell>
          <cell r="AJ84">
            <v>0</v>
          </cell>
          <cell r="AK84" t="str">
            <v>B</v>
          </cell>
        </row>
        <row r="85">
          <cell r="B85" t="str">
            <v>Staelen Freddy</v>
          </cell>
          <cell r="C85" t="str">
            <v>Zandstuivers 2</v>
          </cell>
          <cell r="H85">
            <v>0</v>
          </cell>
          <cell r="I85">
            <v>1</v>
          </cell>
          <cell r="J85">
            <v>0</v>
          </cell>
          <cell r="O85" t="str">
            <v>v</v>
          </cell>
          <cell r="P85">
            <v>1</v>
          </cell>
          <cell r="R85">
            <v>0</v>
          </cell>
          <cell r="W85">
            <v>1</v>
          </cell>
          <cell r="Y85">
            <v>3</v>
          </cell>
          <cell r="AB85" t="str">
            <v>v</v>
          </cell>
          <cell r="AD85">
            <v>6</v>
          </cell>
          <cell r="AE85">
            <v>1</v>
          </cell>
          <cell r="AF85">
            <v>3</v>
          </cell>
          <cell r="AG85">
            <v>3</v>
          </cell>
          <cell r="AH85">
            <v>7</v>
          </cell>
          <cell r="AI85">
            <v>0.35714285714285715</v>
          </cell>
          <cell r="AJ85">
            <v>0</v>
          </cell>
          <cell r="AK85" t="str">
            <v>B</v>
          </cell>
        </row>
        <row r="86">
          <cell r="B86" t="str">
            <v>Verdonck Glen</v>
          </cell>
          <cell r="C86" t="str">
            <v>De Splinters 1</v>
          </cell>
          <cell r="F86" t="str">
            <v>v</v>
          </cell>
          <cell r="G86">
            <v>1</v>
          </cell>
          <cell r="H86">
            <v>1</v>
          </cell>
          <cell r="I86">
            <v>0</v>
          </cell>
          <cell r="J86">
            <v>1</v>
          </cell>
          <cell r="K86">
            <v>0</v>
          </cell>
          <cell r="M86">
            <v>1</v>
          </cell>
          <cell r="N86">
            <v>0</v>
          </cell>
          <cell r="R86">
            <v>0</v>
          </cell>
          <cell r="S86" t="str">
            <v>v</v>
          </cell>
          <cell r="V86">
            <v>1</v>
          </cell>
          <cell r="AD86">
            <v>5</v>
          </cell>
          <cell r="AE86">
            <v>0</v>
          </cell>
          <cell r="AF86">
            <v>5</v>
          </cell>
          <cell r="AG86">
            <v>4</v>
          </cell>
          <cell r="AH86">
            <v>9</v>
          </cell>
          <cell r="AI86">
            <v>0.27777777777777779</v>
          </cell>
          <cell r="AJ86" t="str">
            <v>B</v>
          </cell>
          <cell r="AK86" t="str">
            <v>A</v>
          </cell>
        </row>
        <row r="87"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e">
            <v>#DIV/0!</v>
          </cell>
          <cell r="AJ87">
            <v>0</v>
          </cell>
          <cell r="AK87" t="e">
            <v>#N/A</v>
          </cell>
        </row>
        <row r="88">
          <cell r="B88" t="str">
            <v>Petry Mike</v>
          </cell>
          <cell r="C88" t="str">
            <v>Plaza 1</v>
          </cell>
          <cell r="F88">
            <v>1</v>
          </cell>
          <cell r="K88" t="str">
            <v>v</v>
          </cell>
          <cell r="P88">
            <v>3</v>
          </cell>
          <cell r="T88">
            <v>1</v>
          </cell>
          <cell r="X88" t="str">
            <v>v</v>
          </cell>
          <cell r="AD88">
            <v>5</v>
          </cell>
          <cell r="AE88">
            <v>1</v>
          </cell>
          <cell r="AF88">
            <v>2</v>
          </cell>
          <cell r="AG88">
            <v>0</v>
          </cell>
          <cell r="AH88">
            <v>3</v>
          </cell>
          <cell r="AI88">
            <v>0.66666666666666663</v>
          </cell>
          <cell r="AJ88">
            <v>0</v>
          </cell>
          <cell r="AK88" t="str">
            <v>NA</v>
          </cell>
        </row>
        <row r="89">
          <cell r="B89" t="str">
            <v>Strobbe Kurt</v>
          </cell>
          <cell r="C89" t="str">
            <v>Zandstuivers 2</v>
          </cell>
          <cell r="L89">
            <v>1</v>
          </cell>
          <cell r="N89">
            <v>3</v>
          </cell>
          <cell r="O89" t="str">
            <v>v</v>
          </cell>
          <cell r="W89">
            <v>1</v>
          </cell>
          <cell r="AA89">
            <v>0</v>
          </cell>
          <cell r="AB89" t="str">
            <v>v</v>
          </cell>
          <cell r="AD89">
            <v>5</v>
          </cell>
          <cell r="AE89">
            <v>1</v>
          </cell>
          <cell r="AF89">
            <v>2</v>
          </cell>
          <cell r="AG89">
            <v>1</v>
          </cell>
          <cell r="AH89">
            <v>4</v>
          </cell>
          <cell r="AI89">
            <v>0.5</v>
          </cell>
          <cell r="AJ89">
            <v>0</v>
          </cell>
          <cell r="AK89" t="str">
            <v>A</v>
          </cell>
        </row>
        <row r="90">
          <cell r="B90" t="str">
            <v>Caluwaerts Danny</v>
          </cell>
          <cell r="C90" t="str">
            <v>Bokkenhof 1</v>
          </cell>
          <cell r="E90">
            <v>0</v>
          </cell>
          <cell r="G90">
            <v>1</v>
          </cell>
          <cell r="J90" t="str">
            <v>v</v>
          </cell>
          <cell r="L90">
            <v>1</v>
          </cell>
          <cell r="O90">
            <v>0</v>
          </cell>
          <cell r="P90">
            <v>0</v>
          </cell>
          <cell r="T90">
            <v>0</v>
          </cell>
          <cell r="W90" t="str">
            <v>v</v>
          </cell>
          <cell r="Z90">
            <v>0</v>
          </cell>
          <cell r="AA90">
            <v>0</v>
          </cell>
          <cell r="AB90">
            <v>1</v>
          </cell>
          <cell r="AC90">
            <v>1</v>
          </cell>
          <cell r="AD90">
            <v>4</v>
          </cell>
          <cell r="AE90">
            <v>0</v>
          </cell>
          <cell r="AF90">
            <v>4</v>
          </cell>
          <cell r="AG90">
            <v>6</v>
          </cell>
          <cell r="AH90">
            <v>10</v>
          </cell>
          <cell r="AI90">
            <v>0.2</v>
          </cell>
          <cell r="AJ90" t="str">
            <v>B</v>
          </cell>
          <cell r="AK90" t="str">
            <v>B</v>
          </cell>
        </row>
        <row r="91">
          <cell r="B91" t="str">
            <v>Vranken Eddie</v>
          </cell>
          <cell r="C91" t="str">
            <v>Den Botter 1</v>
          </cell>
          <cell r="E91">
            <v>3</v>
          </cell>
          <cell r="G91" t="str">
            <v>v</v>
          </cell>
          <cell r="H91">
            <v>1</v>
          </cell>
          <cell r="K91">
            <v>0</v>
          </cell>
          <cell r="T91" t="str">
            <v>v</v>
          </cell>
          <cell r="AD91">
            <v>4</v>
          </cell>
          <cell r="AE91">
            <v>1</v>
          </cell>
          <cell r="AF91">
            <v>1</v>
          </cell>
          <cell r="AG91">
            <v>1</v>
          </cell>
          <cell r="AH91">
            <v>3</v>
          </cell>
          <cell r="AI91">
            <v>0.5</v>
          </cell>
          <cell r="AJ91">
            <v>0</v>
          </cell>
          <cell r="AK91" t="str">
            <v>A</v>
          </cell>
        </row>
        <row r="92"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e">
            <v>#DIV/0!</v>
          </cell>
          <cell r="AJ92">
            <v>0</v>
          </cell>
          <cell r="AK92" t="e">
            <v>#N/A</v>
          </cell>
        </row>
        <row r="93">
          <cell r="B93" t="str">
            <v>Van Ingelgem Kevin</v>
          </cell>
          <cell r="C93" t="str">
            <v xml:space="preserve">Blocksken </v>
          </cell>
          <cell r="D93" t="str">
            <v>v</v>
          </cell>
          <cell r="Q93" t="str">
            <v>v</v>
          </cell>
          <cell r="Y93">
            <v>3</v>
          </cell>
          <cell r="AD93">
            <v>3</v>
          </cell>
          <cell r="AE93">
            <v>1</v>
          </cell>
          <cell r="AF93">
            <v>0</v>
          </cell>
          <cell r="AG93">
            <v>0</v>
          </cell>
          <cell r="AH93">
            <v>1</v>
          </cell>
          <cell r="AI93">
            <v>1</v>
          </cell>
          <cell r="AJ93">
            <v>0</v>
          </cell>
          <cell r="AK93" t="str">
            <v>NA</v>
          </cell>
        </row>
        <row r="94">
          <cell r="B94" t="str">
            <v>De Cock Sacha</v>
          </cell>
          <cell r="C94" t="str">
            <v>De Splinters 1</v>
          </cell>
          <cell r="F94" t="str">
            <v>v</v>
          </cell>
          <cell r="L94">
            <v>1</v>
          </cell>
          <cell r="S94" t="str">
            <v>v</v>
          </cell>
          <cell r="AB94">
            <v>1</v>
          </cell>
          <cell r="AC94">
            <v>1</v>
          </cell>
          <cell r="AD94">
            <v>3</v>
          </cell>
          <cell r="AE94">
            <v>0</v>
          </cell>
          <cell r="AF94">
            <v>3</v>
          </cell>
          <cell r="AG94">
            <v>0</v>
          </cell>
          <cell r="AH94">
            <v>3</v>
          </cell>
          <cell r="AI94">
            <v>0.5</v>
          </cell>
          <cell r="AJ94">
            <v>0</v>
          </cell>
          <cell r="AK94" t="str">
            <v>NA</v>
          </cell>
        </row>
        <row r="95">
          <cell r="B95" t="str">
            <v>Van Den Eede Eddie</v>
          </cell>
          <cell r="C95" t="str">
            <v>De Splinters 1</v>
          </cell>
          <cell r="F95" t="str">
            <v>v</v>
          </cell>
          <cell r="I95">
            <v>3</v>
          </cell>
          <cell r="S95" t="str">
            <v>v</v>
          </cell>
          <cell r="AD95">
            <v>3</v>
          </cell>
          <cell r="AE95">
            <v>1</v>
          </cell>
          <cell r="AF95">
            <v>0</v>
          </cell>
          <cell r="AG95">
            <v>0</v>
          </cell>
          <cell r="AH95">
            <v>1</v>
          </cell>
          <cell r="AI95">
            <v>1</v>
          </cell>
          <cell r="AJ95">
            <v>0</v>
          </cell>
          <cell r="AK95" t="str">
            <v>NA</v>
          </cell>
        </row>
        <row r="96">
          <cell r="B96" t="str">
            <v>Van Asbroeck Frankie</v>
          </cell>
          <cell r="C96" t="str">
            <v>Den Black 1</v>
          </cell>
          <cell r="M96" t="str">
            <v>v</v>
          </cell>
          <cell r="U96">
            <v>3</v>
          </cell>
          <cell r="Z96" t="str">
            <v>v</v>
          </cell>
          <cell r="AD96">
            <v>3</v>
          </cell>
          <cell r="AE96">
            <v>1</v>
          </cell>
          <cell r="AF96">
            <v>0</v>
          </cell>
          <cell r="AG96">
            <v>0</v>
          </cell>
          <cell r="AH96">
            <v>1</v>
          </cell>
          <cell r="AI96">
            <v>1</v>
          </cell>
          <cell r="AJ96">
            <v>0</v>
          </cell>
          <cell r="AK96" t="str">
            <v>NA</v>
          </cell>
        </row>
        <row r="97">
          <cell r="B97" t="str">
            <v>De Groote Nick</v>
          </cell>
          <cell r="C97" t="str">
            <v>KA 3/1</v>
          </cell>
          <cell r="F97">
            <v>3</v>
          </cell>
          <cell r="H97" t="str">
            <v>v</v>
          </cell>
          <cell r="N97">
            <v>0</v>
          </cell>
          <cell r="U97" t="str">
            <v>v</v>
          </cell>
          <cell r="AD97">
            <v>3</v>
          </cell>
          <cell r="AE97">
            <v>1</v>
          </cell>
          <cell r="AF97">
            <v>0</v>
          </cell>
          <cell r="AG97">
            <v>1</v>
          </cell>
          <cell r="AH97">
            <v>2</v>
          </cell>
          <cell r="AI97">
            <v>0.5</v>
          </cell>
          <cell r="AJ97">
            <v>0</v>
          </cell>
          <cell r="AK97" t="str">
            <v>A</v>
          </cell>
        </row>
        <row r="98">
          <cell r="B98" t="str">
            <v>Roosemont Kristof</v>
          </cell>
          <cell r="C98" t="str">
            <v>Zandstuivers 1</v>
          </cell>
          <cell r="N98" t="str">
            <v>v</v>
          </cell>
          <cell r="W98">
            <v>3</v>
          </cell>
          <cell r="AA98" t="str">
            <v>v</v>
          </cell>
          <cell r="AD98">
            <v>3</v>
          </cell>
          <cell r="AE98">
            <v>1</v>
          </cell>
          <cell r="AF98">
            <v>0</v>
          </cell>
          <cell r="AG98">
            <v>0</v>
          </cell>
          <cell r="AH98">
            <v>1</v>
          </cell>
          <cell r="AI98">
            <v>1</v>
          </cell>
          <cell r="AJ98">
            <v>0</v>
          </cell>
          <cell r="AK98" t="str">
            <v>A</v>
          </cell>
        </row>
        <row r="99">
          <cell r="B99" t="str">
            <v>Gabriels Leo</v>
          </cell>
          <cell r="C99" t="str">
            <v>Zandstuivers 2</v>
          </cell>
          <cell r="D99">
            <v>0</v>
          </cell>
          <cell r="L99">
            <v>0</v>
          </cell>
          <cell r="N99">
            <v>1</v>
          </cell>
          <cell r="O99" t="str">
            <v>v</v>
          </cell>
          <cell r="Z99">
            <v>1</v>
          </cell>
          <cell r="AA99">
            <v>1</v>
          </cell>
          <cell r="AB99" t="str">
            <v>v</v>
          </cell>
          <cell r="AD99">
            <v>3</v>
          </cell>
          <cell r="AE99">
            <v>0</v>
          </cell>
          <cell r="AF99">
            <v>3</v>
          </cell>
          <cell r="AG99">
            <v>2</v>
          </cell>
          <cell r="AH99">
            <v>5</v>
          </cell>
          <cell r="AI99">
            <v>0.3</v>
          </cell>
          <cell r="AJ99">
            <v>0</v>
          </cell>
          <cell r="AK99" t="str">
            <v>A</v>
          </cell>
        </row>
        <row r="100">
          <cell r="B100" t="str">
            <v>Gyselinck Tommy</v>
          </cell>
          <cell r="C100" t="str">
            <v>Zandstuivers 2</v>
          </cell>
          <cell r="O100" t="str">
            <v>v</v>
          </cell>
          <cell r="T100">
            <v>3</v>
          </cell>
          <cell r="AB100" t="str">
            <v>v</v>
          </cell>
          <cell r="AD100">
            <v>3</v>
          </cell>
          <cell r="AE100">
            <v>1</v>
          </cell>
          <cell r="AF100">
            <v>0</v>
          </cell>
          <cell r="AG100">
            <v>0</v>
          </cell>
          <cell r="AH100">
            <v>1</v>
          </cell>
          <cell r="AI100">
            <v>1</v>
          </cell>
          <cell r="AJ100">
            <v>0</v>
          </cell>
          <cell r="AK100" t="str">
            <v>NA</v>
          </cell>
        </row>
        <row r="101">
          <cell r="B101" t="str">
            <v>Jacobs Gino</v>
          </cell>
          <cell r="C101" t="str">
            <v>Zandstuivers 2</v>
          </cell>
          <cell r="O101" t="str">
            <v>v</v>
          </cell>
          <cell r="T101">
            <v>3</v>
          </cell>
          <cell r="AB101" t="str">
            <v>v</v>
          </cell>
          <cell r="AD101">
            <v>3</v>
          </cell>
          <cell r="AE101">
            <v>1</v>
          </cell>
          <cell r="AF101">
            <v>0</v>
          </cell>
          <cell r="AG101">
            <v>0</v>
          </cell>
          <cell r="AH101">
            <v>1</v>
          </cell>
          <cell r="AI101">
            <v>1</v>
          </cell>
          <cell r="AJ101">
            <v>0</v>
          </cell>
          <cell r="AK101" t="str">
            <v>NA</v>
          </cell>
        </row>
        <row r="102"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#DIV/0!</v>
          </cell>
          <cell r="AJ102">
            <v>0</v>
          </cell>
          <cell r="AK102" t="e">
            <v>#N/A</v>
          </cell>
        </row>
        <row r="103"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e">
            <v>#DIV/0!</v>
          </cell>
          <cell r="AJ103">
            <v>0</v>
          </cell>
          <cell r="AK103" t="e">
            <v>#N/A</v>
          </cell>
        </row>
        <row r="104">
          <cell r="B104" t="str">
            <v>Van Schoor Michael</v>
          </cell>
          <cell r="C104" t="str">
            <v>Plaza 1</v>
          </cell>
          <cell r="K104" t="str">
            <v>v</v>
          </cell>
          <cell r="O104">
            <v>1</v>
          </cell>
          <cell r="S104">
            <v>1</v>
          </cell>
          <cell r="X104" t="str">
            <v>v</v>
          </cell>
          <cell r="AD104">
            <v>2</v>
          </cell>
          <cell r="AE104">
            <v>0</v>
          </cell>
          <cell r="AF104">
            <v>2</v>
          </cell>
          <cell r="AG104">
            <v>0</v>
          </cell>
          <cell r="AH104">
            <v>2</v>
          </cell>
          <cell r="AI104">
            <v>0.5</v>
          </cell>
          <cell r="AJ104">
            <v>0</v>
          </cell>
          <cell r="AK104" t="str">
            <v>A</v>
          </cell>
        </row>
        <row r="105"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e">
            <v>#DIV/0!</v>
          </cell>
          <cell r="AJ105">
            <v>0</v>
          </cell>
          <cell r="AK105" t="e">
            <v>#N/A</v>
          </cell>
        </row>
        <row r="106">
          <cell r="B106" t="str">
            <v>Selleslagh Kurt</v>
          </cell>
          <cell r="C106" t="str">
            <v>T'Zandhof 1</v>
          </cell>
          <cell r="F106">
            <v>1</v>
          </cell>
          <cell r="P106" t="str">
            <v>v</v>
          </cell>
          <cell r="AA106">
            <v>0</v>
          </cell>
          <cell r="AB106">
            <v>1</v>
          </cell>
          <cell r="AC106" t="str">
            <v>v</v>
          </cell>
          <cell r="AD106">
            <v>2</v>
          </cell>
          <cell r="AE106">
            <v>0</v>
          </cell>
          <cell r="AF106">
            <v>2</v>
          </cell>
          <cell r="AG106">
            <v>1</v>
          </cell>
          <cell r="AH106">
            <v>3</v>
          </cell>
          <cell r="AI106">
            <v>0.33333333333333331</v>
          </cell>
          <cell r="AJ106">
            <v>0</v>
          </cell>
          <cell r="AK106" t="str">
            <v>NA</v>
          </cell>
        </row>
        <row r="107">
          <cell r="B107" t="str">
            <v>Bollen Sarah</v>
          </cell>
          <cell r="C107" t="str">
            <v>Zandstuivers 1</v>
          </cell>
          <cell r="F107">
            <v>0</v>
          </cell>
          <cell r="H107">
            <v>0</v>
          </cell>
          <cell r="N107" t="str">
            <v>v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1</v>
          </cell>
          <cell r="Z107">
            <v>1</v>
          </cell>
          <cell r="AA107" t="str">
            <v>v</v>
          </cell>
          <cell r="AC107">
            <v>0</v>
          </cell>
          <cell r="AD107">
            <v>2</v>
          </cell>
          <cell r="AE107">
            <v>0</v>
          </cell>
          <cell r="AF107">
            <v>2</v>
          </cell>
          <cell r="AG107">
            <v>7</v>
          </cell>
          <cell r="AH107">
            <v>9</v>
          </cell>
          <cell r="AI107">
            <v>0.1111111111111111</v>
          </cell>
          <cell r="AJ107" t="str">
            <v>B</v>
          </cell>
          <cell r="AK107" t="str">
            <v>B</v>
          </cell>
        </row>
        <row r="108"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#DIV/0!</v>
          </cell>
          <cell r="AJ108">
            <v>0</v>
          </cell>
          <cell r="AK108" t="e">
            <v>#N/A</v>
          </cell>
        </row>
        <row r="109">
          <cell r="B109" t="str">
            <v>Cornelis Rony</v>
          </cell>
          <cell r="C109" t="str">
            <v>De Splinters 1</v>
          </cell>
          <cell r="F109" t="str">
            <v>v</v>
          </cell>
          <cell r="O109">
            <v>1</v>
          </cell>
          <cell r="S109" t="str">
            <v>v</v>
          </cell>
          <cell r="AD109">
            <v>1</v>
          </cell>
          <cell r="AE109">
            <v>0</v>
          </cell>
          <cell r="AF109">
            <v>1</v>
          </cell>
          <cell r="AG109">
            <v>0</v>
          </cell>
          <cell r="AH109">
            <v>1</v>
          </cell>
          <cell r="AI109">
            <v>0.5</v>
          </cell>
          <cell r="AJ109">
            <v>0</v>
          </cell>
          <cell r="AK109" t="str">
            <v>A</v>
          </cell>
        </row>
        <row r="110">
          <cell r="B110" t="str">
            <v>Van Asbroeck Kenneth</v>
          </cell>
          <cell r="C110" t="str">
            <v>Den Black 1</v>
          </cell>
          <cell r="D110">
            <v>1</v>
          </cell>
          <cell r="M110" t="str">
            <v>v</v>
          </cell>
          <cell r="Z110" t="str">
            <v>v</v>
          </cell>
          <cell r="AD110">
            <v>1</v>
          </cell>
          <cell r="AE110">
            <v>0</v>
          </cell>
          <cell r="AF110">
            <v>1</v>
          </cell>
          <cell r="AG110">
            <v>0</v>
          </cell>
          <cell r="AH110">
            <v>1</v>
          </cell>
          <cell r="AI110">
            <v>0.5</v>
          </cell>
          <cell r="AJ110">
            <v>0</v>
          </cell>
          <cell r="AK110" t="str">
            <v>NA</v>
          </cell>
        </row>
        <row r="111">
          <cell r="B111" t="str">
            <v>Verbeeck Geert</v>
          </cell>
          <cell r="C111" t="str">
            <v>KA 3/1</v>
          </cell>
          <cell r="H111" t="str">
            <v>v</v>
          </cell>
          <cell r="U111" t="str">
            <v>v</v>
          </cell>
          <cell r="W111">
            <v>0</v>
          </cell>
          <cell r="AA111">
            <v>0</v>
          </cell>
          <cell r="AC111">
            <v>1</v>
          </cell>
          <cell r="AD111">
            <v>1</v>
          </cell>
          <cell r="AE111">
            <v>0</v>
          </cell>
          <cell r="AF111">
            <v>1</v>
          </cell>
          <cell r="AG111">
            <v>2</v>
          </cell>
          <cell r="AH111">
            <v>3</v>
          </cell>
          <cell r="AI111">
            <v>0.16666666666666666</v>
          </cell>
          <cell r="AJ111">
            <v>0</v>
          </cell>
          <cell r="AK111" t="str">
            <v>C</v>
          </cell>
        </row>
        <row r="112">
          <cell r="B112" t="str">
            <v>De Man Henri</v>
          </cell>
          <cell r="C112" t="str">
            <v xml:space="preserve">Kalf. Sport. 1 </v>
          </cell>
          <cell r="E112" t="str">
            <v>v</v>
          </cell>
          <cell r="J112">
            <v>1</v>
          </cell>
          <cell r="R112" t="str">
            <v>v</v>
          </cell>
          <cell r="AD112">
            <v>1</v>
          </cell>
          <cell r="AE112">
            <v>0</v>
          </cell>
          <cell r="AF112">
            <v>1</v>
          </cell>
          <cell r="AG112">
            <v>0</v>
          </cell>
          <cell r="AH112">
            <v>1</v>
          </cell>
          <cell r="AI112">
            <v>0.5</v>
          </cell>
          <cell r="AJ112">
            <v>0</v>
          </cell>
          <cell r="AK112" t="str">
            <v>C</v>
          </cell>
        </row>
        <row r="113">
          <cell r="B113" t="str">
            <v>Van Schoor Mil</v>
          </cell>
          <cell r="C113" t="str">
            <v>Plaza 1</v>
          </cell>
          <cell r="E113">
            <v>0</v>
          </cell>
          <cell r="K113" t="str">
            <v>v</v>
          </cell>
          <cell r="S113">
            <v>1</v>
          </cell>
          <cell r="X113" t="str">
            <v>v</v>
          </cell>
          <cell r="AD113">
            <v>1</v>
          </cell>
          <cell r="AE113">
            <v>0</v>
          </cell>
          <cell r="AF113">
            <v>1</v>
          </cell>
          <cell r="AG113">
            <v>1</v>
          </cell>
          <cell r="AH113">
            <v>2</v>
          </cell>
          <cell r="AI113">
            <v>0.25</v>
          </cell>
          <cell r="AJ113">
            <v>0</v>
          </cell>
          <cell r="AK113" t="str">
            <v>NA</v>
          </cell>
        </row>
        <row r="114">
          <cell r="B114" t="str">
            <v>Van Den Bossche Eddy</v>
          </cell>
          <cell r="C114" t="str">
            <v>Plaza 2</v>
          </cell>
          <cell r="E114">
            <v>1</v>
          </cell>
          <cell r="I114" t="str">
            <v>v</v>
          </cell>
          <cell r="V114" t="str">
            <v>v</v>
          </cell>
          <cell r="AD114">
            <v>1</v>
          </cell>
          <cell r="AE114">
            <v>0</v>
          </cell>
          <cell r="AF114">
            <v>1</v>
          </cell>
          <cell r="AG114">
            <v>0</v>
          </cell>
          <cell r="AH114">
            <v>1</v>
          </cell>
          <cell r="AI114">
            <v>0.5</v>
          </cell>
          <cell r="AJ114">
            <v>0</v>
          </cell>
          <cell r="AK114" t="str">
            <v>D</v>
          </cell>
        </row>
        <row r="115">
          <cell r="B115" t="str">
            <v>Van Schoor Mil</v>
          </cell>
          <cell r="C115" t="str">
            <v>Plaza 2</v>
          </cell>
          <cell r="I115" t="str">
            <v>v</v>
          </cell>
          <cell r="Q115">
            <v>1</v>
          </cell>
          <cell r="V115" t="str">
            <v>v</v>
          </cell>
          <cell r="AD115">
            <v>1</v>
          </cell>
          <cell r="AE115">
            <v>0</v>
          </cell>
          <cell r="AF115">
            <v>1</v>
          </cell>
          <cell r="AG115">
            <v>0</v>
          </cell>
          <cell r="AH115">
            <v>1</v>
          </cell>
          <cell r="AI115">
            <v>0.5</v>
          </cell>
          <cell r="AJ115">
            <v>0</v>
          </cell>
          <cell r="AK115" t="str">
            <v>NA</v>
          </cell>
        </row>
        <row r="116">
          <cell r="B116" t="str">
            <v>Jacobs Gino</v>
          </cell>
          <cell r="C116" t="str">
            <v>Zandstuivers 1</v>
          </cell>
          <cell r="G116">
            <v>1</v>
          </cell>
          <cell r="N116" t="str">
            <v>v</v>
          </cell>
          <cell r="AA116" t="str">
            <v>v</v>
          </cell>
          <cell r="AD116">
            <v>1</v>
          </cell>
          <cell r="AE116">
            <v>0</v>
          </cell>
          <cell r="AF116">
            <v>1</v>
          </cell>
          <cell r="AG116">
            <v>0</v>
          </cell>
          <cell r="AH116">
            <v>1</v>
          </cell>
          <cell r="AI116">
            <v>0.5</v>
          </cell>
          <cell r="AJ116">
            <v>0</v>
          </cell>
          <cell r="AK116" t="str">
            <v>NA</v>
          </cell>
        </row>
        <row r="117">
          <cell r="B117" t="str">
            <v>De Ridder Stefan</v>
          </cell>
          <cell r="C117" t="str">
            <v>Zandstuivers 2</v>
          </cell>
          <cell r="O117" t="str">
            <v>v</v>
          </cell>
          <cell r="V117">
            <v>1</v>
          </cell>
          <cell r="AB117" t="str">
            <v>v</v>
          </cell>
          <cell r="AD117">
            <v>1</v>
          </cell>
          <cell r="AE117">
            <v>0</v>
          </cell>
          <cell r="AF117">
            <v>1</v>
          </cell>
          <cell r="AG117">
            <v>0</v>
          </cell>
          <cell r="AH117">
            <v>1</v>
          </cell>
          <cell r="AI117">
            <v>0.5</v>
          </cell>
          <cell r="AJ117">
            <v>0</v>
          </cell>
          <cell r="AK117" t="str">
            <v>NA</v>
          </cell>
        </row>
        <row r="118">
          <cell r="B118" t="str">
            <v>De Ridder Victor</v>
          </cell>
          <cell r="C118" t="str">
            <v xml:space="preserve">Blocksken </v>
          </cell>
          <cell r="D118" t="str">
            <v>v</v>
          </cell>
          <cell r="G118">
            <v>0</v>
          </cell>
          <cell r="N118">
            <v>0</v>
          </cell>
          <cell r="P118">
            <v>0</v>
          </cell>
          <cell r="Q118" t="str">
            <v>v</v>
          </cell>
          <cell r="T118">
            <v>0</v>
          </cell>
          <cell r="V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5</v>
          </cell>
          <cell r="AH118">
            <v>5</v>
          </cell>
          <cell r="AI118">
            <v>0</v>
          </cell>
          <cell r="AJ118">
            <v>0</v>
          </cell>
          <cell r="AK118" t="str">
            <v>A</v>
          </cell>
        </row>
        <row r="119">
          <cell r="B119" t="str">
            <v>Vranken Rony</v>
          </cell>
          <cell r="C119" t="str">
            <v xml:space="preserve">Blocksken </v>
          </cell>
          <cell r="D119" t="str">
            <v>v</v>
          </cell>
          <cell r="O119">
            <v>0</v>
          </cell>
          <cell r="Q119" t="str">
            <v>v</v>
          </cell>
          <cell r="AD119">
            <v>0</v>
          </cell>
          <cell r="AE119">
            <v>0</v>
          </cell>
          <cell r="AF119">
            <v>0</v>
          </cell>
          <cell r="AG119">
            <v>1</v>
          </cell>
          <cell r="AH119">
            <v>1</v>
          </cell>
          <cell r="AI119">
            <v>0</v>
          </cell>
          <cell r="AJ119">
            <v>0</v>
          </cell>
          <cell r="AK119" t="str">
            <v>NA</v>
          </cell>
        </row>
        <row r="120">
          <cell r="B120" t="str">
            <v>Hermans Tom</v>
          </cell>
          <cell r="C120" t="str">
            <v>De Splinters 1</v>
          </cell>
          <cell r="F120" t="str">
            <v>v</v>
          </cell>
          <cell r="S120" t="str">
            <v>v</v>
          </cell>
          <cell r="T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1</v>
          </cell>
          <cell r="AH120">
            <v>1</v>
          </cell>
          <cell r="AI120">
            <v>0</v>
          </cell>
          <cell r="AJ120">
            <v>0</v>
          </cell>
          <cell r="AK120" t="str">
            <v>NA</v>
          </cell>
        </row>
        <row r="121">
          <cell r="B121" t="str">
            <v>Peeleman Rony</v>
          </cell>
          <cell r="C121" t="str">
            <v>Den Botter 1</v>
          </cell>
          <cell r="F121">
            <v>0</v>
          </cell>
          <cell r="G121" t="str">
            <v>v</v>
          </cell>
          <cell r="T121" t="str">
            <v>v</v>
          </cell>
          <cell r="AD121">
            <v>0</v>
          </cell>
          <cell r="AE121">
            <v>0</v>
          </cell>
          <cell r="AF121">
            <v>0</v>
          </cell>
          <cell r="AG121">
            <v>1</v>
          </cell>
          <cell r="AH121">
            <v>1</v>
          </cell>
          <cell r="AI121">
            <v>0</v>
          </cell>
          <cell r="AJ121">
            <v>0</v>
          </cell>
          <cell r="AK121" t="str">
            <v>NA</v>
          </cell>
        </row>
        <row r="122"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e">
            <v>#DIV/0!</v>
          </cell>
          <cell r="AJ122">
            <v>0</v>
          </cell>
          <cell r="AK122" t="e">
            <v>#N/A</v>
          </cell>
        </row>
        <row r="123">
          <cell r="B123" t="str">
            <v>Van Weverberg Marc</v>
          </cell>
          <cell r="C123" t="str">
            <v xml:space="preserve">Flipperboys </v>
          </cell>
          <cell r="J123">
            <v>0</v>
          </cell>
          <cell r="L123" t="str">
            <v>v</v>
          </cell>
          <cell r="Y123" t="str">
            <v>v</v>
          </cell>
          <cell r="AD123">
            <v>0</v>
          </cell>
          <cell r="AE123">
            <v>0</v>
          </cell>
          <cell r="AF123">
            <v>0</v>
          </cell>
          <cell r="AG123">
            <v>1</v>
          </cell>
          <cell r="AH123">
            <v>1</v>
          </cell>
          <cell r="AI123">
            <v>0</v>
          </cell>
          <cell r="AJ123">
            <v>0</v>
          </cell>
          <cell r="AK123" t="str">
            <v>NA</v>
          </cell>
        </row>
        <row r="124">
          <cell r="B124" t="str">
            <v>Pintens Davy</v>
          </cell>
          <cell r="C124" t="str">
            <v xml:space="preserve">Kalf. Sport. 1 </v>
          </cell>
          <cell r="E124" t="str">
            <v>v</v>
          </cell>
          <cell r="F124">
            <v>0</v>
          </cell>
          <cell r="H124">
            <v>0</v>
          </cell>
          <cell r="R124" t="str">
            <v>v</v>
          </cell>
          <cell r="AD124">
            <v>0</v>
          </cell>
          <cell r="AE124">
            <v>0</v>
          </cell>
          <cell r="AF124">
            <v>0</v>
          </cell>
          <cell r="AG124">
            <v>2</v>
          </cell>
          <cell r="AH124">
            <v>2</v>
          </cell>
          <cell r="AI124">
            <v>0</v>
          </cell>
          <cell r="AJ124">
            <v>0</v>
          </cell>
          <cell r="AK124" t="str">
            <v>A</v>
          </cell>
        </row>
        <row r="125"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e">
            <v>#DIV/0!</v>
          </cell>
          <cell r="AJ125">
            <v>0</v>
          </cell>
          <cell r="AK125" t="e">
            <v>#N/A</v>
          </cell>
        </row>
        <row r="126"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#DIV/0!</v>
          </cell>
          <cell r="AJ126">
            <v>0</v>
          </cell>
          <cell r="AK126" t="e">
            <v>#N/A</v>
          </cell>
        </row>
        <row r="127"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e">
            <v>#DIV/0!</v>
          </cell>
          <cell r="AJ127">
            <v>0</v>
          </cell>
          <cell r="AK127" t="e">
            <v>#N/A</v>
          </cell>
        </row>
        <row r="128"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#DIV/0!</v>
          </cell>
          <cell r="AJ128">
            <v>0</v>
          </cell>
          <cell r="AK128" t="e">
            <v>#N/A</v>
          </cell>
        </row>
        <row r="129"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#DIV/0!</v>
          </cell>
          <cell r="AJ129">
            <v>0</v>
          </cell>
          <cell r="AK129" t="e">
            <v>#N/A</v>
          </cell>
        </row>
        <row r="130"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e">
            <v>#DIV/0!</v>
          </cell>
          <cell r="AJ130">
            <v>0</v>
          </cell>
          <cell r="AK130" t="e">
            <v>#N/A</v>
          </cell>
        </row>
        <row r="131">
          <cell r="B131" t="str">
            <v>Moens Robby</v>
          </cell>
          <cell r="C131" t="str">
            <v>Plaza 1</v>
          </cell>
          <cell r="K131" t="str">
            <v>v</v>
          </cell>
          <cell r="X131" t="str">
            <v>v</v>
          </cell>
          <cell r="AA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1</v>
          </cell>
          <cell r="AH131">
            <v>1</v>
          </cell>
          <cell r="AI131">
            <v>0</v>
          </cell>
          <cell r="AJ131">
            <v>0</v>
          </cell>
          <cell r="AK131" t="str">
            <v>B</v>
          </cell>
        </row>
        <row r="132"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e">
            <v>#DIV/0!</v>
          </cell>
          <cell r="AJ132">
            <v>0</v>
          </cell>
          <cell r="AK132" t="e">
            <v>#N/A</v>
          </cell>
        </row>
        <row r="133">
          <cell r="B133" t="str">
            <v>Sarens Christoph</v>
          </cell>
          <cell r="C133" t="str">
            <v>Plaza 1</v>
          </cell>
          <cell r="K133" t="str">
            <v>v</v>
          </cell>
          <cell r="X133" t="str">
            <v>v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1</v>
          </cell>
          <cell r="AH133">
            <v>1</v>
          </cell>
          <cell r="AI133">
            <v>0</v>
          </cell>
          <cell r="AJ133">
            <v>0</v>
          </cell>
          <cell r="AK133" t="str">
            <v>C</v>
          </cell>
        </row>
        <row r="134"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e">
            <v>#DIV/0!</v>
          </cell>
          <cell r="AJ134">
            <v>0</v>
          </cell>
          <cell r="AK134" t="e">
            <v>#N/A</v>
          </cell>
        </row>
        <row r="135"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e">
            <v>#DIV/0!</v>
          </cell>
          <cell r="AJ135">
            <v>0</v>
          </cell>
          <cell r="AK135" t="e">
            <v>#N/A</v>
          </cell>
        </row>
        <row r="136">
          <cell r="B136" t="str">
            <v>De Keyser Leander</v>
          </cell>
          <cell r="C136" t="str">
            <v>Plaza 2</v>
          </cell>
          <cell r="I136" t="str">
            <v>v</v>
          </cell>
          <cell r="K136">
            <v>0</v>
          </cell>
          <cell r="V136" t="str">
            <v>v</v>
          </cell>
          <cell r="AD136">
            <v>0</v>
          </cell>
          <cell r="AE136">
            <v>0</v>
          </cell>
          <cell r="AF136">
            <v>0</v>
          </cell>
          <cell r="AG136">
            <v>1</v>
          </cell>
          <cell r="AH136">
            <v>1</v>
          </cell>
          <cell r="AI136">
            <v>0</v>
          </cell>
          <cell r="AJ136">
            <v>0</v>
          </cell>
          <cell r="AK136" t="str">
            <v>NA</v>
          </cell>
        </row>
        <row r="137">
          <cell r="B137" t="str">
            <v>De Maesschalck Dirk</v>
          </cell>
          <cell r="C137" t="str">
            <v>Plaza 2</v>
          </cell>
          <cell r="G137">
            <v>0</v>
          </cell>
          <cell r="I137" t="str">
            <v>v</v>
          </cell>
          <cell r="V137" t="str">
            <v>v</v>
          </cell>
          <cell r="AD137">
            <v>0</v>
          </cell>
          <cell r="AE137">
            <v>0</v>
          </cell>
          <cell r="AF137">
            <v>0</v>
          </cell>
          <cell r="AG137">
            <v>1</v>
          </cell>
          <cell r="AH137">
            <v>1</v>
          </cell>
          <cell r="AI137">
            <v>0</v>
          </cell>
          <cell r="AJ137">
            <v>0</v>
          </cell>
          <cell r="AK137" t="str">
            <v>NA</v>
          </cell>
        </row>
        <row r="138"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e">
            <v>#DIV/0!</v>
          </cell>
          <cell r="AJ138">
            <v>0</v>
          </cell>
          <cell r="AK138" t="e">
            <v>#N/A</v>
          </cell>
        </row>
        <row r="139">
          <cell r="B139" t="str">
            <v>Van Den Bossche Jonas</v>
          </cell>
          <cell r="C139" t="str">
            <v>Plaza 2</v>
          </cell>
          <cell r="D139">
            <v>0</v>
          </cell>
          <cell r="I139" t="str">
            <v>v</v>
          </cell>
          <cell r="R139">
            <v>0</v>
          </cell>
          <cell r="V139" t="str">
            <v>v</v>
          </cell>
          <cell r="AD139">
            <v>0</v>
          </cell>
          <cell r="AE139">
            <v>0</v>
          </cell>
          <cell r="AF139">
            <v>0</v>
          </cell>
          <cell r="AG139">
            <v>2</v>
          </cell>
          <cell r="AH139">
            <v>2</v>
          </cell>
          <cell r="AI139">
            <v>0</v>
          </cell>
          <cell r="AJ139">
            <v>0</v>
          </cell>
          <cell r="AK139" t="str">
            <v>C</v>
          </cell>
        </row>
        <row r="140"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e">
            <v>#DIV/0!</v>
          </cell>
          <cell r="AJ140">
            <v>0</v>
          </cell>
          <cell r="AK140" t="e">
            <v>#N/A</v>
          </cell>
        </row>
        <row r="141"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e">
            <v>#DIV/0!</v>
          </cell>
          <cell r="AJ141">
            <v>0</v>
          </cell>
          <cell r="AK141" t="e">
            <v>#N/A</v>
          </cell>
        </row>
        <row r="142"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e">
            <v>#DIV/0!</v>
          </cell>
          <cell r="AJ142">
            <v>0</v>
          </cell>
          <cell r="AK142" t="e">
            <v>#N/A</v>
          </cell>
        </row>
        <row r="143"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e">
            <v>#DIV/0!</v>
          </cell>
          <cell r="AJ143">
            <v>0</v>
          </cell>
          <cell r="AK143" t="e">
            <v>#N/A</v>
          </cell>
        </row>
        <row r="144"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e">
            <v>#DIV/0!</v>
          </cell>
          <cell r="AJ144">
            <v>0</v>
          </cell>
          <cell r="AK144" t="e">
            <v>#N/A</v>
          </cell>
        </row>
        <row r="145"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e">
            <v>#DIV/0!</v>
          </cell>
          <cell r="AJ145">
            <v>0</v>
          </cell>
          <cell r="AK145" t="e">
            <v>#N/A</v>
          </cell>
        </row>
        <row r="146"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e">
            <v>#DIV/0!</v>
          </cell>
          <cell r="AJ146">
            <v>0</v>
          </cell>
          <cell r="AK146" t="e">
            <v>#N/A</v>
          </cell>
        </row>
        <row r="147"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e">
            <v>#DIV/0!</v>
          </cell>
          <cell r="AJ147">
            <v>0</v>
          </cell>
          <cell r="AK147" t="e">
            <v>#N/A</v>
          </cell>
        </row>
        <row r="148"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e">
            <v>#DIV/0!</v>
          </cell>
          <cell r="AJ148">
            <v>0</v>
          </cell>
          <cell r="AK148" t="e">
            <v>#N/A</v>
          </cell>
        </row>
        <row r="149"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e">
            <v>#DIV/0!</v>
          </cell>
          <cell r="AJ149">
            <v>0</v>
          </cell>
          <cell r="AK149" t="e">
            <v>#N/A</v>
          </cell>
        </row>
        <row r="150"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e">
            <v>#DIV/0!</v>
          </cell>
          <cell r="AJ150">
            <v>0</v>
          </cell>
          <cell r="AK150" t="e">
            <v>#N/A</v>
          </cell>
        </row>
        <row r="151"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e">
            <v>#DIV/0!</v>
          </cell>
          <cell r="AJ151">
            <v>0</v>
          </cell>
          <cell r="AK151" t="e">
            <v>#N/A</v>
          </cell>
        </row>
        <row r="152"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e">
            <v>#DIV/0!</v>
          </cell>
          <cell r="AJ152">
            <v>0</v>
          </cell>
          <cell r="AK152" t="e">
            <v>#N/A</v>
          </cell>
        </row>
        <row r="153"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e">
            <v>#DIV/0!</v>
          </cell>
          <cell r="AJ153">
            <v>0</v>
          </cell>
          <cell r="AK153" t="e">
            <v>#N/A</v>
          </cell>
        </row>
        <row r="154">
          <cell r="B154" t="str">
            <v>Goossens Jean-Pierre</v>
          </cell>
          <cell r="C154" t="str">
            <v>Zandstuivers 1</v>
          </cell>
          <cell r="D154">
            <v>0</v>
          </cell>
          <cell r="N154" t="str">
            <v>v</v>
          </cell>
          <cell r="Q154">
            <v>0</v>
          </cell>
          <cell r="AA154" t="str">
            <v>v</v>
          </cell>
          <cell r="AD154">
            <v>0</v>
          </cell>
          <cell r="AE154">
            <v>0</v>
          </cell>
          <cell r="AF154">
            <v>0</v>
          </cell>
          <cell r="AG154">
            <v>2</v>
          </cell>
          <cell r="AH154">
            <v>2</v>
          </cell>
          <cell r="AI154">
            <v>0</v>
          </cell>
          <cell r="AJ154">
            <v>0</v>
          </cell>
          <cell r="AK154" t="str">
            <v>NA</v>
          </cell>
        </row>
        <row r="155">
          <cell r="B155" t="str">
            <v>Robberecht Johny</v>
          </cell>
          <cell r="C155" t="str">
            <v>Zandstuivers 1</v>
          </cell>
          <cell r="J155">
            <v>0</v>
          </cell>
          <cell r="N155" t="str">
            <v>v</v>
          </cell>
          <cell r="AA155" t="str">
            <v>v</v>
          </cell>
          <cell r="AD155">
            <v>0</v>
          </cell>
          <cell r="AE155">
            <v>0</v>
          </cell>
          <cell r="AF155">
            <v>0</v>
          </cell>
          <cell r="AG155">
            <v>1</v>
          </cell>
          <cell r="AH155">
            <v>1</v>
          </cell>
          <cell r="AI155">
            <v>0</v>
          </cell>
          <cell r="AJ155">
            <v>0</v>
          </cell>
          <cell r="AK155" t="str">
            <v>NA</v>
          </cell>
        </row>
        <row r="156"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e">
            <v>#DIV/0!</v>
          </cell>
          <cell r="AJ156">
            <v>0</v>
          </cell>
          <cell r="AK156" t="e">
            <v>#N/A</v>
          </cell>
        </row>
        <row r="157"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e">
            <v>#DIV/0!</v>
          </cell>
          <cell r="AJ157">
            <v>0</v>
          </cell>
          <cell r="AK157" t="e">
            <v>#N/A</v>
          </cell>
        </row>
        <row r="158"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e">
            <v>#DIV/0!</v>
          </cell>
          <cell r="AJ158">
            <v>0</v>
          </cell>
          <cell r="AK158" t="e">
            <v>#N/A</v>
          </cell>
        </row>
        <row r="159"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e">
            <v>#DIV/0!</v>
          </cell>
          <cell r="AJ159">
            <v>0</v>
          </cell>
          <cell r="AK159" t="e">
            <v>#N/A</v>
          </cell>
        </row>
        <row r="160"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e">
            <v>#DIV/0!</v>
          </cell>
          <cell r="AJ160">
            <v>0</v>
          </cell>
          <cell r="AK160" t="e">
            <v>#N/A</v>
          </cell>
        </row>
        <row r="161"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e">
            <v>#DIV/0!</v>
          </cell>
          <cell r="AJ161">
            <v>0</v>
          </cell>
          <cell r="AK161" t="e">
            <v>#N/A</v>
          </cell>
        </row>
        <row r="162"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e">
            <v>#DIV/0!</v>
          </cell>
          <cell r="AJ162">
            <v>0</v>
          </cell>
          <cell r="AK162" t="e">
            <v>#N/A</v>
          </cell>
        </row>
        <row r="163"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e">
            <v>#DIV/0!</v>
          </cell>
          <cell r="AJ163">
            <v>0</v>
          </cell>
          <cell r="AK163" t="e">
            <v>#N/A</v>
          </cell>
        </row>
        <row r="164">
          <cell r="B164" t="str">
            <v>Bollen Sarah</v>
          </cell>
          <cell r="C164" t="str">
            <v>Zandstuivers 2</v>
          </cell>
          <cell r="O164" t="str">
            <v>v</v>
          </cell>
          <cell r="Y164">
            <v>0</v>
          </cell>
          <cell r="AB164" t="str">
            <v>v</v>
          </cell>
          <cell r="AD164">
            <v>0</v>
          </cell>
          <cell r="AE164">
            <v>0</v>
          </cell>
          <cell r="AF164">
            <v>0</v>
          </cell>
          <cell r="AG164">
            <v>1</v>
          </cell>
          <cell r="AH164">
            <v>1</v>
          </cell>
          <cell r="AI164">
            <v>0</v>
          </cell>
          <cell r="AJ164">
            <v>0</v>
          </cell>
          <cell r="AK164" t="str">
            <v>B</v>
          </cell>
        </row>
        <row r="165"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e">
            <v>#DIV/0!</v>
          </cell>
          <cell r="AJ165">
            <v>0</v>
          </cell>
          <cell r="AK165" t="e">
            <v>#N/A</v>
          </cell>
        </row>
        <row r="166">
          <cell r="B166" t="str">
            <v>Goossens Jean-Pierre</v>
          </cell>
          <cell r="C166" t="str">
            <v>Zandstuivers 2</v>
          </cell>
          <cell r="G166">
            <v>0</v>
          </cell>
          <cell r="R166">
            <v>0</v>
          </cell>
          <cell r="U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3</v>
          </cell>
          <cell r="AH166">
            <v>3</v>
          </cell>
          <cell r="AI166">
            <v>0</v>
          </cell>
          <cell r="AJ166">
            <v>0</v>
          </cell>
          <cell r="AK166" t="str">
            <v>NA</v>
          </cell>
        </row>
        <row r="167"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e">
            <v>#DIV/0!</v>
          </cell>
          <cell r="AJ167">
            <v>0</v>
          </cell>
          <cell r="AK167" t="e">
            <v>#N/A</v>
          </cell>
        </row>
        <row r="168"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e">
            <v>#DIV/0!</v>
          </cell>
          <cell r="AJ168">
            <v>0</v>
          </cell>
          <cell r="AK168" t="e">
            <v>#N/A</v>
          </cell>
        </row>
        <row r="169"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e">
            <v>#DIV/0!</v>
          </cell>
          <cell r="AJ169">
            <v>0</v>
          </cell>
          <cell r="AK169" t="e">
            <v>#N/A</v>
          </cell>
        </row>
        <row r="170"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#DIV/0!</v>
          </cell>
          <cell r="AJ170">
            <v>0</v>
          </cell>
          <cell r="AK170" t="e">
            <v>#N/A</v>
          </cell>
        </row>
        <row r="171"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e">
            <v>#DIV/0!</v>
          </cell>
          <cell r="AJ171">
            <v>0</v>
          </cell>
          <cell r="AK171" t="e">
            <v>#N/A</v>
          </cell>
        </row>
        <row r="172"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e">
            <v>#DIV/0!</v>
          </cell>
          <cell r="AJ172">
            <v>0</v>
          </cell>
          <cell r="AK172" t="e">
            <v>#N/A</v>
          </cell>
        </row>
        <row r="173"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e">
            <v>#DIV/0!</v>
          </cell>
          <cell r="AJ173">
            <v>0</v>
          </cell>
          <cell r="AK173" t="e">
            <v>#N/A</v>
          </cell>
        </row>
        <row r="174"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#DIV/0!</v>
          </cell>
          <cell r="AJ174">
            <v>0</v>
          </cell>
          <cell r="AK174" t="e">
            <v>#N/A</v>
          </cell>
        </row>
        <row r="175"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e">
            <v>#DIV/0!</v>
          </cell>
          <cell r="AJ175">
            <v>0</v>
          </cell>
          <cell r="AK175" t="e">
            <v>#N/A</v>
          </cell>
        </row>
        <row r="176"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e">
            <v>#DIV/0!</v>
          </cell>
          <cell r="AJ176">
            <v>0</v>
          </cell>
          <cell r="AK176" t="e">
            <v>#N/A</v>
          </cell>
        </row>
        <row r="177"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e">
            <v>#DIV/0!</v>
          </cell>
          <cell r="AJ177">
            <v>0</v>
          </cell>
          <cell r="AK177" t="e">
            <v>#N/A</v>
          </cell>
        </row>
        <row r="178"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e">
            <v>#DIV/0!</v>
          </cell>
          <cell r="AJ178">
            <v>0</v>
          </cell>
          <cell r="AK178" t="e">
            <v>#N/A</v>
          </cell>
        </row>
        <row r="179"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e">
            <v>#DIV/0!</v>
          </cell>
          <cell r="AJ179">
            <v>0</v>
          </cell>
          <cell r="AK179" t="e">
            <v>#N/A</v>
          </cell>
        </row>
        <row r="180"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e">
            <v>#DIV/0!</v>
          </cell>
          <cell r="AJ180">
            <v>0</v>
          </cell>
          <cell r="AK180" t="e">
            <v>#N/A</v>
          </cell>
        </row>
        <row r="181"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e">
            <v>#DIV/0!</v>
          </cell>
          <cell r="AJ181">
            <v>0</v>
          </cell>
          <cell r="AK181" t="e">
            <v>#N/A</v>
          </cell>
        </row>
        <row r="182"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e">
            <v>#DIV/0!</v>
          </cell>
          <cell r="AJ182">
            <v>0</v>
          </cell>
          <cell r="AK182" t="e">
            <v>#N/A</v>
          </cell>
        </row>
        <row r="183"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e">
            <v>#DIV/0!</v>
          </cell>
          <cell r="AJ183">
            <v>0</v>
          </cell>
          <cell r="AK183" t="e">
            <v>#N/A</v>
          </cell>
        </row>
        <row r="184"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e">
            <v>#DIV/0!</v>
          </cell>
          <cell r="AJ184">
            <v>0</v>
          </cell>
          <cell r="AK184" t="e">
            <v>#N/A</v>
          </cell>
        </row>
        <row r="185"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e">
            <v>#DIV/0!</v>
          </cell>
          <cell r="AJ185">
            <v>0</v>
          </cell>
          <cell r="AK185" t="e">
            <v>#N/A</v>
          </cell>
        </row>
        <row r="186"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e">
            <v>#DIV/0!</v>
          </cell>
          <cell r="AJ186">
            <v>0</v>
          </cell>
          <cell r="AK186" t="e">
            <v>#N/A</v>
          </cell>
        </row>
        <row r="187"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e">
            <v>#DIV/0!</v>
          </cell>
          <cell r="AJ187">
            <v>0</v>
          </cell>
          <cell r="AK187" t="e">
            <v>#N/A</v>
          </cell>
        </row>
        <row r="188"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e">
            <v>#DIV/0!</v>
          </cell>
          <cell r="AJ188">
            <v>0</v>
          </cell>
          <cell r="AK188" t="e">
            <v>#N/A</v>
          </cell>
        </row>
        <row r="189"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e">
            <v>#DIV/0!</v>
          </cell>
          <cell r="AJ189">
            <v>0</v>
          </cell>
          <cell r="AK189" t="e">
            <v>#N/A</v>
          </cell>
        </row>
        <row r="190"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e">
            <v>#DIV/0!</v>
          </cell>
          <cell r="AJ190">
            <v>0</v>
          </cell>
          <cell r="AK190" t="e">
            <v>#N/A</v>
          </cell>
        </row>
        <row r="191">
          <cell r="B191" t="str">
            <v>Ost Wim</v>
          </cell>
          <cell r="C191" t="str">
            <v>Zandstuivers 2</v>
          </cell>
          <cell r="O191" t="str">
            <v>v</v>
          </cell>
          <cell r="Z191">
            <v>0</v>
          </cell>
          <cell r="AB191" t="str">
            <v>v</v>
          </cell>
          <cell r="AD191">
            <v>0</v>
          </cell>
          <cell r="AE191">
            <v>0</v>
          </cell>
          <cell r="AF191">
            <v>0</v>
          </cell>
          <cell r="AG191">
            <v>1</v>
          </cell>
          <cell r="AH191">
            <v>1</v>
          </cell>
          <cell r="AI191">
            <v>0</v>
          </cell>
          <cell r="AJ191">
            <v>0</v>
          </cell>
          <cell r="AK191" t="str">
            <v>A</v>
          </cell>
        </row>
        <row r="192"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e">
            <v>#DIV/0!</v>
          </cell>
          <cell r="AJ192">
            <v>0</v>
          </cell>
          <cell r="AK192" t="e">
            <v>#N/A</v>
          </cell>
        </row>
        <row r="193"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e">
            <v>#DIV/0!</v>
          </cell>
          <cell r="AJ193">
            <v>0</v>
          </cell>
          <cell r="AK193" t="e">
            <v>#N/A</v>
          </cell>
        </row>
        <row r="194"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e">
            <v>#DIV/0!</v>
          </cell>
          <cell r="AJ194">
            <v>0</v>
          </cell>
          <cell r="AK194" t="e">
            <v>#N/A</v>
          </cell>
        </row>
        <row r="195"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e">
            <v>#DIV/0!</v>
          </cell>
          <cell r="AJ195">
            <v>0</v>
          </cell>
          <cell r="AK195" t="e">
            <v>#N/A</v>
          </cell>
        </row>
        <row r="196">
          <cell r="B196" t="str">
            <v>Van Causbroeck Els</v>
          </cell>
          <cell r="C196" t="str">
            <v>Zandstuivers 2</v>
          </cell>
          <cell r="E196">
            <v>0</v>
          </cell>
          <cell r="G196">
            <v>0</v>
          </cell>
          <cell r="O196" t="str">
            <v>v</v>
          </cell>
          <cell r="U196">
            <v>0</v>
          </cell>
          <cell r="AB196" t="str">
            <v>v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4</v>
          </cell>
          <cell r="AH196">
            <v>4</v>
          </cell>
          <cell r="AI196">
            <v>0</v>
          </cell>
          <cell r="AJ196">
            <v>0</v>
          </cell>
          <cell r="AK196" t="str">
            <v>NA</v>
          </cell>
        </row>
      </sheetData>
      <sheetData sheetId="6">
        <row r="3">
          <cell r="B3" t="str">
            <v>D'Hont Owen</v>
          </cell>
          <cell r="C3" t="str">
            <v>D'AA Post 1</v>
          </cell>
          <cell r="D3" t="str">
            <v>v</v>
          </cell>
          <cell r="E3">
            <v>3</v>
          </cell>
          <cell r="F3">
            <v>0</v>
          </cell>
          <cell r="G3">
            <v>3</v>
          </cell>
          <cell r="H3">
            <v>3</v>
          </cell>
          <cell r="I3">
            <v>3</v>
          </cell>
          <cell r="J3">
            <v>3</v>
          </cell>
          <cell r="K3">
            <v>3</v>
          </cell>
          <cell r="L3">
            <v>3</v>
          </cell>
          <cell r="M3">
            <v>3</v>
          </cell>
          <cell r="N3">
            <v>3</v>
          </cell>
          <cell r="O3">
            <v>3</v>
          </cell>
          <cell r="P3">
            <v>3</v>
          </cell>
          <cell r="Q3" t="str">
            <v>v</v>
          </cell>
          <cell r="R3">
            <v>3</v>
          </cell>
          <cell r="S3">
            <v>1</v>
          </cell>
          <cell r="T3">
            <v>1</v>
          </cell>
          <cell r="U3">
            <v>1</v>
          </cell>
          <cell r="V3">
            <v>3</v>
          </cell>
          <cell r="W3">
            <v>3</v>
          </cell>
          <cell r="X3">
            <v>3</v>
          </cell>
          <cell r="Y3">
            <v>3</v>
          </cell>
          <cell r="Z3">
            <v>3</v>
          </cell>
          <cell r="AA3">
            <v>3</v>
          </cell>
          <cell r="AB3">
            <v>3</v>
          </cell>
          <cell r="AC3">
            <v>1</v>
          </cell>
          <cell r="AD3">
            <v>61</v>
          </cell>
          <cell r="AE3">
            <v>19</v>
          </cell>
          <cell r="AF3">
            <v>4</v>
          </cell>
          <cell r="AG3">
            <v>1</v>
          </cell>
          <cell r="AH3">
            <v>24</v>
          </cell>
          <cell r="AI3">
            <v>0.875</v>
          </cell>
          <cell r="AJ3" t="str">
            <v>A</v>
          </cell>
          <cell r="AK3" t="str">
            <v>A</v>
          </cell>
        </row>
        <row r="4">
          <cell r="B4" t="str">
            <v>Fierens Stefan</v>
          </cell>
          <cell r="C4" t="str">
            <v>The Q 1</v>
          </cell>
          <cell r="D4">
            <v>1</v>
          </cell>
          <cell r="E4">
            <v>3</v>
          </cell>
          <cell r="F4" t="str">
            <v>v</v>
          </cell>
          <cell r="G4">
            <v>3</v>
          </cell>
          <cell r="I4">
            <v>3</v>
          </cell>
          <cell r="J4">
            <v>3</v>
          </cell>
          <cell r="K4">
            <v>1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1</v>
          </cell>
          <cell r="Q4">
            <v>3</v>
          </cell>
          <cell r="R4">
            <v>3</v>
          </cell>
          <cell r="S4" t="str">
            <v>v</v>
          </cell>
          <cell r="T4">
            <v>3</v>
          </cell>
          <cell r="U4">
            <v>3</v>
          </cell>
          <cell r="V4">
            <v>3</v>
          </cell>
          <cell r="W4">
            <v>3</v>
          </cell>
          <cell r="X4">
            <v>1</v>
          </cell>
          <cell r="Y4">
            <v>3</v>
          </cell>
          <cell r="Z4">
            <v>3</v>
          </cell>
          <cell r="AA4">
            <v>3</v>
          </cell>
          <cell r="AB4">
            <v>1</v>
          </cell>
          <cell r="AC4">
            <v>1</v>
          </cell>
          <cell r="AD4">
            <v>57</v>
          </cell>
          <cell r="AE4">
            <v>17</v>
          </cell>
          <cell r="AF4">
            <v>6</v>
          </cell>
          <cell r="AG4">
            <v>0</v>
          </cell>
          <cell r="AH4">
            <v>23</v>
          </cell>
          <cell r="AI4">
            <v>0.86956521739130432</v>
          </cell>
          <cell r="AJ4" t="str">
            <v>A</v>
          </cell>
          <cell r="AK4" t="str">
            <v>A</v>
          </cell>
        </row>
        <row r="5">
          <cell r="B5" t="str">
            <v>Smeulders Joery</v>
          </cell>
          <cell r="C5" t="str">
            <v xml:space="preserve"> Tighelboys</v>
          </cell>
          <cell r="D5">
            <v>3</v>
          </cell>
          <cell r="E5">
            <v>0</v>
          </cell>
          <cell r="F5">
            <v>3</v>
          </cell>
          <cell r="G5">
            <v>1</v>
          </cell>
          <cell r="H5">
            <v>3</v>
          </cell>
          <cell r="I5">
            <v>3</v>
          </cell>
          <cell r="J5">
            <v>3</v>
          </cell>
          <cell r="K5">
            <v>0</v>
          </cell>
          <cell r="L5">
            <v>3</v>
          </cell>
          <cell r="M5">
            <v>0</v>
          </cell>
          <cell r="N5">
            <v>1</v>
          </cell>
          <cell r="O5">
            <v>3</v>
          </cell>
          <cell r="P5" t="str">
            <v>v</v>
          </cell>
          <cell r="Q5">
            <v>3</v>
          </cell>
          <cell r="R5">
            <v>1</v>
          </cell>
          <cell r="S5">
            <v>3</v>
          </cell>
          <cell r="T5">
            <v>3</v>
          </cell>
          <cell r="U5">
            <v>0</v>
          </cell>
          <cell r="V5">
            <v>3</v>
          </cell>
          <cell r="W5">
            <v>3</v>
          </cell>
          <cell r="X5">
            <v>1</v>
          </cell>
          <cell r="Y5">
            <v>3</v>
          </cell>
          <cell r="Z5">
            <v>1</v>
          </cell>
          <cell r="AA5">
            <v>1</v>
          </cell>
          <cell r="AB5">
            <v>1</v>
          </cell>
          <cell r="AC5" t="str">
            <v>v</v>
          </cell>
          <cell r="AD5">
            <v>46</v>
          </cell>
          <cell r="AE5">
            <v>13</v>
          </cell>
          <cell r="AF5">
            <v>7</v>
          </cell>
          <cell r="AG5">
            <v>4</v>
          </cell>
          <cell r="AH5">
            <v>24</v>
          </cell>
          <cell r="AI5">
            <v>0.6875</v>
          </cell>
          <cell r="AJ5" t="str">
            <v>B</v>
          </cell>
          <cell r="AK5" t="str">
            <v>B</v>
          </cell>
        </row>
        <row r="6">
          <cell r="B6" t="str">
            <v>Averhals Patrick</v>
          </cell>
          <cell r="C6" t="str">
            <v>De Splinters 2</v>
          </cell>
          <cell r="D6">
            <v>0</v>
          </cell>
          <cell r="E6" t="str">
            <v>v</v>
          </cell>
          <cell r="F6">
            <v>3</v>
          </cell>
          <cell r="G6">
            <v>1</v>
          </cell>
          <cell r="H6">
            <v>1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3</v>
          </cell>
          <cell r="N6">
            <v>1</v>
          </cell>
          <cell r="O6">
            <v>1</v>
          </cell>
          <cell r="P6">
            <v>3</v>
          </cell>
          <cell r="Q6">
            <v>3</v>
          </cell>
          <cell r="R6" t="str">
            <v>v</v>
          </cell>
          <cell r="S6">
            <v>3</v>
          </cell>
          <cell r="T6">
            <v>3</v>
          </cell>
          <cell r="U6">
            <v>1</v>
          </cell>
          <cell r="V6">
            <v>1</v>
          </cell>
          <cell r="W6">
            <v>3</v>
          </cell>
          <cell r="X6">
            <v>3</v>
          </cell>
          <cell r="Y6">
            <v>3</v>
          </cell>
          <cell r="Z6">
            <v>3</v>
          </cell>
          <cell r="AA6">
            <v>3</v>
          </cell>
          <cell r="AB6">
            <v>3</v>
          </cell>
          <cell r="AC6">
            <v>3</v>
          </cell>
          <cell r="AD6">
            <v>46</v>
          </cell>
          <cell r="AE6">
            <v>13</v>
          </cell>
          <cell r="AF6">
            <v>7</v>
          </cell>
          <cell r="AG6">
            <v>4</v>
          </cell>
          <cell r="AH6">
            <v>24</v>
          </cell>
          <cell r="AI6">
            <v>0.6875</v>
          </cell>
          <cell r="AJ6" t="str">
            <v>B</v>
          </cell>
          <cell r="AK6" t="str">
            <v>A</v>
          </cell>
        </row>
        <row r="7">
          <cell r="B7" t="str">
            <v>Tellier Ludwig</v>
          </cell>
          <cell r="C7" t="str">
            <v>Onder Den Toren 1</v>
          </cell>
          <cell r="D7">
            <v>3</v>
          </cell>
          <cell r="E7">
            <v>3</v>
          </cell>
          <cell r="F7">
            <v>1</v>
          </cell>
          <cell r="G7">
            <v>3</v>
          </cell>
          <cell r="J7">
            <v>1</v>
          </cell>
          <cell r="K7">
            <v>3</v>
          </cell>
          <cell r="L7">
            <v>3</v>
          </cell>
          <cell r="M7" t="str">
            <v>v</v>
          </cell>
          <cell r="N7">
            <v>1</v>
          </cell>
          <cell r="O7">
            <v>3</v>
          </cell>
          <cell r="P7">
            <v>1</v>
          </cell>
          <cell r="Q7">
            <v>1</v>
          </cell>
          <cell r="T7">
            <v>3</v>
          </cell>
          <cell r="U7">
            <v>3</v>
          </cell>
          <cell r="V7">
            <v>1</v>
          </cell>
          <cell r="W7">
            <v>3</v>
          </cell>
          <cell r="X7">
            <v>3</v>
          </cell>
          <cell r="Z7" t="str">
            <v>v</v>
          </cell>
          <cell r="AA7">
            <v>3</v>
          </cell>
          <cell r="AB7">
            <v>3</v>
          </cell>
          <cell r="AC7">
            <v>3</v>
          </cell>
          <cell r="AD7">
            <v>45</v>
          </cell>
          <cell r="AE7">
            <v>13</v>
          </cell>
          <cell r="AF7">
            <v>6</v>
          </cell>
          <cell r="AG7">
            <v>0</v>
          </cell>
          <cell r="AH7">
            <v>19</v>
          </cell>
          <cell r="AI7">
            <v>0.84210526315789469</v>
          </cell>
          <cell r="AJ7" t="str">
            <v>A</v>
          </cell>
          <cell r="AK7" t="str">
            <v>A</v>
          </cell>
        </row>
        <row r="8">
          <cell r="B8" t="str">
            <v>De Keuster Ronny</v>
          </cell>
          <cell r="C8" t="str">
            <v xml:space="preserve"> Tighelboys</v>
          </cell>
          <cell r="D8">
            <v>3</v>
          </cell>
          <cell r="E8">
            <v>1</v>
          </cell>
          <cell r="F8">
            <v>1</v>
          </cell>
          <cell r="G8">
            <v>3</v>
          </cell>
          <cell r="H8">
            <v>1</v>
          </cell>
          <cell r="I8">
            <v>3</v>
          </cell>
          <cell r="J8">
            <v>1</v>
          </cell>
          <cell r="K8">
            <v>1</v>
          </cell>
          <cell r="L8">
            <v>0</v>
          </cell>
          <cell r="M8">
            <v>1</v>
          </cell>
          <cell r="N8">
            <v>3</v>
          </cell>
          <cell r="O8">
            <v>1</v>
          </cell>
          <cell r="P8" t="str">
            <v>v</v>
          </cell>
          <cell r="Q8">
            <v>1</v>
          </cell>
          <cell r="R8">
            <v>3</v>
          </cell>
          <cell r="S8">
            <v>3</v>
          </cell>
          <cell r="T8">
            <v>1</v>
          </cell>
          <cell r="U8">
            <v>3</v>
          </cell>
          <cell r="V8">
            <v>1</v>
          </cell>
          <cell r="W8">
            <v>3</v>
          </cell>
          <cell r="X8">
            <v>1</v>
          </cell>
          <cell r="Y8">
            <v>1</v>
          </cell>
          <cell r="Z8">
            <v>3</v>
          </cell>
          <cell r="AA8">
            <v>1</v>
          </cell>
          <cell r="AB8">
            <v>3</v>
          </cell>
          <cell r="AC8" t="str">
            <v>v</v>
          </cell>
          <cell r="AD8">
            <v>43</v>
          </cell>
          <cell r="AE8">
            <v>10</v>
          </cell>
          <cell r="AF8">
            <v>13</v>
          </cell>
          <cell r="AG8">
            <v>1</v>
          </cell>
          <cell r="AH8">
            <v>24</v>
          </cell>
          <cell r="AI8">
            <v>0.6875</v>
          </cell>
          <cell r="AJ8" t="str">
            <v>B</v>
          </cell>
          <cell r="AK8" t="str">
            <v>B</v>
          </cell>
        </row>
        <row r="9">
          <cell r="B9" t="str">
            <v>Dehertogh Johan</v>
          </cell>
          <cell r="C9" t="str">
            <v>The Q 1</v>
          </cell>
          <cell r="D9">
            <v>3</v>
          </cell>
          <cell r="E9">
            <v>3</v>
          </cell>
          <cell r="F9" t="str">
            <v>v</v>
          </cell>
          <cell r="G9">
            <v>1</v>
          </cell>
          <cell r="H9">
            <v>3</v>
          </cell>
          <cell r="I9">
            <v>3</v>
          </cell>
          <cell r="J9">
            <v>1</v>
          </cell>
          <cell r="K9">
            <v>3</v>
          </cell>
          <cell r="L9">
            <v>3</v>
          </cell>
          <cell r="M9">
            <v>3</v>
          </cell>
          <cell r="N9">
            <v>3</v>
          </cell>
          <cell r="O9">
            <v>1</v>
          </cell>
          <cell r="P9">
            <v>3</v>
          </cell>
          <cell r="Q9">
            <v>0</v>
          </cell>
          <cell r="R9">
            <v>1</v>
          </cell>
          <cell r="S9" t="str">
            <v>v</v>
          </cell>
          <cell r="T9">
            <v>1</v>
          </cell>
          <cell r="U9">
            <v>1</v>
          </cell>
          <cell r="V9">
            <v>3</v>
          </cell>
          <cell r="W9">
            <v>1</v>
          </cell>
          <cell r="X9">
            <v>1</v>
          </cell>
          <cell r="Y9">
            <v>0</v>
          </cell>
          <cell r="Z9">
            <v>1</v>
          </cell>
          <cell r="AA9">
            <v>3</v>
          </cell>
          <cell r="AC9">
            <v>1</v>
          </cell>
          <cell r="AD9">
            <v>43</v>
          </cell>
          <cell r="AE9">
            <v>11</v>
          </cell>
          <cell r="AF9">
            <v>10</v>
          </cell>
          <cell r="AG9">
            <v>2</v>
          </cell>
          <cell r="AH9">
            <v>23</v>
          </cell>
          <cell r="AI9">
            <v>0.69565217391304346</v>
          </cell>
          <cell r="AJ9" t="str">
            <v>B</v>
          </cell>
          <cell r="AK9" t="str">
            <v>B</v>
          </cell>
        </row>
        <row r="10">
          <cell r="B10" t="str">
            <v>Robyns Kenny</v>
          </cell>
          <cell r="C10" t="str">
            <v>De Splinters 2</v>
          </cell>
          <cell r="D10">
            <v>3</v>
          </cell>
          <cell r="E10" t="str">
            <v>v</v>
          </cell>
          <cell r="F10">
            <v>3</v>
          </cell>
          <cell r="G10">
            <v>0</v>
          </cell>
          <cell r="I10">
            <v>3</v>
          </cell>
          <cell r="J10">
            <v>3</v>
          </cell>
          <cell r="K10">
            <v>3</v>
          </cell>
          <cell r="L10">
            <v>0</v>
          </cell>
          <cell r="M10">
            <v>3</v>
          </cell>
          <cell r="N10">
            <v>3</v>
          </cell>
          <cell r="O10">
            <v>1</v>
          </cell>
          <cell r="P10">
            <v>3</v>
          </cell>
          <cell r="Q10">
            <v>1</v>
          </cell>
          <cell r="R10" t="str">
            <v>v</v>
          </cell>
          <cell r="S10">
            <v>0</v>
          </cell>
          <cell r="T10">
            <v>3</v>
          </cell>
          <cell r="U10">
            <v>3</v>
          </cell>
          <cell r="V10">
            <v>3</v>
          </cell>
          <cell r="W10">
            <v>0</v>
          </cell>
          <cell r="X10">
            <v>1</v>
          </cell>
          <cell r="AA10">
            <v>0</v>
          </cell>
          <cell r="AB10">
            <v>3</v>
          </cell>
          <cell r="AC10">
            <v>3</v>
          </cell>
          <cell r="AD10">
            <v>42</v>
          </cell>
          <cell r="AE10">
            <v>13</v>
          </cell>
          <cell r="AF10">
            <v>3</v>
          </cell>
          <cell r="AG10">
            <v>5</v>
          </cell>
          <cell r="AH10">
            <v>21</v>
          </cell>
          <cell r="AI10">
            <v>0.69047619047619047</v>
          </cell>
          <cell r="AJ10" t="str">
            <v>B</v>
          </cell>
          <cell r="AK10" t="str">
            <v>B</v>
          </cell>
        </row>
        <row r="11">
          <cell r="B11" t="str">
            <v>Van Hove Luc</v>
          </cell>
          <cell r="C11" t="str">
            <v>T Moleken 1</v>
          </cell>
          <cell r="D11">
            <v>3</v>
          </cell>
          <cell r="E11">
            <v>1</v>
          </cell>
          <cell r="F11">
            <v>3</v>
          </cell>
          <cell r="G11">
            <v>3</v>
          </cell>
          <cell r="H11">
            <v>1</v>
          </cell>
          <cell r="I11">
            <v>1</v>
          </cell>
          <cell r="J11">
            <v>3</v>
          </cell>
          <cell r="K11" t="str">
            <v>v</v>
          </cell>
          <cell r="L11">
            <v>1</v>
          </cell>
          <cell r="M11">
            <v>3</v>
          </cell>
          <cell r="N11">
            <v>1</v>
          </cell>
          <cell r="O11">
            <v>1</v>
          </cell>
          <cell r="P11">
            <v>3</v>
          </cell>
          <cell r="Q11">
            <v>3</v>
          </cell>
          <cell r="R11">
            <v>1</v>
          </cell>
          <cell r="S11">
            <v>1</v>
          </cell>
          <cell r="T11">
            <v>1</v>
          </cell>
          <cell r="U11">
            <v>0</v>
          </cell>
          <cell r="V11">
            <v>1</v>
          </cell>
          <cell r="W11">
            <v>3</v>
          </cell>
          <cell r="X11" t="str">
            <v>v</v>
          </cell>
          <cell r="Y11">
            <v>3</v>
          </cell>
          <cell r="Z11">
            <v>3</v>
          </cell>
          <cell r="AA11">
            <v>0</v>
          </cell>
          <cell r="AB11">
            <v>1</v>
          </cell>
          <cell r="AC11">
            <v>1</v>
          </cell>
          <cell r="AD11">
            <v>42</v>
          </cell>
          <cell r="AE11">
            <v>10</v>
          </cell>
          <cell r="AF11">
            <v>12</v>
          </cell>
          <cell r="AG11">
            <v>2</v>
          </cell>
          <cell r="AH11">
            <v>24</v>
          </cell>
          <cell r="AI11">
            <v>0.66666666666666663</v>
          </cell>
          <cell r="AJ11" t="str">
            <v>B</v>
          </cell>
          <cell r="AK11" t="str">
            <v>B</v>
          </cell>
        </row>
        <row r="12">
          <cell r="B12" t="str">
            <v>Meskens Jurgen</v>
          </cell>
          <cell r="C12" t="str">
            <v>The Q 1</v>
          </cell>
          <cell r="D12">
            <v>3</v>
          </cell>
          <cell r="E12">
            <v>3</v>
          </cell>
          <cell r="F12" t="str">
            <v>v</v>
          </cell>
          <cell r="G12">
            <v>3</v>
          </cell>
          <cell r="H12">
            <v>1</v>
          </cell>
          <cell r="I12">
            <v>3</v>
          </cell>
          <cell r="J12">
            <v>3</v>
          </cell>
          <cell r="K12">
            <v>1</v>
          </cell>
          <cell r="L12">
            <v>3</v>
          </cell>
          <cell r="M12">
            <v>1</v>
          </cell>
          <cell r="P12">
            <v>0</v>
          </cell>
          <cell r="R12">
            <v>3</v>
          </cell>
          <cell r="S12" t="str">
            <v>v</v>
          </cell>
          <cell r="T12">
            <v>3</v>
          </cell>
          <cell r="U12">
            <v>3</v>
          </cell>
          <cell r="V12">
            <v>3</v>
          </cell>
          <cell r="W12">
            <v>1</v>
          </cell>
          <cell r="X12">
            <v>1</v>
          </cell>
          <cell r="Y12">
            <v>3</v>
          </cell>
          <cell r="Z12">
            <v>3</v>
          </cell>
          <cell r="AD12">
            <v>41</v>
          </cell>
          <cell r="AE12">
            <v>12</v>
          </cell>
          <cell r="AF12">
            <v>5</v>
          </cell>
          <cell r="AG12">
            <v>1</v>
          </cell>
          <cell r="AH12">
            <v>18</v>
          </cell>
          <cell r="AI12">
            <v>0.80555555555555558</v>
          </cell>
          <cell r="AJ12" t="str">
            <v>A</v>
          </cell>
          <cell r="AK12" t="str">
            <v>A</v>
          </cell>
        </row>
        <row r="13">
          <cell r="B13" t="str">
            <v>Coorens Francois</v>
          </cell>
          <cell r="C13" t="str">
            <v>Oud Limburg 1</v>
          </cell>
          <cell r="D13">
            <v>3</v>
          </cell>
          <cell r="E13">
            <v>1</v>
          </cell>
          <cell r="F13">
            <v>3</v>
          </cell>
          <cell r="G13">
            <v>3</v>
          </cell>
          <cell r="H13">
            <v>3</v>
          </cell>
          <cell r="I13">
            <v>0</v>
          </cell>
          <cell r="J13">
            <v>1</v>
          </cell>
          <cell r="K13">
            <v>1</v>
          </cell>
          <cell r="L13">
            <v>3</v>
          </cell>
          <cell r="M13">
            <v>0</v>
          </cell>
          <cell r="N13" t="str">
            <v>v</v>
          </cell>
          <cell r="O13">
            <v>1</v>
          </cell>
          <cell r="P13">
            <v>1</v>
          </cell>
          <cell r="Q13">
            <v>3</v>
          </cell>
          <cell r="R13">
            <v>1</v>
          </cell>
          <cell r="S13">
            <v>0</v>
          </cell>
          <cell r="T13">
            <v>3</v>
          </cell>
          <cell r="U13">
            <v>3</v>
          </cell>
          <cell r="V13">
            <v>3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 t="str">
            <v>v</v>
          </cell>
          <cell r="AB13">
            <v>3</v>
          </cell>
          <cell r="AC13">
            <v>0</v>
          </cell>
          <cell r="AD13">
            <v>40</v>
          </cell>
          <cell r="AE13">
            <v>10</v>
          </cell>
          <cell r="AF13">
            <v>10</v>
          </cell>
          <cell r="AG13">
            <v>4</v>
          </cell>
          <cell r="AH13">
            <v>24</v>
          </cell>
          <cell r="AI13">
            <v>0.625</v>
          </cell>
          <cell r="AJ13" t="str">
            <v>B</v>
          </cell>
          <cell r="AK13" t="str">
            <v>A</v>
          </cell>
        </row>
        <row r="14">
          <cell r="B14" t="str">
            <v>Moonen Marc</v>
          </cell>
          <cell r="C14" t="str">
            <v>The Q 1</v>
          </cell>
          <cell r="D14">
            <v>3</v>
          </cell>
          <cell r="E14">
            <v>0</v>
          </cell>
          <cell r="F14" t="str">
            <v>v</v>
          </cell>
          <cell r="G14">
            <v>1</v>
          </cell>
          <cell r="H14">
            <v>3</v>
          </cell>
          <cell r="I14">
            <v>3</v>
          </cell>
          <cell r="J14">
            <v>1</v>
          </cell>
          <cell r="L14">
            <v>3</v>
          </cell>
          <cell r="N14">
            <v>1</v>
          </cell>
          <cell r="O14">
            <v>3</v>
          </cell>
          <cell r="Q14">
            <v>1</v>
          </cell>
          <cell r="R14">
            <v>0</v>
          </cell>
          <cell r="S14" t="str">
            <v>v</v>
          </cell>
          <cell r="U14">
            <v>1</v>
          </cell>
          <cell r="V14">
            <v>3</v>
          </cell>
          <cell r="W14">
            <v>1</v>
          </cell>
          <cell r="X14">
            <v>3</v>
          </cell>
          <cell r="Y14">
            <v>1</v>
          </cell>
          <cell r="Z14">
            <v>3</v>
          </cell>
          <cell r="AA14">
            <v>3</v>
          </cell>
          <cell r="AB14">
            <v>1</v>
          </cell>
          <cell r="AC14">
            <v>3</v>
          </cell>
          <cell r="AD14">
            <v>38</v>
          </cell>
          <cell r="AE14">
            <v>10</v>
          </cell>
          <cell r="AF14">
            <v>8</v>
          </cell>
          <cell r="AG14">
            <v>2</v>
          </cell>
          <cell r="AH14">
            <v>20</v>
          </cell>
          <cell r="AI14">
            <v>0.7</v>
          </cell>
          <cell r="AJ14" t="str">
            <v>A</v>
          </cell>
          <cell r="AK14" t="str">
            <v>B</v>
          </cell>
        </row>
        <row r="15">
          <cell r="B15" t="str">
            <v>Wijns Stefaan</v>
          </cell>
          <cell r="C15" t="str">
            <v>Oud Limburg 1</v>
          </cell>
          <cell r="D15">
            <v>1</v>
          </cell>
          <cell r="E15">
            <v>3</v>
          </cell>
          <cell r="F15">
            <v>0</v>
          </cell>
          <cell r="G15">
            <v>3</v>
          </cell>
          <cell r="H15">
            <v>3</v>
          </cell>
          <cell r="I15">
            <v>3</v>
          </cell>
          <cell r="J15">
            <v>0</v>
          </cell>
          <cell r="K15">
            <v>1</v>
          </cell>
          <cell r="L15">
            <v>1</v>
          </cell>
          <cell r="M15">
            <v>1</v>
          </cell>
          <cell r="N15" t="str">
            <v>v</v>
          </cell>
          <cell r="O15">
            <v>3</v>
          </cell>
          <cell r="P15">
            <v>3</v>
          </cell>
          <cell r="Q15">
            <v>3</v>
          </cell>
          <cell r="R15">
            <v>1</v>
          </cell>
          <cell r="S15">
            <v>1</v>
          </cell>
          <cell r="T15">
            <v>1</v>
          </cell>
          <cell r="U15">
            <v>3</v>
          </cell>
          <cell r="V15">
            <v>0</v>
          </cell>
          <cell r="W15">
            <v>0</v>
          </cell>
          <cell r="X15">
            <v>1</v>
          </cell>
          <cell r="Y15">
            <v>3</v>
          </cell>
          <cell r="Z15">
            <v>1</v>
          </cell>
          <cell r="AA15" t="str">
            <v>v</v>
          </cell>
          <cell r="AB15">
            <v>0</v>
          </cell>
          <cell r="AD15">
            <v>36</v>
          </cell>
          <cell r="AE15">
            <v>9</v>
          </cell>
          <cell r="AF15">
            <v>9</v>
          </cell>
          <cell r="AG15">
            <v>5</v>
          </cell>
          <cell r="AH15">
            <v>23</v>
          </cell>
          <cell r="AI15">
            <v>0.58695652173913049</v>
          </cell>
          <cell r="AJ15" t="str">
            <v>B</v>
          </cell>
          <cell r="AK15" t="str">
            <v>B</v>
          </cell>
        </row>
        <row r="16">
          <cell r="B16" t="str">
            <v>Smeulders Sven</v>
          </cell>
          <cell r="C16" t="str">
            <v xml:space="preserve"> Tighelboys</v>
          </cell>
          <cell r="D16">
            <v>0</v>
          </cell>
          <cell r="E16">
            <v>3</v>
          </cell>
          <cell r="F16">
            <v>1</v>
          </cell>
          <cell r="G16">
            <v>3</v>
          </cell>
          <cell r="H16">
            <v>1</v>
          </cell>
          <cell r="I16">
            <v>3</v>
          </cell>
          <cell r="J16">
            <v>1</v>
          </cell>
          <cell r="K16">
            <v>1</v>
          </cell>
          <cell r="L16">
            <v>1</v>
          </cell>
          <cell r="M16">
            <v>3</v>
          </cell>
          <cell r="N16">
            <v>3</v>
          </cell>
          <cell r="O16">
            <v>1</v>
          </cell>
          <cell r="P16" t="str">
            <v>v</v>
          </cell>
          <cell r="Q16">
            <v>0</v>
          </cell>
          <cell r="R16">
            <v>1</v>
          </cell>
          <cell r="S16">
            <v>1</v>
          </cell>
          <cell r="T16">
            <v>1</v>
          </cell>
          <cell r="U16">
            <v>3</v>
          </cell>
          <cell r="V16">
            <v>1</v>
          </cell>
          <cell r="W16">
            <v>0</v>
          </cell>
          <cell r="X16">
            <v>1</v>
          </cell>
          <cell r="Y16">
            <v>0</v>
          </cell>
          <cell r="Z16">
            <v>3</v>
          </cell>
          <cell r="AA16">
            <v>3</v>
          </cell>
          <cell r="AC16" t="str">
            <v>v</v>
          </cell>
          <cell r="AD16">
            <v>35</v>
          </cell>
          <cell r="AE16">
            <v>8</v>
          </cell>
          <cell r="AF16">
            <v>11</v>
          </cell>
          <cell r="AG16">
            <v>4</v>
          </cell>
          <cell r="AH16">
            <v>23</v>
          </cell>
          <cell r="AI16">
            <v>0.58695652173913049</v>
          </cell>
          <cell r="AJ16" t="str">
            <v>B</v>
          </cell>
          <cell r="AK16" t="str">
            <v>B</v>
          </cell>
        </row>
        <row r="17">
          <cell r="B17" t="str">
            <v>Janssens Filip</v>
          </cell>
          <cell r="C17" t="str">
            <v>Rico's 1</v>
          </cell>
          <cell r="D17">
            <v>3</v>
          </cell>
          <cell r="E17">
            <v>1</v>
          </cell>
          <cell r="F17">
            <v>3</v>
          </cell>
          <cell r="G17">
            <v>1</v>
          </cell>
          <cell r="H17" t="str">
            <v>v</v>
          </cell>
          <cell r="I17">
            <v>3</v>
          </cell>
          <cell r="J17">
            <v>0</v>
          </cell>
          <cell r="M17">
            <v>3</v>
          </cell>
          <cell r="N17">
            <v>3</v>
          </cell>
          <cell r="O17">
            <v>0</v>
          </cell>
          <cell r="P17">
            <v>0</v>
          </cell>
          <cell r="Q17">
            <v>3</v>
          </cell>
          <cell r="R17">
            <v>1</v>
          </cell>
          <cell r="S17">
            <v>3</v>
          </cell>
          <cell r="T17">
            <v>0</v>
          </cell>
          <cell r="U17" t="str">
            <v>v</v>
          </cell>
          <cell r="V17">
            <v>3</v>
          </cell>
          <cell r="W17">
            <v>3</v>
          </cell>
          <cell r="X17">
            <v>0</v>
          </cell>
          <cell r="Y17">
            <v>0</v>
          </cell>
          <cell r="Z17">
            <v>1</v>
          </cell>
          <cell r="AB17">
            <v>3</v>
          </cell>
          <cell r="AD17">
            <v>34</v>
          </cell>
          <cell r="AE17">
            <v>10</v>
          </cell>
          <cell r="AF17">
            <v>4</v>
          </cell>
          <cell r="AG17">
            <v>6</v>
          </cell>
          <cell r="AH17">
            <v>20</v>
          </cell>
          <cell r="AI17">
            <v>0.6</v>
          </cell>
          <cell r="AJ17" t="str">
            <v>B</v>
          </cell>
          <cell r="AK17" t="str">
            <v>B</v>
          </cell>
        </row>
        <row r="18">
          <cell r="B18" t="str">
            <v>Tellier Yannick</v>
          </cell>
          <cell r="C18" t="str">
            <v>Onder Den Toren 1</v>
          </cell>
          <cell r="D18">
            <v>3</v>
          </cell>
          <cell r="F18">
            <v>0</v>
          </cell>
          <cell r="H18">
            <v>3</v>
          </cell>
          <cell r="I18">
            <v>1</v>
          </cell>
          <cell r="K18">
            <v>1</v>
          </cell>
          <cell r="L18">
            <v>1</v>
          </cell>
          <cell r="M18" t="str">
            <v>v</v>
          </cell>
          <cell r="O18">
            <v>3</v>
          </cell>
          <cell r="P18">
            <v>3</v>
          </cell>
          <cell r="Q18">
            <v>3</v>
          </cell>
          <cell r="R18">
            <v>3</v>
          </cell>
          <cell r="S18">
            <v>3</v>
          </cell>
          <cell r="T18">
            <v>1</v>
          </cell>
          <cell r="V18">
            <v>1</v>
          </cell>
          <cell r="Y18">
            <v>3</v>
          </cell>
          <cell r="Z18" t="str">
            <v>v</v>
          </cell>
          <cell r="AB18">
            <v>3</v>
          </cell>
          <cell r="AC18">
            <v>1</v>
          </cell>
          <cell r="AD18">
            <v>33</v>
          </cell>
          <cell r="AE18">
            <v>9</v>
          </cell>
          <cell r="AF18">
            <v>6</v>
          </cell>
          <cell r="AG18">
            <v>1</v>
          </cell>
          <cell r="AH18">
            <v>16</v>
          </cell>
          <cell r="AI18">
            <v>0.75</v>
          </cell>
          <cell r="AJ18" t="str">
            <v>A</v>
          </cell>
          <cell r="AK18" t="str">
            <v>A</v>
          </cell>
        </row>
        <row r="19">
          <cell r="B19" t="str">
            <v>De Keyser Hugo</v>
          </cell>
          <cell r="C19" t="str">
            <v>Rico's 1</v>
          </cell>
          <cell r="F19">
            <v>3</v>
          </cell>
          <cell r="G19">
            <v>1</v>
          </cell>
          <cell r="H19" t="str">
            <v>v</v>
          </cell>
          <cell r="I19">
            <v>0</v>
          </cell>
          <cell r="J19">
            <v>1</v>
          </cell>
          <cell r="K19">
            <v>0</v>
          </cell>
          <cell r="L19">
            <v>1</v>
          </cell>
          <cell r="M19">
            <v>3</v>
          </cell>
          <cell r="N19">
            <v>3</v>
          </cell>
          <cell r="O19">
            <v>1</v>
          </cell>
          <cell r="P19">
            <v>1</v>
          </cell>
          <cell r="Q19">
            <v>1</v>
          </cell>
          <cell r="R19">
            <v>0</v>
          </cell>
          <cell r="S19">
            <v>1</v>
          </cell>
          <cell r="T19">
            <v>0</v>
          </cell>
          <cell r="U19" t="str">
            <v>v</v>
          </cell>
          <cell r="V19">
            <v>1</v>
          </cell>
          <cell r="W19">
            <v>3</v>
          </cell>
          <cell r="X19">
            <v>3</v>
          </cell>
          <cell r="Y19">
            <v>3</v>
          </cell>
          <cell r="Z19">
            <v>1</v>
          </cell>
          <cell r="AA19">
            <v>3</v>
          </cell>
          <cell r="AB19">
            <v>3</v>
          </cell>
          <cell r="AC19">
            <v>0</v>
          </cell>
          <cell r="AD19">
            <v>33</v>
          </cell>
          <cell r="AE19">
            <v>8</v>
          </cell>
          <cell r="AF19">
            <v>9</v>
          </cell>
          <cell r="AG19">
            <v>5</v>
          </cell>
          <cell r="AH19">
            <v>22</v>
          </cell>
          <cell r="AI19">
            <v>0.56818181818181823</v>
          </cell>
          <cell r="AJ19" t="str">
            <v>B</v>
          </cell>
          <cell r="AK19" t="str">
            <v>B</v>
          </cell>
        </row>
        <row r="20">
          <cell r="B20" t="str">
            <v>Bruyninckx Patrick</v>
          </cell>
          <cell r="C20" t="str">
            <v>D'AA Post 1</v>
          </cell>
          <cell r="D20" t="str">
            <v>v</v>
          </cell>
          <cell r="G20">
            <v>1</v>
          </cell>
          <cell r="H20">
            <v>0</v>
          </cell>
          <cell r="I20">
            <v>1</v>
          </cell>
          <cell r="K20">
            <v>3</v>
          </cell>
          <cell r="L20">
            <v>1</v>
          </cell>
          <cell r="M20">
            <v>1</v>
          </cell>
          <cell r="N20">
            <v>3</v>
          </cell>
          <cell r="O20">
            <v>0</v>
          </cell>
          <cell r="Q20" t="str">
            <v>v</v>
          </cell>
          <cell r="R20">
            <v>3</v>
          </cell>
          <cell r="S20">
            <v>1</v>
          </cell>
          <cell r="T20">
            <v>3</v>
          </cell>
          <cell r="U20">
            <v>3</v>
          </cell>
          <cell r="V20">
            <v>3</v>
          </cell>
          <cell r="W20">
            <v>1</v>
          </cell>
          <cell r="X20">
            <v>0</v>
          </cell>
          <cell r="Y20">
            <v>1</v>
          </cell>
          <cell r="Z20">
            <v>1</v>
          </cell>
          <cell r="AA20">
            <v>3</v>
          </cell>
          <cell r="AC20">
            <v>3</v>
          </cell>
          <cell r="AD20">
            <v>32</v>
          </cell>
          <cell r="AE20">
            <v>8</v>
          </cell>
          <cell r="AF20">
            <v>8</v>
          </cell>
          <cell r="AG20">
            <v>3</v>
          </cell>
          <cell r="AH20">
            <v>19</v>
          </cell>
          <cell r="AI20">
            <v>0.63157894736842102</v>
          </cell>
          <cell r="AJ20" t="str">
            <v>B</v>
          </cell>
          <cell r="AK20" t="str">
            <v>B</v>
          </cell>
        </row>
        <row r="21">
          <cell r="B21" t="str">
            <v>Crickx Ronald</v>
          </cell>
          <cell r="C21" t="str">
            <v>Onder Den Toren 1</v>
          </cell>
          <cell r="E21">
            <v>1</v>
          </cell>
          <cell r="F21">
            <v>0</v>
          </cell>
          <cell r="G21">
            <v>3</v>
          </cell>
          <cell r="H21">
            <v>1</v>
          </cell>
          <cell r="I21">
            <v>3</v>
          </cell>
          <cell r="K21">
            <v>1</v>
          </cell>
          <cell r="L21">
            <v>3</v>
          </cell>
          <cell r="M21" t="str">
            <v>v</v>
          </cell>
          <cell r="N21">
            <v>3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1</v>
          </cell>
          <cell r="V21">
            <v>3</v>
          </cell>
          <cell r="W21">
            <v>3</v>
          </cell>
          <cell r="X21">
            <v>3</v>
          </cell>
          <cell r="Y21">
            <v>3</v>
          </cell>
          <cell r="Z21" t="str">
            <v>v</v>
          </cell>
          <cell r="AA21">
            <v>3</v>
          </cell>
          <cell r="AB21">
            <v>0</v>
          </cell>
          <cell r="AC21">
            <v>1</v>
          </cell>
          <cell r="AD21">
            <v>32</v>
          </cell>
          <cell r="AE21">
            <v>9</v>
          </cell>
          <cell r="AF21">
            <v>5</v>
          </cell>
          <cell r="AG21">
            <v>6</v>
          </cell>
          <cell r="AH21">
            <v>20</v>
          </cell>
          <cell r="AI21">
            <v>0.57499999999999996</v>
          </cell>
          <cell r="AJ21" t="str">
            <v>B</v>
          </cell>
          <cell r="AK21" t="str">
            <v>B</v>
          </cell>
        </row>
        <row r="22">
          <cell r="B22" t="str">
            <v>Van Hemelyk Patrick</v>
          </cell>
          <cell r="C22" t="str">
            <v>Rico's 1</v>
          </cell>
          <cell r="D22">
            <v>1</v>
          </cell>
          <cell r="E22">
            <v>3</v>
          </cell>
          <cell r="F22">
            <v>3</v>
          </cell>
          <cell r="G22">
            <v>3</v>
          </cell>
          <cell r="H22" t="str">
            <v>v</v>
          </cell>
          <cell r="I22">
            <v>3</v>
          </cell>
          <cell r="J22">
            <v>0</v>
          </cell>
          <cell r="K22">
            <v>1</v>
          </cell>
          <cell r="L22">
            <v>1</v>
          </cell>
          <cell r="M22">
            <v>0</v>
          </cell>
          <cell r="N22">
            <v>3</v>
          </cell>
          <cell r="O22">
            <v>3</v>
          </cell>
          <cell r="P22">
            <v>1</v>
          </cell>
          <cell r="Q22">
            <v>0</v>
          </cell>
          <cell r="R22">
            <v>3</v>
          </cell>
          <cell r="S22">
            <v>1</v>
          </cell>
          <cell r="T22">
            <v>3</v>
          </cell>
          <cell r="U22" t="str">
            <v>v</v>
          </cell>
          <cell r="W22">
            <v>1</v>
          </cell>
          <cell r="X22">
            <v>1</v>
          </cell>
          <cell r="Y22">
            <v>0</v>
          </cell>
          <cell r="Z22">
            <v>0</v>
          </cell>
          <cell r="AA22">
            <v>0</v>
          </cell>
          <cell r="AC22">
            <v>1</v>
          </cell>
          <cell r="AD22">
            <v>32</v>
          </cell>
          <cell r="AE22">
            <v>8</v>
          </cell>
          <cell r="AF22">
            <v>8</v>
          </cell>
          <cell r="AG22">
            <v>6</v>
          </cell>
          <cell r="AH22">
            <v>22</v>
          </cell>
          <cell r="AI22">
            <v>0.54545454545454541</v>
          </cell>
          <cell r="AJ22" t="str">
            <v>B</v>
          </cell>
          <cell r="AK22" t="str">
            <v>B</v>
          </cell>
        </row>
        <row r="23">
          <cell r="B23" t="str">
            <v>De Bondt Alain</v>
          </cell>
          <cell r="C23" t="str">
            <v>De Splinters 2</v>
          </cell>
          <cell r="E23" t="str">
            <v>v</v>
          </cell>
          <cell r="G23">
            <v>3</v>
          </cell>
          <cell r="H23">
            <v>3</v>
          </cell>
          <cell r="J23">
            <v>3</v>
          </cell>
          <cell r="K23">
            <v>0</v>
          </cell>
          <cell r="L23">
            <v>0</v>
          </cell>
          <cell r="M23">
            <v>0</v>
          </cell>
          <cell r="N23">
            <v>3</v>
          </cell>
          <cell r="O23">
            <v>1</v>
          </cell>
          <cell r="P23">
            <v>1</v>
          </cell>
          <cell r="R23" t="str">
            <v>v</v>
          </cell>
          <cell r="S23">
            <v>0</v>
          </cell>
          <cell r="U23">
            <v>3</v>
          </cell>
          <cell r="V23">
            <v>1</v>
          </cell>
          <cell r="W23">
            <v>3</v>
          </cell>
          <cell r="X23">
            <v>1</v>
          </cell>
          <cell r="Y23">
            <v>1</v>
          </cell>
          <cell r="Z23">
            <v>1</v>
          </cell>
          <cell r="AA23">
            <v>1</v>
          </cell>
          <cell r="AB23">
            <v>3</v>
          </cell>
          <cell r="AC23">
            <v>3</v>
          </cell>
          <cell r="AD23">
            <v>31</v>
          </cell>
          <cell r="AE23">
            <v>8</v>
          </cell>
          <cell r="AF23">
            <v>7</v>
          </cell>
          <cell r="AG23">
            <v>4</v>
          </cell>
          <cell r="AH23">
            <v>19</v>
          </cell>
          <cell r="AI23">
            <v>0.60526315789473684</v>
          </cell>
          <cell r="AJ23" t="str">
            <v>B</v>
          </cell>
          <cell r="AK23" t="str">
            <v>B</v>
          </cell>
        </row>
        <row r="24">
          <cell r="B24" t="str">
            <v>Jenkinson Eric</v>
          </cell>
          <cell r="C24" t="str">
            <v>Oud Limburg 1</v>
          </cell>
          <cell r="D24">
            <v>0</v>
          </cell>
          <cell r="E24">
            <v>3</v>
          </cell>
          <cell r="F24">
            <v>3</v>
          </cell>
          <cell r="G24">
            <v>0</v>
          </cell>
          <cell r="J24">
            <v>3</v>
          </cell>
          <cell r="K24">
            <v>3</v>
          </cell>
          <cell r="L24">
            <v>3</v>
          </cell>
          <cell r="M24">
            <v>0</v>
          </cell>
          <cell r="N24" t="str">
            <v>v</v>
          </cell>
          <cell r="O24">
            <v>1</v>
          </cell>
          <cell r="P24">
            <v>0</v>
          </cell>
          <cell r="Q24">
            <v>0</v>
          </cell>
          <cell r="R24">
            <v>3</v>
          </cell>
          <cell r="S24">
            <v>1</v>
          </cell>
          <cell r="T24">
            <v>0</v>
          </cell>
          <cell r="U24">
            <v>3</v>
          </cell>
          <cell r="V24">
            <v>0</v>
          </cell>
          <cell r="W24">
            <v>1</v>
          </cell>
          <cell r="X24">
            <v>3</v>
          </cell>
          <cell r="Y24">
            <v>0</v>
          </cell>
          <cell r="Z24">
            <v>1</v>
          </cell>
          <cell r="AA24" t="str">
            <v>v</v>
          </cell>
          <cell r="AB24">
            <v>0</v>
          </cell>
          <cell r="AC24">
            <v>3</v>
          </cell>
          <cell r="AD24">
            <v>31</v>
          </cell>
          <cell r="AE24">
            <v>9</v>
          </cell>
          <cell r="AF24">
            <v>4</v>
          </cell>
          <cell r="AG24">
            <v>9</v>
          </cell>
          <cell r="AH24">
            <v>22</v>
          </cell>
          <cell r="AI24">
            <v>0.5</v>
          </cell>
          <cell r="AJ24" t="str">
            <v>B</v>
          </cell>
          <cell r="AK24" t="str">
            <v>B</v>
          </cell>
        </row>
        <row r="25">
          <cell r="B25" t="str">
            <v>Catry Andre</v>
          </cell>
          <cell r="C25" t="str">
            <v>Roxyboys</v>
          </cell>
          <cell r="D25">
            <v>1</v>
          </cell>
          <cell r="E25">
            <v>3</v>
          </cell>
          <cell r="F25">
            <v>0</v>
          </cell>
          <cell r="G25" t="str">
            <v>v</v>
          </cell>
          <cell r="H25">
            <v>1</v>
          </cell>
          <cell r="I25">
            <v>1</v>
          </cell>
          <cell r="J25">
            <v>3</v>
          </cell>
          <cell r="K25">
            <v>1</v>
          </cell>
          <cell r="L25">
            <v>0</v>
          </cell>
          <cell r="M25">
            <v>0</v>
          </cell>
          <cell r="N25">
            <v>3</v>
          </cell>
          <cell r="O25">
            <v>3</v>
          </cell>
          <cell r="P25">
            <v>1</v>
          </cell>
          <cell r="Q25">
            <v>0</v>
          </cell>
          <cell r="R25">
            <v>1</v>
          </cell>
          <cell r="S25">
            <v>1</v>
          </cell>
          <cell r="T25" t="str">
            <v>v</v>
          </cell>
          <cell r="U25">
            <v>1</v>
          </cell>
          <cell r="V25">
            <v>1</v>
          </cell>
          <cell r="W25">
            <v>3</v>
          </cell>
          <cell r="X25">
            <v>1</v>
          </cell>
          <cell r="Y25">
            <v>0</v>
          </cell>
          <cell r="Z25">
            <v>1</v>
          </cell>
          <cell r="AA25">
            <v>3</v>
          </cell>
          <cell r="AB25">
            <v>1</v>
          </cell>
          <cell r="AC25">
            <v>1</v>
          </cell>
          <cell r="AD25">
            <v>31</v>
          </cell>
          <cell r="AE25">
            <v>6</v>
          </cell>
          <cell r="AF25">
            <v>13</v>
          </cell>
          <cell r="AG25">
            <v>5</v>
          </cell>
          <cell r="AH25">
            <v>24</v>
          </cell>
          <cell r="AI25">
            <v>0.52083333333333337</v>
          </cell>
          <cell r="AJ25" t="str">
            <v>B</v>
          </cell>
          <cell r="AK25" t="str">
            <v>C</v>
          </cell>
        </row>
        <row r="26">
          <cell r="B26" t="str">
            <v>Van Hoorde Tony</v>
          </cell>
          <cell r="C26" t="str">
            <v>Roxyboys</v>
          </cell>
          <cell r="D26">
            <v>1</v>
          </cell>
          <cell r="E26">
            <v>3</v>
          </cell>
          <cell r="F26">
            <v>0</v>
          </cell>
          <cell r="G26" t="str">
            <v>v</v>
          </cell>
          <cell r="H26">
            <v>1</v>
          </cell>
          <cell r="J26">
            <v>1</v>
          </cell>
          <cell r="K26">
            <v>3</v>
          </cell>
          <cell r="L26">
            <v>1</v>
          </cell>
          <cell r="M26">
            <v>1</v>
          </cell>
          <cell r="N26">
            <v>0</v>
          </cell>
          <cell r="O26">
            <v>1</v>
          </cell>
          <cell r="P26">
            <v>3</v>
          </cell>
          <cell r="Q26">
            <v>3</v>
          </cell>
          <cell r="S26">
            <v>3</v>
          </cell>
          <cell r="T26" t="str">
            <v>v</v>
          </cell>
          <cell r="U26">
            <v>0</v>
          </cell>
          <cell r="V26">
            <v>1</v>
          </cell>
          <cell r="W26">
            <v>1</v>
          </cell>
          <cell r="X26">
            <v>3</v>
          </cell>
          <cell r="Y26">
            <v>3</v>
          </cell>
          <cell r="Z26">
            <v>0</v>
          </cell>
          <cell r="AB26">
            <v>0</v>
          </cell>
          <cell r="AC26">
            <v>1</v>
          </cell>
          <cell r="AD26">
            <v>30</v>
          </cell>
          <cell r="AE26">
            <v>7</v>
          </cell>
          <cell r="AF26">
            <v>9</v>
          </cell>
          <cell r="AG26">
            <v>5</v>
          </cell>
          <cell r="AH26">
            <v>21</v>
          </cell>
          <cell r="AI26">
            <v>0.54761904761904767</v>
          </cell>
          <cell r="AJ26" t="str">
            <v>B</v>
          </cell>
          <cell r="AK26" t="str">
            <v>C</v>
          </cell>
        </row>
        <row r="27">
          <cell r="B27" t="str">
            <v>Beeckmans Burt</v>
          </cell>
          <cell r="C27" t="str">
            <v>Roxyboys</v>
          </cell>
          <cell r="D27">
            <v>3</v>
          </cell>
          <cell r="E27">
            <v>0</v>
          </cell>
          <cell r="F27">
            <v>3</v>
          </cell>
          <cell r="G27" t="str">
            <v>v</v>
          </cell>
          <cell r="H27">
            <v>0</v>
          </cell>
          <cell r="I27">
            <v>0</v>
          </cell>
          <cell r="J27">
            <v>3</v>
          </cell>
          <cell r="K27">
            <v>3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  <cell r="S27">
            <v>3</v>
          </cell>
          <cell r="T27" t="str">
            <v>v</v>
          </cell>
          <cell r="U27">
            <v>0</v>
          </cell>
          <cell r="V27">
            <v>0</v>
          </cell>
          <cell r="W27">
            <v>0</v>
          </cell>
          <cell r="X27">
            <v>3</v>
          </cell>
          <cell r="Y27">
            <v>3</v>
          </cell>
          <cell r="Z27">
            <v>0</v>
          </cell>
          <cell r="AA27">
            <v>3</v>
          </cell>
          <cell r="AB27">
            <v>3</v>
          </cell>
          <cell r="AC27">
            <v>0</v>
          </cell>
          <cell r="AD27">
            <v>29</v>
          </cell>
          <cell r="AE27">
            <v>9</v>
          </cell>
          <cell r="AF27">
            <v>2</v>
          </cell>
          <cell r="AG27">
            <v>13</v>
          </cell>
          <cell r="AH27">
            <v>24</v>
          </cell>
          <cell r="AI27">
            <v>0.41666666666666669</v>
          </cell>
          <cell r="AJ27" t="str">
            <v>B</v>
          </cell>
          <cell r="AK27" t="str">
            <v>C</v>
          </cell>
        </row>
        <row r="28">
          <cell r="B28" t="str">
            <v>Guiguet Reynald</v>
          </cell>
          <cell r="C28" t="str">
            <v>T' Zandhof 2</v>
          </cell>
          <cell r="D28">
            <v>1</v>
          </cell>
          <cell r="E28">
            <v>0</v>
          </cell>
          <cell r="F28">
            <v>1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 t="str">
            <v>v</v>
          </cell>
          <cell r="M28">
            <v>1</v>
          </cell>
          <cell r="N28">
            <v>3</v>
          </cell>
          <cell r="P28">
            <v>1</v>
          </cell>
          <cell r="Q28">
            <v>1</v>
          </cell>
          <cell r="R28">
            <v>3</v>
          </cell>
          <cell r="S28">
            <v>3</v>
          </cell>
          <cell r="T28">
            <v>3</v>
          </cell>
          <cell r="U28">
            <v>1</v>
          </cell>
          <cell r="V28">
            <v>0</v>
          </cell>
          <cell r="W28">
            <v>0</v>
          </cell>
          <cell r="X28">
            <v>3</v>
          </cell>
          <cell r="Y28" t="str">
            <v>v</v>
          </cell>
          <cell r="Z28">
            <v>3</v>
          </cell>
          <cell r="AA28">
            <v>1</v>
          </cell>
          <cell r="AB28">
            <v>0</v>
          </cell>
          <cell r="AC28">
            <v>3</v>
          </cell>
          <cell r="AD28">
            <v>29</v>
          </cell>
          <cell r="AE28">
            <v>7</v>
          </cell>
          <cell r="AF28">
            <v>8</v>
          </cell>
          <cell r="AG28">
            <v>8</v>
          </cell>
          <cell r="AH28">
            <v>23</v>
          </cell>
          <cell r="AI28">
            <v>0.47826086956521741</v>
          </cell>
          <cell r="AJ28" t="str">
            <v>B</v>
          </cell>
          <cell r="AK28" t="str">
            <v>B</v>
          </cell>
        </row>
        <row r="29">
          <cell r="B29" t="str">
            <v>Halil Yuruk</v>
          </cell>
          <cell r="C29" t="str">
            <v>Roxyboys</v>
          </cell>
          <cell r="D29">
            <v>3</v>
          </cell>
          <cell r="E29">
            <v>1</v>
          </cell>
          <cell r="F29">
            <v>0</v>
          </cell>
          <cell r="G29" t="str">
            <v>v</v>
          </cell>
          <cell r="H29">
            <v>3</v>
          </cell>
          <cell r="I29">
            <v>1</v>
          </cell>
          <cell r="J29">
            <v>1</v>
          </cell>
          <cell r="K29">
            <v>3</v>
          </cell>
          <cell r="L29">
            <v>3</v>
          </cell>
          <cell r="M29">
            <v>0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1</v>
          </cell>
          <cell r="S29">
            <v>0</v>
          </cell>
          <cell r="T29" t="str">
            <v>v</v>
          </cell>
          <cell r="U29">
            <v>0</v>
          </cell>
          <cell r="V29">
            <v>1</v>
          </cell>
          <cell r="W29">
            <v>0</v>
          </cell>
          <cell r="X29">
            <v>1</v>
          </cell>
          <cell r="Y29">
            <v>3</v>
          </cell>
          <cell r="Z29">
            <v>1</v>
          </cell>
          <cell r="AA29">
            <v>3</v>
          </cell>
          <cell r="AB29">
            <v>1</v>
          </cell>
          <cell r="AC29">
            <v>1</v>
          </cell>
          <cell r="AD29">
            <v>28</v>
          </cell>
          <cell r="AE29">
            <v>6</v>
          </cell>
          <cell r="AF29">
            <v>10</v>
          </cell>
          <cell r="AG29">
            <v>8</v>
          </cell>
          <cell r="AH29">
            <v>24</v>
          </cell>
          <cell r="AI29">
            <v>0.45833333333333331</v>
          </cell>
          <cell r="AJ29" t="str">
            <v>B</v>
          </cell>
          <cell r="AK29" t="str">
            <v>C</v>
          </cell>
        </row>
        <row r="30"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e">
            <v>#DIV/0!</v>
          </cell>
          <cell r="AJ30">
            <v>0</v>
          </cell>
          <cell r="AK30" t="e">
            <v>#N/A</v>
          </cell>
        </row>
        <row r="31"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e">
            <v>#DIV/0!</v>
          </cell>
          <cell r="AJ31">
            <v>0</v>
          </cell>
          <cell r="AK31" t="e">
            <v>#N/A</v>
          </cell>
        </row>
        <row r="32">
          <cell r="B32" t="str">
            <v>Spiessens Roland</v>
          </cell>
          <cell r="C32" t="str">
            <v>Roxyboys</v>
          </cell>
          <cell r="D32">
            <v>0</v>
          </cell>
          <cell r="E32">
            <v>1</v>
          </cell>
          <cell r="F32">
            <v>0</v>
          </cell>
          <cell r="G32" t="str">
            <v>v</v>
          </cell>
          <cell r="H32">
            <v>1</v>
          </cell>
          <cell r="I32">
            <v>3</v>
          </cell>
          <cell r="J32">
            <v>1</v>
          </cell>
          <cell r="K32">
            <v>1</v>
          </cell>
          <cell r="L32">
            <v>3</v>
          </cell>
          <cell r="M32">
            <v>0</v>
          </cell>
          <cell r="N32">
            <v>0</v>
          </cell>
          <cell r="O32">
            <v>3</v>
          </cell>
          <cell r="P32">
            <v>3</v>
          </cell>
          <cell r="Q32">
            <v>0</v>
          </cell>
          <cell r="R32">
            <v>1</v>
          </cell>
          <cell r="S32">
            <v>3</v>
          </cell>
          <cell r="T32" t="str">
            <v>v</v>
          </cell>
          <cell r="U32">
            <v>1</v>
          </cell>
          <cell r="V32">
            <v>1</v>
          </cell>
          <cell r="W32">
            <v>0</v>
          </cell>
          <cell r="X32">
            <v>1</v>
          </cell>
          <cell r="Y32">
            <v>1</v>
          </cell>
          <cell r="Z32">
            <v>0</v>
          </cell>
          <cell r="AA32">
            <v>1</v>
          </cell>
          <cell r="AB32">
            <v>3</v>
          </cell>
          <cell r="AC32">
            <v>0</v>
          </cell>
          <cell r="AD32">
            <v>28</v>
          </cell>
          <cell r="AE32">
            <v>6</v>
          </cell>
          <cell r="AF32">
            <v>10</v>
          </cell>
          <cell r="AG32">
            <v>8</v>
          </cell>
          <cell r="AH32">
            <v>24</v>
          </cell>
          <cell r="AI32">
            <v>0.45833333333333331</v>
          </cell>
          <cell r="AJ32" t="str">
            <v>B</v>
          </cell>
          <cell r="AK32" t="str">
            <v>B</v>
          </cell>
        </row>
        <row r="33">
          <cell r="B33" t="str">
            <v>Bogemans Pierre</v>
          </cell>
          <cell r="C33" t="str">
            <v>De Splinters 2</v>
          </cell>
          <cell r="D33">
            <v>0</v>
          </cell>
          <cell r="E33" t="str">
            <v>v</v>
          </cell>
          <cell r="F33">
            <v>0</v>
          </cell>
          <cell r="G33">
            <v>3</v>
          </cell>
          <cell r="H33">
            <v>3</v>
          </cell>
          <cell r="I33">
            <v>0</v>
          </cell>
          <cell r="J33">
            <v>1</v>
          </cell>
          <cell r="K33">
            <v>0</v>
          </cell>
          <cell r="L33">
            <v>0</v>
          </cell>
          <cell r="M33">
            <v>3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 t="str">
            <v>v</v>
          </cell>
          <cell r="S33">
            <v>1</v>
          </cell>
          <cell r="T33">
            <v>1</v>
          </cell>
          <cell r="U33">
            <v>3</v>
          </cell>
          <cell r="V33">
            <v>3</v>
          </cell>
          <cell r="X33">
            <v>0</v>
          </cell>
          <cell r="Y33">
            <v>1</v>
          </cell>
          <cell r="Z33">
            <v>1</v>
          </cell>
          <cell r="AC33">
            <v>3</v>
          </cell>
          <cell r="AD33">
            <v>27</v>
          </cell>
          <cell r="AE33">
            <v>6</v>
          </cell>
          <cell r="AF33">
            <v>9</v>
          </cell>
          <cell r="AG33">
            <v>6</v>
          </cell>
          <cell r="AH33">
            <v>21</v>
          </cell>
          <cell r="AI33">
            <v>0.5</v>
          </cell>
          <cell r="AJ33" t="str">
            <v>B</v>
          </cell>
          <cell r="AK33" t="str">
            <v>C</v>
          </cell>
        </row>
        <row r="34">
          <cell r="B34" t="str">
            <v>Selleslagh Charly</v>
          </cell>
          <cell r="C34" t="str">
            <v>Onder Den Toren 1</v>
          </cell>
          <cell r="D34">
            <v>1</v>
          </cell>
          <cell r="E34">
            <v>3</v>
          </cell>
          <cell r="H34">
            <v>1</v>
          </cell>
          <cell r="I34">
            <v>0</v>
          </cell>
          <cell r="J34">
            <v>1</v>
          </cell>
          <cell r="K34">
            <v>3</v>
          </cell>
          <cell r="L34">
            <v>1</v>
          </cell>
          <cell r="M34" t="str">
            <v>v</v>
          </cell>
          <cell r="N34">
            <v>0</v>
          </cell>
          <cell r="O34">
            <v>1</v>
          </cell>
          <cell r="P34">
            <v>0</v>
          </cell>
          <cell r="R34">
            <v>0</v>
          </cell>
          <cell r="T34">
            <v>1</v>
          </cell>
          <cell r="U34">
            <v>0</v>
          </cell>
          <cell r="W34">
            <v>3</v>
          </cell>
          <cell r="X34">
            <v>3</v>
          </cell>
          <cell r="Y34">
            <v>3</v>
          </cell>
          <cell r="Z34" t="str">
            <v>v</v>
          </cell>
          <cell r="AA34">
            <v>3</v>
          </cell>
          <cell r="AB34">
            <v>3</v>
          </cell>
          <cell r="AC34">
            <v>0</v>
          </cell>
          <cell r="AD34">
            <v>27</v>
          </cell>
          <cell r="AE34">
            <v>7</v>
          </cell>
          <cell r="AF34">
            <v>6</v>
          </cell>
          <cell r="AG34">
            <v>6</v>
          </cell>
          <cell r="AH34">
            <v>19</v>
          </cell>
          <cell r="AI34">
            <v>0.52631578947368418</v>
          </cell>
          <cell r="AJ34" t="str">
            <v>B</v>
          </cell>
          <cell r="AK34" t="str">
            <v>B</v>
          </cell>
        </row>
        <row r="35">
          <cell r="B35" t="str">
            <v>Krebs Frans</v>
          </cell>
          <cell r="C35" t="str">
            <v>T Moleken 1</v>
          </cell>
          <cell r="D35">
            <v>1</v>
          </cell>
          <cell r="E35">
            <v>3</v>
          </cell>
          <cell r="F35">
            <v>1</v>
          </cell>
          <cell r="G35">
            <v>1</v>
          </cell>
          <cell r="H35">
            <v>0</v>
          </cell>
          <cell r="I35">
            <v>1</v>
          </cell>
          <cell r="J35">
            <v>3</v>
          </cell>
          <cell r="K35" t="str">
            <v>v</v>
          </cell>
          <cell r="L35">
            <v>0</v>
          </cell>
          <cell r="M35">
            <v>1</v>
          </cell>
          <cell r="N35">
            <v>1</v>
          </cell>
          <cell r="O35">
            <v>1</v>
          </cell>
          <cell r="P35">
            <v>3</v>
          </cell>
          <cell r="Q35">
            <v>3</v>
          </cell>
          <cell r="R35">
            <v>0</v>
          </cell>
          <cell r="S35">
            <v>0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 t="str">
            <v>v</v>
          </cell>
          <cell r="Y35">
            <v>1</v>
          </cell>
          <cell r="Z35">
            <v>0</v>
          </cell>
          <cell r="AA35">
            <v>1</v>
          </cell>
          <cell r="AB35">
            <v>1</v>
          </cell>
          <cell r="AC35">
            <v>1</v>
          </cell>
          <cell r="AD35">
            <v>27</v>
          </cell>
          <cell r="AE35">
            <v>4</v>
          </cell>
          <cell r="AF35">
            <v>15</v>
          </cell>
          <cell r="AG35">
            <v>5</v>
          </cell>
          <cell r="AH35">
            <v>24</v>
          </cell>
          <cell r="AI35">
            <v>0.47916666666666669</v>
          </cell>
          <cell r="AJ35" t="str">
            <v>B</v>
          </cell>
          <cell r="AK35" t="str">
            <v>B</v>
          </cell>
        </row>
        <row r="36">
          <cell r="B36" t="str">
            <v>Jansegers Jurgen</v>
          </cell>
          <cell r="C36" t="str">
            <v>T' Zandhof 2</v>
          </cell>
          <cell r="D36">
            <v>1</v>
          </cell>
          <cell r="E36">
            <v>3</v>
          </cell>
          <cell r="F36">
            <v>1</v>
          </cell>
          <cell r="G36">
            <v>3</v>
          </cell>
          <cell r="H36">
            <v>3</v>
          </cell>
          <cell r="I36">
            <v>3</v>
          </cell>
          <cell r="J36">
            <v>3</v>
          </cell>
          <cell r="K36">
            <v>1</v>
          </cell>
          <cell r="L36" t="str">
            <v>v</v>
          </cell>
          <cell r="M36">
            <v>3</v>
          </cell>
          <cell r="N36">
            <v>0</v>
          </cell>
          <cell r="O36">
            <v>1</v>
          </cell>
          <cell r="P36">
            <v>3</v>
          </cell>
          <cell r="T36">
            <v>1</v>
          </cell>
          <cell r="V36">
            <v>0</v>
          </cell>
          <cell r="Y36" t="str">
            <v>v</v>
          </cell>
          <cell r="AC36">
            <v>1</v>
          </cell>
          <cell r="AD36">
            <v>27</v>
          </cell>
          <cell r="AE36">
            <v>7</v>
          </cell>
          <cell r="AF36">
            <v>6</v>
          </cell>
          <cell r="AG36">
            <v>2</v>
          </cell>
          <cell r="AH36">
            <v>15</v>
          </cell>
          <cell r="AI36">
            <v>0.66666666666666663</v>
          </cell>
          <cell r="AJ36" t="str">
            <v>B</v>
          </cell>
          <cell r="AK36" t="str">
            <v>A</v>
          </cell>
        </row>
        <row r="37">
          <cell r="B37" t="str">
            <v>Hoof Etienne</v>
          </cell>
          <cell r="C37" t="str">
            <v>Kalfort Sportif 2</v>
          </cell>
          <cell r="D37">
            <v>1</v>
          </cell>
          <cell r="E37">
            <v>3</v>
          </cell>
          <cell r="H37">
            <v>0</v>
          </cell>
          <cell r="I37">
            <v>1</v>
          </cell>
          <cell r="J37" t="str">
            <v>v</v>
          </cell>
          <cell r="K37">
            <v>1</v>
          </cell>
          <cell r="L37">
            <v>0</v>
          </cell>
          <cell r="M37">
            <v>1</v>
          </cell>
          <cell r="N37">
            <v>1</v>
          </cell>
          <cell r="O37">
            <v>3</v>
          </cell>
          <cell r="P37">
            <v>3</v>
          </cell>
          <cell r="Q37">
            <v>1</v>
          </cell>
          <cell r="R37">
            <v>1</v>
          </cell>
          <cell r="S37">
            <v>0</v>
          </cell>
          <cell r="T37">
            <v>1</v>
          </cell>
          <cell r="U37">
            <v>3</v>
          </cell>
          <cell r="W37" t="str">
            <v>v</v>
          </cell>
          <cell r="X37">
            <v>3</v>
          </cell>
          <cell r="Y37">
            <v>0</v>
          </cell>
          <cell r="Z37">
            <v>1</v>
          </cell>
          <cell r="AA37">
            <v>1</v>
          </cell>
          <cell r="AB37">
            <v>0</v>
          </cell>
          <cell r="AC37">
            <v>1</v>
          </cell>
          <cell r="AD37">
            <v>26</v>
          </cell>
          <cell r="AE37">
            <v>5</v>
          </cell>
          <cell r="AF37">
            <v>11</v>
          </cell>
          <cell r="AG37">
            <v>5</v>
          </cell>
          <cell r="AH37">
            <v>21</v>
          </cell>
          <cell r="AI37">
            <v>0.5</v>
          </cell>
          <cell r="AJ37" t="str">
            <v>B</v>
          </cell>
          <cell r="AK37" t="str">
            <v>A</v>
          </cell>
        </row>
        <row r="38">
          <cell r="B38" t="str">
            <v>Persijn Tom</v>
          </cell>
          <cell r="C38" t="str">
            <v>Kalfort Sportif 2</v>
          </cell>
          <cell r="D38">
            <v>1</v>
          </cell>
          <cell r="E38">
            <v>0</v>
          </cell>
          <cell r="F38">
            <v>1</v>
          </cell>
          <cell r="G38">
            <v>1</v>
          </cell>
          <cell r="H38">
            <v>1</v>
          </cell>
          <cell r="I38">
            <v>3</v>
          </cell>
          <cell r="J38" t="str">
            <v>v</v>
          </cell>
          <cell r="K38">
            <v>1</v>
          </cell>
          <cell r="L38">
            <v>0</v>
          </cell>
          <cell r="M38">
            <v>3</v>
          </cell>
          <cell r="N38">
            <v>1</v>
          </cell>
          <cell r="O38">
            <v>1</v>
          </cell>
          <cell r="Q38">
            <v>3</v>
          </cell>
          <cell r="S38">
            <v>3</v>
          </cell>
          <cell r="T38">
            <v>1</v>
          </cell>
          <cell r="U38">
            <v>0</v>
          </cell>
          <cell r="V38">
            <v>0</v>
          </cell>
          <cell r="W38" t="str">
            <v>v</v>
          </cell>
          <cell r="X38">
            <v>1</v>
          </cell>
          <cell r="Y38">
            <v>1</v>
          </cell>
          <cell r="Z38">
            <v>1</v>
          </cell>
          <cell r="AA38">
            <v>3</v>
          </cell>
          <cell r="AD38">
            <v>26</v>
          </cell>
          <cell r="AE38">
            <v>5</v>
          </cell>
          <cell r="AF38">
            <v>11</v>
          </cell>
          <cell r="AG38">
            <v>4</v>
          </cell>
          <cell r="AH38">
            <v>20</v>
          </cell>
          <cell r="AI38">
            <v>0.52500000000000002</v>
          </cell>
          <cell r="AJ38" t="str">
            <v>B</v>
          </cell>
          <cell r="AK38" t="str">
            <v>B</v>
          </cell>
        </row>
        <row r="39">
          <cell r="B39" t="str">
            <v>Vermeulen Peter</v>
          </cell>
          <cell r="C39" t="str">
            <v>T' Zandhof 2</v>
          </cell>
          <cell r="E39">
            <v>1</v>
          </cell>
          <cell r="F39">
            <v>3</v>
          </cell>
          <cell r="G39">
            <v>3</v>
          </cell>
          <cell r="I39">
            <v>0</v>
          </cell>
          <cell r="J39">
            <v>1</v>
          </cell>
          <cell r="K39">
            <v>1</v>
          </cell>
          <cell r="L39" t="str">
            <v>v</v>
          </cell>
          <cell r="M39">
            <v>1</v>
          </cell>
          <cell r="O39">
            <v>1</v>
          </cell>
          <cell r="P39">
            <v>0</v>
          </cell>
          <cell r="Q39">
            <v>3</v>
          </cell>
          <cell r="R39">
            <v>3</v>
          </cell>
          <cell r="S39">
            <v>3</v>
          </cell>
          <cell r="T39">
            <v>0</v>
          </cell>
          <cell r="U39">
            <v>1</v>
          </cell>
          <cell r="V39">
            <v>0</v>
          </cell>
          <cell r="W39">
            <v>1</v>
          </cell>
          <cell r="X39">
            <v>1</v>
          </cell>
          <cell r="Y39" t="str">
            <v>v</v>
          </cell>
          <cell r="Z39">
            <v>1</v>
          </cell>
          <cell r="AA39">
            <v>1</v>
          </cell>
          <cell r="AB39">
            <v>0</v>
          </cell>
          <cell r="AC39">
            <v>1</v>
          </cell>
          <cell r="AD39">
            <v>26</v>
          </cell>
          <cell r="AE39">
            <v>5</v>
          </cell>
          <cell r="AF39">
            <v>11</v>
          </cell>
          <cell r="AG39">
            <v>5</v>
          </cell>
          <cell r="AH39">
            <v>21</v>
          </cell>
          <cell r="AI39">
            <v>0.5</v>
          </cell>
          <cell r="AJ39" t="str">
            <v>B</v>
          </cell>
          <cell r="AK39" t="str">
            <v>B</v>
          </cell>
        </row>
        <row r="40"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e">
            <v>#DIV/0!</v>
          </cell>
          <cell r="AJ40">
            <v>0</v>
          </cell>
          <cell r="AK40" t="e">
            <v>#N/A</v>
          </cell>
        </row>
        <row r="41"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e">
            <v>#DIV/0!</v>
          </cell>
          <cell r="AJ41">
            <v>0</v>
          </cell>
          <cell r="AK41" t="e">
            <v>#N/A</v>
          </cell>
        </row>
        <row r="42">
          <cell r="B42" t="str">
            <v>Rochtus Ramona</v>
          </cell>
          <cell r="C42" t="str">
            <v xml:space="preserve"> Tighelboys</v>
          </cell>
          <cell r="D42">
            <v>1</v>
          </cell>
          <cell r="E42">
            <v>1</v>
          </cell>
          <cell r="F42">
            <v>3</v>
          </cell>
          <cell r="G42">
            <v>1</v>
          </cell>
          <cell r="H42">
            <v>1</v>
          </cell>
          <cell r="I42">
            <v>3</v>
          </cell>
          <cell r="J42">
            <v>0</v>
          </cell>
          <cell r="K42">
            <v>3</v>
          </cell>
          <cell r="L42">
            <v>1</v>
          </cell>
          <cell r="M42">
            <v>1</v>
          </cell>
          <cell r="N42">
            <v>0</v>
          </cell>
          <cell r="O42">
            <v>0</v>
          </cell>
          <cell r="P42" t="str">
            <v>v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0</v>
          </cell>
          <cell r="W42">
            <v>1</v>
          </cell>
          <cell r="X42">
            <v>0</v>
          </cell>
          <cell r="AA42">
            <v>3</v>
          </cell>
          <cell r="AB42">
            <v>1</v>
          </cell>
          <cell r="AC42" t="str">
            <v>v</v>
          </cell>
          <cell r="AD42">
            <v>25</v>
          </cell>
          <cell r="AE42">
            <v>4</v>
          </cell>
          <cell r="AF42">
            <v>13</v>
          </cell>
          <cell r="AG42">
            <v>5</v>
          </cell>
          <cell r="AH42">
            <v>22</v>
          </cell>
          <cell r="AI42">
            <v>0.47727272727272729</v>
          </cell>
          <cell r="AJ42" t="str">
            <v>B</v>
          </cell>
          <cell r="AK42" t="str">
            <v>C</v>
          </cell>
        </row>
        <row r="43">
          <cell r="B43" t="str">
            <v>Van Rompaey Kristof</v>
          </cell>
          <cell r="C43" t="str">
            <v xml:space="preserve"> Tighelboys</v>
          </cell>
          <cell r="D43">
            <v>0</v>
          </cell>
          <cell r="E43">
            <v>0</v>
          </cell>
          <cell r="F43">
            <v>1</v>
          </cell>
          <cell r="G43">
            <v>0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 t="str">
            <v>v</v>
          </cell>
          <cell r="Q43">
            <v>1</v>
          </cell>
          <cell r="R43">
            <v>1</v>
          </cell>
          <cell r="S43">
            <v>1</v>
          </cell>
          <cell r="T43">
            <v>3</v>
          </cell>
          <cell r="U43">
            <v>3</v>
          </cell>
          <cell r="V43">
            <v>0</v>
          </cell>
          <cell r="W43">
            <v>3</v>
          </cell>
          <cell r="X43">
            <v>0</v>
          </cell>
          <cell r="Z43">
            <v>1</v>
          </cell>
          <cell r="AA43">
            <v>0</v>
          </cell>
          <cell r="AB43">
            <v>3</v>
          </cell>
          <cell r="AC43" t="str">
            <v>v</v>
          </cell>
          <cell r="AD43">
            <v>25</v>
          </cell>
          <cell r="AE43">
            <v>4</v>
          </cell>
          <cell r="AF43">
            <v>13</v>
          </cell>
          <cell r="AG43">
            <v>6</v>
          </cell>
          <cell r="AH43">
            <v>23</v>
          </cell>
          <cell r="AI43">
            <v>0.45652173913043476</v>
          </cell>
          <cell r="AJ43" t="str">
            <v>B</v>
          </cell>
          <cell r="AK43" t="str">
            <v>B</v>
          </cell>
        </row>
        <row r="44"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e">
            <v>#DIV/0!</v>
          </cell>
          <cell r="AJ44">
            <v>0</v>
          </cell>
          <cell r="AK44" t="e">
            <v>#N/A</v>
          </cell>
        </row>
        <row r="45">
          <cell r="B45" t="str">
            <v>Verbustel Eddy</v>
          </cell>
          <cell r="C45" t="str">
            <v>Rico's 1</v>
          </cell>
          <cell r="G45">
            <v>0</v>
          </cell>
          <cell r="H45" t="str">
            <v>v</v>
          </cell>
          <cell r="J45">
            <v>1</v>
          </cell>
          <cell r="K45">
            <v>3</v>
          </cell>
          <cell r="L45">
            <v>3</v>
          </cell>
          <cell r="Q45">
            <v>3</v>
          </cell>
          <cell r="R45">
            <v>3</v>
          </cell>
          <cell r="S45">
            <v>1</v>
          </cell>
          <cell r="T45">
            <v>0</v>
          </cell>
          <cell r="U45" t="str">
            <v>v</v>
          </cell>
          <cell r="V45">
            <v>0</v>
          </cell>
          <cell r="W45">
            <v>0</v>
          </cell>
          <cell r="X45">
            <v>1</v>
          </cell>
          <cell r="Y45">
            <v>0</v>
          </cell>
          <cell r="Z45">
            <v>3</v>
          </cell>
          <cell r="AA45">
            <v>1</v>
          </cell>
          <cell r="AB45">
            <v>3</v>
          </cell>
          <cell r="AC45">
            <v>3</v>
          </cell>
          <cell r="AD45">
            <v>25</v>
          </cell>
          <cell r="AE45">
            <v>7</v>
          </cell>
          <cell r="AF45">
            <v>4</v>
          </cell>
          <cell r="AG45">
            <v>5</v>
          </cell>
          <cell r="AH45">
            <v>16</v>
          </cell>
          <cell r="AI45">
            <v>0.5625</v>
          </cell>
          <cell r="AJ45" t="str">
            <v>B</v>
          </cell>
          <cell r="AK45" t="str">
            <v>NA</v>
          </cell>
        </row>
        <row r="46">
          <cell r="B46" t="str">
            <v>Segers Tom</v>
          </cell>
          <cell r="C46" t="str">
            <v>T' Zandhof 2</v>
          </cell>
          <cell r="D46">
            <v>1</v>
          </cell>
          <cell r="F46">
            <v>3</v>
          </cell>
          <cell r="H46">
            <v>3</v>
          </cell>
          <cell r="J46">
            <v>1</v>
          </cell>
          <cell r="K46">
            <v>0</v>
          </cell>
          <cell r="L46" t="str">
            <v>v</v>
          </cell>
          <cell r="M46">
            <v>3</v>
          </cell>
          <cell r="N46">
            <v>0</v>
          </cell>
          <cell r="Q46">
            <v>1</v>
          </cell>
          <cell r="S46">
            <v>3</v>
          </cell>
          <cell r="T46">
            <v>3</v>
          </cell>
          <cell r="U46">
            <v>3</v>
          </cell>
          <cell r="V46">
            <v>0</v>
          </cell>
          <cell r="W46">
            <v>0</v>
          </cell>
          <cell r="X46">
            <v>0</v>
          </cell>
          <cell r="Y46" t="str">
            <v>v</v>
          </cell>
          <cell r="Z46">
            <v>1</v>
          </cell>
          <cell r="AB46">
            <v>0</v>
          </cell>
          <cell r="AC46">
            <v>3</v>
          </cell>
          <cell r="AD46">
            <v>25</v>
          </cell>
          <cell r="AE46">
            <v>7</v>
          </cell>
          <cell r="AF46">
            <v>4</v>
          </cell>
          <cell r="AG46">
            <v>6</v>
          </cell>
          <cell r="AH46">
            <v>17</v>
          </cell>
          <cell r="AI46">
            <v>0.52941176470588236</v>
          </cell>
          <cell r="AJ46" t="str">
            <v>B</v>
          </cell>
          <cell r="AK46" t="str">
            <v>B</v>
          </cell>
        </row>
        <row r="47">
          <cell r="B47" t="str">
            <v>Vermeren Thierry</v>
          </cell>
          <cell r="C47" t="str">
            <v>Onder Den Toren 1</v>
          </cell>
          <cell r="D47">
            <v>3</v>
          </cell>
          <cell r="E47">
            <v>0</v>
          </cell>
          <cell r="F47">
            <v>0</v>
          </cell>
          <cell r="H47">
            <v>1</v>
          </cell>
          <cell r="I47">
            <v>3</v>
          </cell>
          <cell r="J47">
            <v>1</v>
          </cell>
          <cell r="K47">
            <v>3</v>
          </cell>
          <cell r="L47">
            <v>1</v>
          </cell>
          <cell r="M47" t="str">
            <v>v</v>
          </cell>
          <cell r="N47">
            <v>1</v>
          </cell>
          <cell r="O47">
            <v>3</v>
          </cell>
          <cell r="P47">
            <v>1</v>
          </cell>
          <cell r="Q47">
            <v>3</v>
          </cell>
          <cell r="R47">
            <v>1</v>
          </cell>
          <cell r="S47">
            <v>0</v>
          </cell>
          <cell r="T47">
            <v>1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Z47" t="str">
            <v>v</v>
          </cell>
          <cell r="AB47">
            <v>0</v>
          </cell>
          <cell r="AC47">
            <v>0</v>
          </cell>
          <cell r="AD47">
            <v>24</v>
          </cell>
          <cell r="AE47">
            <v>5</v>
          </cell>
          <cell r="AF47">
            <v>9</v>
          </cell>
          <cell r="AG47">
            <v>7</v>
          </cell>
          <cell r="AH47">
            <v>21</v>
          </cell>
          <cell r="AI47">
            <v>0.45238095238095238</v>
          </cell>
          <cell r="AJ47" t="str">
            <v>B</v>
          </cell>
          <cell r="AK47" t="str">
            <v>C</v>
          </cell>
        </row>
        <row r="48">
          <cell r="B48" t="str">
            <v>Nelis Luc</v>
          </cell>
          <cell r="C48" t="str">
            <v>Rico's 1</v>
          </cell>
          <cell r="D48">
            <v>0</v>
          </cell>
          <cell r="E48">
            <v>3</v>
          </cell>
          <cell r="F48">
            <v>3</v>
          </cell>
          <cell r="G48">
            <v>0</v>
          </cell>
          <cell r="H48" t="str">
            <v>v</v>
          </cell>
          <cell r="I48">
            <v>0</v>
          </cell>
          <cell r="K48">
            <v>1</v>
          </cell>
          <cell r="L48">
            <v>0</v>
          </cell>
          <cell r="M48">
            <v>0</v>
          </cell>
          <cell r="N48">
            <v>3</v>
          </cell>
          <cell r="O48">
            <v>3</v>
          </cell>
          <cell r="P48">
            <v>0</v>
          </cell>
          <cell r="Q48">
            <v>0</v>
          </cell>
          <cell r="R48">
            <v>1</v>
          </cell>
          <cell r="S48">
            <v>1</v>
          </cell>
          <cell r="T48">
            <v>1</v>
          </cell>
          <cell r="U48" t="str">
            <v>v</v>
          </cell>
          <cell r="V48">
            <v>0</v>
          </cell>
          <cell r="W48">
            <v>1</v>
          </cell>
          <cell r="X48">
            <v>3</v>
          </cell>
          <cell r="Y48">
            <v>1</v>
          </cell>
          <cell r="Z48">
            <v>1</v>
          </cell>
          <cell r="AA48">
            <v>0</v>
          </cell>
          <cell r="AB48">
            <v>1</v>
          </cell>
          <cell r="AC48">
            <v>1</v>
          </cell>
          <cell r="AD48">
            <v>24</v>
          </cell>
          <cell r="AE48">
            <v>5</v>
          </cell>
          <cell r="AF48">
            <v>9</v>
          </cell>
          <cell r="AG48">
            <v>9</v>
          </cell>
          <cell r="AH48">
            <v>23</v>
          </cell>
          <cell r="AI48">
            <v>0.41304347826086957</v>
          </cell>
          <cell r="AJ48" t="str">
            <v>B</v>
          </cell>
          <cell r="AK48" t="str">
            <v>B</v>
          </cell>
        </row>
        <row r="49">
          <cell r="B49" t="str">
            <v>Pieters Etienne</v>
          </cell>
          <cell r="C49" t="str">
            <v>T Moleken 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  <cell r="I49">
            <v>3</v>
          </cell>
          <cell r="J49">
            <v>3</v>
          </cell>
          <cell r="K49" t="str">
            <v>v</v>
          </cell>
          <cell r="L49">
            <v>1</v>
          </cell>
          <cell r="M49">
            <v>0</v>
          </cell>
          <cell r="P49">
            <v>1</v>
          </cell>
          <cell r="Q49">
            <v>1</v>
          </cell>
          <cell r="R49">
            <v>0</v>
          </cell>
          <cell r="S49">
            <v>3</v>
          </cell>
          <cell r="T49">
            <v>0</v>
          </cell>
          <cell r="U49">
            <v>0</v>
          </cell>
          <cell r="V49">
            <v>3</v>
          </cell>
          <cell r="W49">
            <v>3</v>
          </cell>
          <cell r="X49" t="str">
            <v>v</v>
          </cell>
          <cell r="Y49">
            <v>0</v>
          </cell>
          <cell r="AA49">
            <v>0</v>
          </cell>
          <cell r="AB49">
            <v>1</v>
          </cell>
          <cell r="AC49">
            <v>3</v>
          </cell>
          <cell r="AD49">
            <v>23</v>
          </cell>
          <cell r="AE49">
            <v>6</v>
          </cell>
          <cell r="AF49">
            <v>5</v>
          </cell>
          <cell r="AG49">
            <v>10</v>
          </cell>
          <cell r="AH49">
            <v>21</v>
          </cell>
          <cell r="AI49">
            <v>0.40476190476190477</v>
          </cell>
          <cell r="AJ49" t="str">
            <v>B</v>
          </cell>
          <cell r="AK49" t="str">
            <v>C</v>
          </cell>
        </row>
        <row r="50">
          <cell r="B50" t="str">
            <v>Maeremans Emiel</v>
          </cell>
          <cell r="C50" t="str">
            <v>Kalfort Sportif 3</v>
          </cell>
          <cell r="D50">
            <v>0</v>
          </cell>
          <cell r="E50">
            <v>3</v>
          </cell>
          <cell r="F50">
            <v>0</v>
          </cell>
          <cell r="G50">
            <v>0</v>
          </cell>
          <cell r="H50">
            <v>3</v>
          </cell>
          <cell r="I50">
            <v>1</v>
          </cell>
          <cell r="J50">
            <v>3</v>
          </cell>
          <cell r="K50">
            <v>1</v>
          </cell>
          <cell r="L50">
            <v>3</v>
          </cell>
          <cell r="M50">
            <v>3</v>
          </cell>
          <cell r="O50" t="str">
            <v>v</v>
          </cell>
          <cell r="Q50">
            <v>1</v>
          </cell>
          <cell r="R50">
            <v>1</v>
          </cell>
          <cell r="S50">
            <v>3</v>
          </cell>
          <cell r="T50">
            <v>0</v>
          </cell>
          <cell r="U50">
            <v>0</v>
          </cell>
          <cell r="AB50" t="str">
            <v>v</v>
          </cell>
          <cell r="AD50">
            <v>22</v>
          </cell>
          <cell r="AE50">
            <v>6</v>
          </cell>
          <cell r="AF50">
            <v>4</v>
          </cell>
          <cell r="AG50">
            <v>5</v>
          </cell>
          <cell r="AH50">
            <v>15</v>
          </cell>
          <cell r="AI50">
            <v>0.53333333333333333</v>
          </cell>
          <cell r="AJ50" t="str">
            <v>B</v>
          </cell>
          <cell r="AK50" t="str">
            <v>B</v>
          </cell>
        </row>
        <row r="51">
          <cell r="B51" t="str">
            <v>Van Den Bergh Boudewijn</v>
          </cell>
          <cell r="C51" t="str">
            <v>Kalfort Sportif 3</v>
          </cell>
          <cell r="I51">
            <v>0</v>
          </cell>
          <cell r="J51">
            <v>0</v>
          </cell>
          <cell r="K51">
            <v>0</v>
          </cell>
          <cell r="L51">
            <v>1</v>
          </cell>
          <cell r="M51">
            <v>1</v>
          </cell>
          <cell r="N51">
            <v>3</v>
          </cell>
          <cell r="O51" t="str">
            <v>v</v>
          </cell>
          <cell r="P51">
            <v>3</v>
          </cell>
          <cell r="Q51">
            <v>1</v>
          </cell>
          <cell r="R51">
            <v>3</v>
          </cell>
          <cell r="S51">
            <v>0</v>
          </cell>
          <cell r="T51">
            <v>1</v>
          </cell>
          <cell r="U51">
            <v>0</v>
          </cell>
          <cell r="V51">
            <v>1</v>
          </cell>
          <cell r="W51">
            <v>0</v>
          </cell>
          <cell r="Y51">
            <v>3</v>
          </cell>
          <cell r="Z51">
            <v>3</v>
          </cell>
          <cell r="AA51">
            <v>0</v>
          </cell>
          <cell r="AB51" t="str">
            <v>v</v>
          </cell>
          <cell r="AC51">
            <v>1</v>
          </cell>
          <cell r="AD51">
            <v>21</v>
          </cell>
          <cell r="AE51">
            <v>5</v>
          </cell>
          <cell r="AF51">
            <v>6</v>
          </cell>
          <cell r="AG51">
            <v>7</v>
          </cell>
          <cell r="AH51">
            <v>18</v>
          </cell>
          <cell r="AI51">
            <v>0.44444444444444442</v>
          </cell>
          <cell r="AJ51" t="str">
            <v>B</v>
          </cell>
          <cell r="AK51" t="str">
            <v>C</v>
          </cell>
        </row>
        <row r="52">
          <cell r="B52" t="str">
            <v>Van Damme Eddy</v>
          </cell>
          <cell r="C52" t="str">
            <v>T Moleken 1</v>
          </cell>
          <cell r="D52">
            <v>1</v>
          </cell>
          <cell r="E52">
            <v>1</v>
          </cell>
          <cell r="F52">
            <v>0</v>
          </cell>
          <cell r="H52">
            <v>1</v>
          </cell>
          <cell r="I52">
            <v>3</v>
          </cell>
          <cell r="J52">
            <v>1</v>
          </cell>
          <cell r="K52" t="str">
            <v>v</v>
          </cell>
          <cell r="L52">
            <v>0</v>
          </cell>
          <cell r="M52">
            <v>3</v>
          </cell>
          <cell r="N52">
            <v>1</v>
          </cell>
          <cell r="O52">
            <v>0</v>
          </cell>
          <cell r="P52">
            <v>1</v>
          </cell>
          <cell r="Q52">
            <v>0</v>
          </cell>
          <cell r="R52">
            <v>0</v>
          </cell>
          <cell r="S52">
            <v>3</v>
          </cell>
          <cell r="T52">
            <v>0</v>
          </cell>
          <cell r="U52">
            <v>0</v>
          </cell>
          <cell r="X52" t="str">
            <v>v</v>
          </cell>
          <cell r="Y52">
            <v>0</v>
          </cell>
          <cell r="Z52">
            <v>1</v>
          </cell>
          <cell r="AA52">
            <v>1</v>
          </cell>
          <cell r="AB52">
            <v>3</v>
          </cell>
          <cell r="AC52">
            <v>1</v>
          </cell>
          <cell r="AD52">
            <v>21</v>
          </cell>
          <cell r="AE52">
            <v>4</v>
          </cell>
          <cell r="AF52">
            <v>9</v>
          </cell>
          <cell r="AG52">
            <v>8</v>
          </cell>
          <cell r="AH52">
            <v>21</v>
          </cell>
          <cell r="AI52">
            <v>0.40476190476190477</v>
          </cell>
          <cell r="AJ52" t="str">
            <v>B</v>
          </cell>
          <cell r="AK52" t="str">
            <v>B</v>
          </cell>
        </row>
        <row r="53">
          <cell r="B53" t="str">
            <v>Roothans Peter</v>
          </cell>
          <cell r="C53" t="str">
            <v>T' Zandhof 2</v>
          </cell>
          <cell r="D53">
            <v>1</v>
          </cell>
          <cell r="E53">
            <v>1</v>
          </cell>
          <cell r="F53">
            <v>1</v>
          </cell>
          <cell r="G53">
            <v>3</v>
          </cell>
          <cell r="H53">
            <v>1</v>
          </cell>
          <cell r="I53">
            <v>0</v>
          </cell>
          <cell r="J53">
            <v>1</v>
          </cell>
          <cell r="K53">
            <v>1</v>
          </cell>
          <cell r="L53" t="str">
            <v>v</v>
          </cell>
          <cell r="M53">
            <v>3</v>
          </cell>
          <cell r="N53">
            <v>1</v>
          </cell>
          <cell r="O53">
            <v>1</v>
          </cell>
          <cell r="Q53">
            <v>1</v>
          </cell>
          <cell r="R53">
            <v>1</v>
          </cell>
          <cell r="S53">
            <v>0</v>
          </cell>
          <cell r="T53">
            <v>3</v>
          </cell>
          <cell r="U53">
            <v>0</v>
          </cell>
          <cell r="V53">
            <v>0</v>
          </cell>
          <cell r="X53">
            <v>1</v>
          </cell>
          <cell r="Y53" t="str">
            <v>v</v>
          </cell>
          <cell r="Z53">
            <v>1</v>
          </cell>
          <cell r="AA53">
            <v>0</v>
          </cell>
          <cell r="AB53">
            <v>0</v>
          </cell>
          <cell r="AD53">
            <v>21</v>
          </cell>
          <cell r="AE53">
            <v>3</v>
          </cell>
          <cell r="AF53">
            <v>12</v>
          </cell>
          <cell r="AG53">
            <v>6</v>
          </cell>
          <cell r="AH53">
            <v>21</v>
          </cell>
          <cell r="AI53">
            <v>0.42857142857142855</v>
          </cell>
          <cell r="AJ53" t="str">
            <v>B</v>
          </cell>
          <cell r="AK53" t="str">
            <v>C</v>
          </cell>
        </row>
        <row r="54">
          <cell r="B54" t="str">
            <v>Van Lent Francois</v>
          </cell>
          <cell r="C54" t="str">
            <v>T' Zandhof 3</v>
          </cell>
          <cell r="D54">
            <v>1</v>
          </cell>
          <cell r="E54">
            <v>0</v>
          </cell>
          <cell r="H54">
            <v>1</v>
          </cell>
          <cell r="I54" t="str">
            <v>v</v>
          </cell>
          <cell r="K54">
            <v>0</v>
          </cell>
          <cell r="L54">
            <v>3</v>
          </cell>
          <cell r="M54">
            <v>0</v>
          </cell>
          <cell r="O54">
            <v>3</v>
          </cell>
          <cell r="Q54">
            <v>1</v>
          </cell>
          <cell r="R54">
            <v>1</v>
          </cell>
          <cell r="S54">
            <v>0</v>
          </cell>
          <cell r="U54">
            <v>3</v>
          </cell>
          <cell r="V54" t="str">
            <v>v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>
            <v>3</v>
          </cell>
          <cell r="AB54">
            <v>1</v>
          </cell>
          <cell r="AC54">
            <v>0</v>
          </cell>
          <cell r="AD54">
            <v>21</v>
          </cell>
          <cell r="AE54">
            <v>4</v>
          </cell>
          <cell r="AF54">
            <v>9</v>
          </cell>
          <cell r="AG54">
            <v>5</v>
          </cell>
          <cell r="AH54">
            <v>18</v>
          </cell>
          <cell r="AI54">
            <v>0.47222222222222221</v>
          </cell>
          <cell r="AJ54" t="str">
            <v>B</v>
          </cell>
          <cell r="AK54" t="str">
            <v>B</v>
          </cell>
        </row>
        <row r="55"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e">
            <v>#DIV/0!</v>
          </cell>
          <cell r="AJ55">
            <v>0</v>
          </cell>
          <cell r="AK55" t="e">
            <v>#N/A</v>
          </cell>
        </row>
        <row r="56"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e">
            <v>#DIV/0!</v>
          </cell>
          <cell r="AJ56">
            <v>0</v>
          </cell>
          <cell r="AK56" t="e">
            <v>#N/A</v>
          </cell>
        </row>
        <row r="57">
          <cell r="B57" t="str">
            <v>Cool Dirk</v>
          </cell>
          <cell r="C57" t="str">
            <v>Kalfort Sportif 2</v>
          </cell>
          <cell r="J57" t="str">
            <v>v</v>
          </cell>
          <cell r="R57">
            <v>1</v>
          </cell>
          <cell r="S57">
            <v>3</v>
          </cell>
          <cell r="U57">
            <v>1</v>
          </cell>
          <cell r="W57" t="str">
            <v>v</v>
          </cell>
          <cell r="X57">
            <v>3</v>
          </cell>
          <cell r="Y57">
            <v>3</v>
          </cell>
          <cell r="AA57">
            <v>3</v>
          </cell>
          <cell r="AB57">
            <v>3</v>
          </cell>
          <cell r="AC57">
            <v>3</v>
          </cell>
          <cell r="AD57">
            <v>20</v>
          </cell>
          <cell r="AE57">
            <v>6</v>
          </cell>
          <cell r="AF57">
            <v>2</v>
          </cell>
          <cell r="AG57">
            <v>0</v>
          </cell>
          <cell r="AH57">
            <v>8</v>
          </cell>
          <cell r="AI57">
            <v>0.875</v>
          </cell>
          <cell r="AJ57" t="str">
            <v>A</v>
          </cell>
          <cell r="AK57" t="str">
            <v>NA</v>
          </cell>
        </row>
        <row r="58"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e">
            <v>#DIV/0!</v>
          </cell>
          <cell r="AJ58">
            <v>0</v>
          </cell>
          <cell r="AK58" t="e">
            <v>#N/A</v>
          </cell>
        </row>
        <row r="59"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e">
            <v>#DIV/0!</v>
          </cell>
          <cell r="AJ59">
            <v>0</v>
          </cell>
          <cell r="AK59" t="e">
            <v>#N/A</v>
          </cell>
        </row>
        <row r="60"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e">
            <v>#DIV/0!</v>
          </cell>
          <cell r="AJ60">
            <v>0</v>
          </cell>
          <cell r="AK60" t="e">
            <v>#N/A</v>
          </cell>
        </row>
        <row r="61">
          <cell r="B61" t="str">
            <v>De Jonghe Guy</v>
          </cell>
          <cell r="C61" t="str">
            <v>Kalfort Sportif 3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J61">
            <v>1</v>
          </cell>
          <cell r="L61">
            <v>1</v>
          </cell>
          <cell r="N61">
            <v>1</v>
          </cell>
          <cell r="O61" t="str">
            <v>v</v>
          </cell>
          <cell r="P61">
            <v>0</v>
          </cell>
          <cell r="Q61">
            <v>1</v>
          </cell>
          <cell r="R61">
            <v>1</v>
          </cell>
          <cell r="U61">
            <v>3</v>
          </cell>
          <cell r="V61">
            <v>0</v>
          </cell>
          <cell r="W61">
            <v>1</v>
          </cell>
          <cell r="X61">
            <v>1</v>
          </cell>
          <cell r="Y61">
            <v>3</v>
          </cell>
          <cell r="Z61">
            <v>1</v>
          </cell>
          <cell r="AA61">
            <v>0</v>
          </cell>
          <cell r="AB61" t="str">
            <v>v</v>
          </cell>
          <cell r="AC61">
            <v>1</v>
          </cell>
          <cell r="AD61">
            <v>19</v>
          </cell>
          <cell r="AE61">
            <v>2</v>
          </cell>
          <cell r="AF61">
            <v>13</v>
          </cell>
          <cell r="AG61">
            <v>3</v>
          </cell>
          <cell r="AH61">
            <v>18</v>
          </cell>
          <cell r="AI61">
            <v>0.47222222222222221</v>
          </cell>
          <cell r="AJ61" t="str">
            <v>B</v>
          </cell>
          <cell r="AK61" t="str">
            <v>B</v>
          </cell>
        </row>
        <row r="62"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e">
            <v>#DIV/0!</v>
          </cell>
          <cell r="AJ62">
            <v>0</v>
          </cell>
          <cell r="AK62" t="e">
            <v>#N/A</v>
          </cell>
        </row>
        <row r="63">
          <cell r="B63" t="str">
            <v>Cleymans Patrick</v>
          </cell>
          <cell r="C63" t="str">
            <v>Oud Limburg 1</v>
          </cell>
          <cell r="D63">
            <v>0</v>
          </cell>
          <cell r="E63">
            <v>0</v>
          </cell>
          <cell r="G63">
            <v>0</v>
          </cell>
          <cell r="H63">
            <v>1</v>
          </cell>
          <cell r="I63">
            <v>1</v>
          </cell>
          <cell r="J63">
            <v>0</v>
          </cell>
          <cell r="K63">
            <v>1</v>
          </cell>
          <cell r="M63">
            <v>1</v>
          </cell>
          <cell r="N63" t="str">
            <v>v</v>
          </cell>
          <cell r="O63">
            <v>1</v>
          </cell>
          <cell r="P63">
            <v>1</v>
          </cell>
          <cell r="Q63">
            <v>3</v>
          </cell>
          <cell r="R63">
            <v>1</v>
          </cell>
          <cell r="S63">
            <v>3</v>
          </cell>
          <cell r="T63">
            <v>1</v>
          </cell>
          <cell r="V63">
            <v>0</v>
          </cell>
          <cell r="W63">
            <v>1</v>
          </cell>
          <cell r="X63">
            <v>0</v>
          </cell>
          <cell r="Y63">
            <v>3</v>
          </cell>
          <cell r="Z63">
            <v>0</v>
          </cell>
          <cell r="AA63" t="str">
            <v>v</v>
          </cell>
          <cell r="AB63">
            <v>1</v>
          </cell>
          <cell r="AC63">
            <v>0</v>
          </cell>
          <cell r="AD63">
            <v>19</v>
          </cell>
          <cell r="AE63">
            <v>3</v>
          </cell>
          <cell r="AF63">
            <v>10</v>
          </cell>
          <cell r="AG63">
            <v>8</v>
          </cell>
          <cell r="AH63">
            <v>21</v>
          </cell>
          <cell r="AI63">
            <v>0.38095238095238093</v>
          </cell>
          <cell r="AJ63" t="str">
            <v>C</v>
          </cell>
          <cell r="AK63" t="str">
            <v>B</v>
          </cell>
        </row>
        <row r="64">
          <cell r="B64" t="str">
            <v>Vermeiren Rudi</v>
          </cell>
          <cell r="C64" t="str">
            <v>T Moleken 1</v>
          </cell>
          <cell r="J64">
            <v>1</v>
          </cell>
          <cell r="K64" t="str">
            <v>v</v>
          </cell>
          <cell r="M64">
            <v>1</v>
          </cell>
          <cell r="N64">
            <v>0</v>
          </cell>
          <cell r="O64">
            <v>0</v>
          </cell>
          <cell r="P64">
            <v>3</v>
          </cell>
          <cell r="Q64">
            <v>0</v>
          </cell>
          <cell r="R64">
            <v>0</v>
          </cell>
          <cell r="S64">
            <v>1</v>
          </cell>
          <cell r="T64">
            <v>1</v>
          </cell>
          <cell r="U64">
            <v>3</v>
          </cell>
          <cell r="V64">
            <v>1</v>
          </cell>
          <cell r="W64">
            <v>1</v>
          </cell>
          <cell r="X64" t="str">
            <v>v</v>
          </cell>
          <cell r="Y64">
            <v>0</v>
          </cell>
          <cell r="Z64">
            <v>3</v>
          </cell>
          <cell r="AA64">
            <v>3</v>
          </cell>
          <cell r="AB64">
            <v>1</v>
          </cell>
          <cell r="AC64">
            <v>0</v>
          </cell>
          <cell r="AD64">
            <v>19</v>
          </cell>
          <cell r="AE64">
            <v>4</v>
          </cell>
          <cell r="AF64">
            <v>7</v>
          </cell>
          <cell r="AG64">
            <v>6</v>
          </cell>
          <cell r="AH64">
            <v>17</v>
          </cell>
          <cell r="AI64">
            <v>0.44117647058823528</v>
          </cell>
          <cell r="AJ64" t="str">
            <v>B</v>
          </cell>
          <cell r="AK64" t="str">
            <v>NA</v>
          </cell>
        </row>
        <row r="65">
          <cell r="B65" t="str">
            <v>Van Landegem Kris</v>
          </cell>
          <cell r="C65" t="str">
            <v>T' Zandhof 2</v>
          </cell>
          <cell r="D65">
            <v>0</v>
          </cell>
          <cell r="F65">
            <v>3</v>
          </cell>
          <cell r="G65">
            <v>3</v>
          </cell>
          <cell r="I65">
            <v>0</v>
          </cell>
          <cell r="L65" t="str">
            <v>v</v>
          </cell>
          <cell r="N65">
            <v>1</v>
          </cell>
          <cell r="O65">
            <v>1</v>
          </cell>
          <cell r="R65">
            <v>3</v>
          </cell>
          <cell r="S65">
            <v>3</v>
          </cell>
          <cell r="V65">
            <v>1</v>
          </cell>
          <cell r="W65">
            <v>3</v>
          </cell>
          <cell r="X65">
            <v>0</v>
          </cell>
          <cell r="Y65" t="str">
            <v>v</v>
          </cell>
          <cell r="Z65">
            <v>1</v>
          </cell>
          <cell r="AD65">
            <v>19</v>
          </cell>
          <cell r="AE65">
            <v>5</v>
          </cell>
          <cell r="AF65">
            <v>4</v>
          </cell>
          <cell r="AG65">
            <v>3</v>
          </cell>
          <cell r="AH65">
            <v>12</v>
          </cell>
          <cell r="AI65">
            <v>0.58333333333333337</v>
          </cell>
          <cell r="AJ65" t="str">
            <v>B</v>
          </cell>
          <cell r="AK65" t="str">
            <v>B</v>
          </cell>
        </row>
        <row r="66">
          <cell r="B66" t="str">
            <v>Schelkens Wim</v>
          </cell>
          <cell r="C66" t="str">
            <v>The Q 1</v>
          </cell>
          <cell r="D66">
            <v>3</v>
          </cell>
          <cell r="E66">
            <v>1</v>
          </cell>
          <cell r="F66" t="str">
            <v>v</v>
          </cell>
          <cell r="G66">
            <v>0</v>
          </cell>
          <cell r="H66">
            <v>1</v>
          </cell>
          <cell r="I66">
            <v>0</v>
          </cell>
          <cell r="J66">
            <v>0</v>
          </cell>
          <cell r="K66">
            <v>0</v>
          </cell>
          <cell r="M66">
            <v>3</v>
          </cell>
          <cell r="N66">
            <v>1</v>
          </cell>
          <cell r="O66">
            <v>3</v>
          </cell>
          <cell r="P66">
            <v>1</v>
          </cell>
          <cell r="Q66">
            <v>1</v>
          </cell>
          <cell r="S66" t="str">
            <v>v</v>
          </cell>
          <cell r="T66">
            <v>3</v>
          </cell>
          <cell r="U66">
            <v>0</v>
          </cell>
          <cell r="W66">
            <v>0</v>
          </cell>
          <cell r="Z66">
            <v>1</v>
          </cell>
          <cell r="AA66">
            <v>0</v>
          </cell>
          <cell r="AB66">
            <v>1</v>
          </cell>
          <cell r="AD66">
            <v>19</v>
          </cell>
          <cell r="AE66">
            <v>4</v>
          </cell>
          <cell r="AF66">
            <v>7</v>
          </cell>
          <cell r="AG66">
            <v>7</v>
          </cell>
          <cell r="AH66">
            <v>18</v>
          </cell>
          <cell r="AI66">
            <v>0.41666666666666669</v>
          </cell>
          <cell r="AJ66" t="str">
            <v>B</v>
          </cell>
          <cell r="AK66" t="str">
            <v>B</v>
          </cell>
        </row>
        <row r="67">
          <cell r="B67" t="str">
            <v>Van Der Wilt Cornelis</v>
          </cell>
          <cell r="C67" t="str">
            <v>D'AA Post 1</v>
          </cell>
          <cell r="D67" t="str">
            <v>v</v>
          </cell>
          <cell r="E67">
            <v>0</v>
          </cell>
          <cell r="F67">
            <v>0</v>
          </cell>
          <cell r="G67">
            <v>0</v>
          </cell>
          <cell r="H67">
            <v>1</v>
          </cell>
          <cell r="I67">
            <v>3</v>
          </cell>
          <cell r="J67">
            <v>0</v>
          </cell>
          <cell r="K67">
            <v>3</v>
          </cell>
          <cell r="L67">
            <v>0</v>
          </cell>
          <cell r="M67">
            <v>0</v>
          </cell>
          <cell r="N67">
            <v>1</v>
          </cell>
          <cell r="O67">
            <v>1</v>
          </cell>
          <cell r="P67">
            <v>1</v>
          </cell>
          <cell r="Q67" t="str">
            <v>v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</v>
          </cell>
          <cell r="Y67">
            <v>0</v>
          </cell>
          <cell r="Z67">
            <v>3</v>
          </cell>
          <cell r="AA67">
            <v>3</v>
          </cell>
          <cell r="AB67">
            <v>0</v>
          </cell>
          <cell r="AC67">
            <v>1</v>
          </cell>
          <cell r="AD67">
            <v>18</v>
          </cell>
          <cell r="AE67">
            <v>4</v>
          </cell>
          <cell r="AF67">
            <v>6</v>
          </cell>
          <cell r="AG67">
            <v>14</v>
          </cell>
          <cell r="AH67">
            <v>24</v>
          </cell>
          <cell r="AI67">
            <v>0.29166666666666669</v>
          </cell>
          <cell r="AJ67" t="str">
            <v>C</v>
          </cell>
          <cell r="AK67" t="str">
            <v>B</v>
          </cell>
        </row>
        <row r="68">
          <cell r="B68" t="str">
            <v>De Kerf Leander</v>
          </cell>
          <cell r="C68" t="str">
            <v>Kalfort Sportif 3</v>
          </cell>
          <cell r="D68">
            <v>1</v>
          </cell>
          <cell r="E68">
            <v>0</v>
          </cell>
          <cell r="H68">
            <v>0</v>
          </cell>
          <cell r="I68">
            <v>0</v>
          </cell>
          <cell r="J68">
            <v>0</v>
          </cell>
          <cell r="N68">
            <v>0</v>
          </cell>
          <cell r="O68" t="str">
            <v>v</v>
          </cell>
          <cell r="P68">
            <v>3</v>
          </cell>
          <cell r="Q68">
            <v>3</v>
          </cell>
          <cell r="R68">
            <v>0</v>
          </cell>
          <cell r="S68">
            <v>0</v>
          </cell>
          <cell r="T68">
            <v>0</v>
          </cell>
          <cell r="U68">
            <v>3</v>
          </cell>
          <cell r="W68">
            <v>3</v>
          </cell>
          <cell r="X68">
            <v>1</v>
          </cell>
          <cell r="Y68">
            <v>1</v>
          </cell>
          <cell r="Z68">
            <v>0</v>
          </cell>
          <cell r="AA68">
            <v>0</v>
          </cell>
          <cell r="AB68" t="str">
            <v>v</v>
          </cell>
          <cell r="AC68">
            <v>3</v>
          </cell>
          <cell r="AD68">
            <v>18</v>
          </cell>
          <cell r="AE68">
            <v>5</v>
          </cell>
          <cell r="AF68">
            <v>3</v>
          </cell>
          <cell r="AG68">
            <v>10</v>
          </cell>
          <cell r="AH68">
            <v>18</v>
          </cell>
          <cell r="AI68">
            <v>0.3611111111111111</v>
          </cell>
          <cell r="AJ68" t="str">
            <v>C</v>
          </cell>
          <cell r="AK68" t="str">
            <v>B</v>
          </cell>
        </row>
        <row r="69">
          <cell r="B69" t="str">
            <v>Cools Chris</v>
          </cell>
          <cell r="C69" t="str">
            <v>T' Zandhof 3</v>
          </cell>
          <cell r="D69">
            <v>1</v>
          </cell>
          <cell r="F69">
            <v>1</v>
          </cell>
          <cell r="H69">
            <v>3</v>
          </cell>
          <cell r="I69" t="str">
            <v>v</v>
          </cell>
          <cell r="J69">
            <v>0</v>
          </cell>
          <cell r="O69">
            <v>1</v>
          </cell>
          <cell r="P69">
            <v>3</v>
          </cell>
          <cell r="Q69">
            <v>1</v>
          </cell>
          <cell r="R69">
            <v>1</v>
          </cell>
          <cell r="S69">
            <v>1</v>
          </cell>
          <cell r="T69">
            <v>1</v>
          </cell>
          <cell r="V69" t="str">
            <v>v</v>
          </cell>
          <cell r="Y69">
            <v>1</v>
          </cell>
          <cell r="Z69">
            <v>1</v>
          </cell>
          <cell r="AA69">
            <v>0</v>
          </cell>
          <cell r="AC69">
            <v>1</v>
          </cell>
          <cell r="AD69">
            <v>16</v>
          </cell>
          <cell r="AE69">
            <v>2</v>
          </cell>
          <cell r="AF69">
            <v>10</v>
          </cell>
          <cell r="AG69">
            <v>2</v>
          </cell>
          <cell r="AH69">
            <v>14</v>
          </cell>
          <cell r="AI69">
            <v>0.5</v>
          </cell>
          <cell r="AJ69" t="str">
            <v>B</v>
          </cell>
          <cell r="AK69" t="str">
            <v>C</v>
          </cell>
        </row>
        <row r="70">
          <cell r="B70" t="str">
            <v>Smet Stefan</v>
          </cell>
          <cell r="C70" t="str">
            <v>De Splinters 2</v>
          </cell>
          <cell r="E70" t="str">
            <v>v</v>
          </cell>
          <cell r="N70">
            <v>1</v>
          </cell>
          <cell r="O70">
            <v>3</v>
          </cell>
          <cell r="Q70">
            <v>1</v>
          </cell>
          <cell r="R70" t="str">
            <v>v</v>
          </cell>
          <cell r="T70">
            <v>3</v>
          </cell>
          <cell r="U70">
            <v>0</v>
          </cell>
          <cell r="V70">
            <v>0</v>
          </cell>
          <cell r="W70">
            <v>1</v>
          </cell>
          <cell r="X70">
            <v>3</v>
          </cell>
          <cell r="Y70">
            <v>0</v>
          </cell>
          <cell r="Z70">
            <v>0</v>
          </cell>
          <cell r="AA70">
            <v>0</v>
          </cell>
          <cell r="AB70">
            <v>3</v>
          </cell>
          <cell r="AC70">
            <v>0</v>
          </cell>
          <cell r="AD70">
            <v>15</v>
          </cell>
          <cell r="AE70">
            <v>4</v>
          </cell>
          <cell r="AF70">
            <v>3</v>
          </cell>
          <cell r="AG70">
            <v>6</v>
          </cell>
          <cell r="AH70">
            <v>13</v>
          </cell>
          <cell r="AI70">
            <v>0.42307692307692307</v>
          </cell>
          <cell r="AJ70" t="str">
            <v>B</v>
          </cell>
          <cell r="AK70" t="str">
            <v>NA</v>
          </cell>
        </row>
        <row r="71">
          <cell r="B71" t="str">
            <v>Leys Marnic</v>
          </cell>
          <cell r="C71" t="str">
            <v>Kalfort Sportif 2</v>
          </cell>
          <cell r="E71">
            <v>0</v>
          </cell>
          <cell r="F71">
            <v>1</v>
          </cell>
          <cell r="G71">
            <v>0</v>
          </cell>
          <cell r="H71">
            <v>1</v>
          </cell>
          <cell r="I71">
            <v>0</v>
          </cell>
          <cell r="J71" t="str">
            <v>v</v>
          </cell>
          <cell r="K71">
            <v>3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3</v>
          </cell>
          <cell r="S71">
            <v>3</v>
          </cell>
          <cell r="T71">
            <v>0</v>
          </cell>
          <cell r="U71">
            <v>1</v>
          </cell>
          <cell r="W71" t="str">
            <v>v</v>
          </cell>
          <cell r="X71">
            <v>1</v>
          </cell>
          <cell r="Z71">
            <v>0</v>
          </cell>
          <cell r="AA71">
            <v>0</v>
          </cell>
          <cell r="AB71">
            <v>0</v>
          </cell>
          <cell r="AC71">
            <v>1</v>
          </cell>
          <cell r="AD71">
            <v>15</v>
          </cell>
          <cell r="AE71">
            <v>3</v>
          </cell>
          <cell r="AF71">
            <v>6</v>
          </cell>
          <cell r="AG71">
            <v>12</v>
          </cell>
          <cell r="AH71">
            <v>21</v>
          </cell>
          <cell r="AI71">
            <v>0.2857142857142857</v>
          </cell>
          <cell r="AJ71" t="str">
            <v>C</v>
          </cell>
          <cell r="AK71" t="str">
            <v>C</v>
          </cell>
        </row>
        <row r="72">
          <cell r="B72" t="str">
            <v>Permentier Jozef</v>
          </cell>
          <cell r="C72" t="str">
            <v>T' Zandhof 2</v>
          </cell>
          <cell r="D72">
            <v>0</v>
          </cell>
          <cell r="E72">
            <v>1</v>
          </cell>
          <cell r="G72">
            <v>1</v>
          </cell>
          <cell r="H72">
            <v>3</v>
          </cell>
          <cell r="J72">
            <v>1</v>
          </cell>
          <cell r="L72" t="str">
            <v>v</v>
          </cell>
          <cell r="O72">
            <v>0</v>
          </cell>
          <cell r="P72">
            <v>3</v>
          </cell>
          <cell r="Q72">
            <v>1</v>
          </cell>
          <cell r="R72">
            <v>3</v>
          </cell>
          <cell r="W72">
            <v>1</v>
          </cell>
          <cell r="Y72" t="str">
            <v>v</v>
          </cell>
          <cell r="AA72">
            <v>0</v>
          </cell>
          <cell r="AB72">
            <v>0</v>
          </cell>
          <cell r="AC72">
            <v>1</v>
          </cell>
          <cell r="AD72">
            <v>15</v>
          </cell>
          <cell r="AE72">
            <v>3</v>
          </cell>
          <cell r="AF72">
            <v>6</v>
          </cell>
          <cell r="AG72">
            <v>4</v>
          </cell>
          <cell r="AH72">
            <v>13</v>
          </cell>
          <cell r="AI72">
            <v>0.46153846153846156</v>
          </cell>
          <cell r="AJ72" t="str">
            <v>B</v>
          </cell>
          <cell r="AK72" t="str">
            <v>B</v>
          </cell>
        </row>
        <row r="73">
          <cell r="B73" t="str">
            <v>Remery Mario</v>
          </cell>
          <cell r="C73" t="str">
            <v>D'AA Post 1</v>
          </cell>
          <cell r="D73" t="str">
            <v>v</v>
          </cell>
          <cell r="E73">
            <v>0</v>
          </cell>
          <cell r="F73">
            <v>0</v>
          </cell>
          <cell r="J73">
            <v>1</v>
          </cell>
          <cell r="N73">
            <v>1</v>
          </cell>
          <cell r="P73">
            <v>1</v>
          </cell>
          <cell r="Q73" t="str">
            <v>v</v>
          </cell>
          <cell r="S73">
            <v>1</v>
          </cell>
          <cell r="T73">
            <v>3</v>
          </cell>
          <cell r="U73">
            <v>1</v>
          </cell>
          <cell r="V73">
            <v>3</v>
          </cell>
          <cell r="W73">
            <v>0</v>
          </cell>
          <cell r="X73">
            <v>1</v>
          </cell>
          <cell r="Z73">
            <v>1</v>
          </cell>
          <cell r="AB73">
            <v>0</v>
          </cell>
          <cell r="AC73">
            <v>0</v>
          </cell>
          <cell r="AD73">
            <v>13</v>
          </cell>
          <cell r="AE73">
            <v>2</v>
          </cell>
          <cell r="AF73">
            <v>7</v>
          </cell>
          <cell r="AG73">
            <v>5</v>
          </cell>
          <cell r="AH73">
            <v>14</v>
          </cell>
          <cell r="AI73">
            <v>0.39285714285714285</v>
          </cell>
          <cell r="AJ73" t="str">
            <v>C</v>
          </cell>
          <cell r="AK73" t="str">
            <v>B</v>
          </cell>
        </row>
        <row r="74">
          <cell r="B74" t="str">
            <v>Jurrens Frank</v>
          </cell>
          <cell r="C74" t="str">
            <v>T' Zandhof 3</v>
          </cell>
          <cell r="D74">
            <v>0</v>
          </cell>
          <cell r="E74">
            <v>0</v>
          </cell>
          <cell r="F74">
            <v>1</v>
          </cell>
          <cell r="G74">
            <v>0</v>
          </cell>
          <cell r="H74">
            <v>1</v>
          </cell>
          <cell r="I74" t="str">
            <v>v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Q74">
            <v>1</v>
          </cell>
          <cell r="R74">
            <v>1</v>
          </cell>
          <cell r="T74">
            <v>0</v>
          </cell>
          <cell r="U74">
            <v>3</v>
          </cell>
          <cell r="V74" t="str">
            <v>v</v>
          </cell>
          <cell r="W74">
            <v>0</v>
          </cell>
          <cell r="X74">
            <v>0</v>
          </cell>
          <cell r="Y74">
            <v>3</v>
          </cell>
          <cell r="AA74">
            <v>0</v>
          </cell>
          <cell r="AC74">
            <v>3</v>
          </cell>
          <cell r="AD74">
            <v>13</v>
          </cell>
          <cell r="AE74">
            <v>3</v>
          </cell>
          <cell r="AF74">
            <v>4</v>
          </cell>
          <cell r="AG74">
            <v>11</v>
          </cell>
          <cell r="AH74">
            <v>18</v>
          </cell>
          <cell r="AI74">
            <v>0.27777777777777779</v>
          </cell>
          <cell r="AJ74" t="str">
            <v>C</v>
          </cell>
          <cell r="AK74" t="str">
            <v>C</v>
          </cell>
        </row>
        <row r="75"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e">
            <v>#DIV/0!</v>
          </cell>
          <cell r="AJ75">
            <v>0</v>
          </cell>
          <cell r="AK75" t="e">
            <v>#N/A</v>
          </cell>
        </row>
        <row r="76"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e">
            <v>#DIV/0!</v>
          </cell>
          <cell r="AJ76">
            <v>0</v>
          </cell>
          <cell r="AK76" t="e">
            <v>#N/A</v>
          </cell>
        </row>
        <row r="77">
          <cell r="B77" t="str">
            <v>Moonen Wesley</v>
          </cell>
          <cell r="C77" t="str">
            <v>The Q 1</v>
          </cell>
          <cell r="F77" t="str">
            <v>v</v>
          </cell>
          <cell r="H77">
            <v>1</v>
          </cell>
          <cell r="L77">
            <v>3</v>
          </cell>
          <cell r="N77">
            <v>3</v>
          </cell>
          <cell r="R77">
            <v>0</v>
          </cell>
          <cell r="S77" t="str">
            <v>v</v>
          </cell>
          <cell r="V77">
            <v>1</v>
          </cell>
          <cell r="W77">
            <v>1</v>
          </cell>
          <cell r="X77">
            <v>3</v>
          </cell>
          <cell r="Y77">
            <v>1</v>
          </cell>
          <cell r="AD77">
            <v>13</v>
          </cell>
          <cell r="AE77">
            <v>3</v>
          </cell>
          <cell r="AF77">
            <v>4</v>
          </cell>
          <cell r="AG77">
            <v>1</v>
          </cell>
          <cell r="AH77">
            <v>8</v>
          </cell>
          <cell r="AI77">
            <v>0.625</v>
          </cell>
          <cell r="AJ77" t="str">
            <v>B</v>
          </cell>
          <cell r="AK77" t="str">
            <v>B</v>
          </cell>
        </row>
        <row r="78">
          <cell r="B78" t="str">
            <v>Bauwens Marcel</v>
          </cell>
          <cell r="C78" t="str">
            <v>Oud Limburg 1</v>
          </cell>
          <cell r="D78">
            <v>1</v>
          </cell>
          <cell r="E78">
            <v>1</v>
          </cell>
          <cell r="H78">
            <v>0</v>
          </cell>
          <cell r="I78">
            <v>1</v>
          </cell>
          <cell r="K78">
            <v>0</v>
          </cell>
          <cell r="L78">
            <v>3</v>
          </cell>
          <cell r="M78">
            <v>0</v>
          </cell>
          <cell r="N78" t="str">
            <v>v</v>
          </cell>
          <cell r="P78">
            <v>0</v>
          </cell>
          <cell r="Q78">
            <v>3</v>
          </cell>
          <cell r="R78">
            <v>1</v>
          </cell>
          <cell r="S78">
            <v>0</v>
          </cell>
          <cell r="T78">
            <v>1</v>
          </cell>
          <cell r="U78">
            <v>0</v>
          </cell>
          <cell r="AA78" t="str">
            <v>v</v>
          </cell>
          <cell r="AB78">
            <v>1</v>
          </cell>
          <cell r="AC78">
            <v>0</v>
          </cell>
          <cell r="AD78">
            <v>12</v>
          </cell>
          <cell r="AE78">
            <v>2</v>
          </cell>
          <cell r="AF78">
            <v>6</v>
          </cell>
          <cell r="AG78">
            <v>7</v>
          </cell>
          <cell r="AH78">
            <v>15</v>
          </cell>
          <cell r="AI78">
            <v>0.33333333333333331</v>
          </cell>
          <cell r="AJ78" t="str">
            <v>C</v>
          </cell>
          <cell r="AK78" t="str">
            <v>C</v>
          </cell>
        </row>
        <row r="79">
          <cell r="B79" t="str">
            <v>Bracke Alfons</v>
          </cell>
          <cell r="C79" t="str">
            <v>T' Zandhof 3</v>
          </cell>
          <cell r="E79">
            <v>3</v>
          </cell>
          <cell r="F79">
            <v>0</v>
          </cell>
          <cell r="G79">
            <v>0</v>
          </cell>
          <cell r="I79" t="str">
            <v>v</v>
          </cell>
          <cell r="K79">
            <v>1</v>
          </cell>
          <cell r="M79">
            <v>0</v>
          </cell>
          <cell r="N79">
            <v>1</v>
          </cell>
          <cell r="P79">
            <v>1</v>
          </cell>
          <cell r="Q79">
            <v>1</v>
          </cell>
          <cell r="R79">
            <v>1</v>
          </cell>
          <cell r="T79">
            <v>0</v>
          </cell>
          <cell r="U79">
            <v>3</v>
          </cell>
          <cell r="V79" t="str">
            <v>v</v>
          </cell>
          <cell r="W79">
            <v>0</v>
          </cell>
          <cell r="X79">
            <v>0</v>
          </cell>
          <cell r="Z79">
            <v>1</v>
          </cell>
          <cell r="AA79">
            <v>0</v>
          </cell>
          <cell r="AB79">
            <v>0</v>
          </cell>
          <cell r="AD79">
            <v>12</v>
          </cell>
          <cell r="AE79">
            <v>2</v>
          </cell>
          <cell r="AF79">
            <v>6</v>
          </cell>
          <cell r="AG79">
            <v>8</v>
          </cell>
          <cell r="AH79">
            <v>16</v>
          </cell>
          <cell r="AI79">
            <v>0.3125</v>
          </cell>
          <cell r="AJ79" t="str">
            <v>C</v>
          </cell>
          <cell r="AK79" t="str">
            <v>C</v>
          </cell>
        </row>
        <row r="80">
          <cell r="B80" t="str">
            <v>De Herdt Rudy</v>
          </cell>
          <cell r="C80" t="str">
            <v>D'AA Post 1</v>
          </cell>
          <cell r="D80" t="str">
            <v>v</v>
          </cell>
          <cell r="E80">
            <v>0</v>
          </cell>
          <cell r="F80">
            <v>0</v>
          </cell>
          <cell r="J80">
            <v>1</v>
          </cell>
          <cell r="L80">
            <v>1</v>
          </cell>
          <cell r="M80">
            <v>3</v>
          </cell>
          <cell r="N80">
            <v>1</v>
          </cell>
          <cell r="O80">
            <v>0</v>
          </cell>
          <cell r="Q80" t="str">
            <v>v</v>
          </cell>
          <cell r="S80">
            <v>1</v>
          </cell>
          <cell r="T80">
            <v>1</v>
          </cell>
          <cell r="V80">
            <v>3</v>
          </cell>
          <cell r="AD80">
            <v>11</v>
          </cell>
          <cell r="AE80">
            <v>2</v>
          </cell>
          <cell r="AF80">
            <v>5</v>
          </cell>
          <cell r="AG80">
            <v>3</v>
          </cell>
          <cell r="AH80">
            <v>10</v>
          </cell>
          <cell r="AI80">
            <v>0.45</v>
          </cell>
          <cell r="AJ80" t="str">
            <v>B</v>
          </cell>
          <cell r="AK80" t="str">
            <v>C</v>
          </cell>
        </row>
        <row r="81">
          <cell r="B81" t="str">
            <v>Houtput Paul</v>
          </cell>
          <cell r="C81" t="str">
            <v>Kalfort Sportif 2</v>
          </cell>
          <cell r="E81">
            <v>1</v>
          </cell>
          <cell r="G81">
            <v>3</v>
          </cell>
          <cell r="H81">
            <v>0</v>
          </cell>
          <cell r="I81">
            <v>3</v>
          </cell>
          <cell r="J81" t="str">
            <v>v</v>
          </cell>
          <cell r="K81">
            <v>1</v>
          </cell>
          <cell r="L81">
            <v>1</v>
          </cell>
          <cell r="M81">
            <v>1</v>
          </cell>
          <cell r="W81" t="str">
            <v>v</v>
          </cell>
          <cell r="AD81">
            <v>10</v>
          </cell>
          <cell r="AE81">
            <v>2</v>
          </cell>
          <cell r="AF81">
            <v>4</v>
          </cell>
          <cell r="AG81">
            <v>1</v>
          </cell>
          <cell r="AH81">
            <v>7</v>
          </cell>
          <cell r="AI81">
            <v>0.5714285714285714</v>
          </cell>
          <cell r="AJ81">
            <v>0</v>
          </cell>
          <cell r="AK81" t="str">
            <v>B</v>
          </cell>
        </row>
        <row r="82">
          <cell r="B82" t="str">
            <v>Van Den Broeck Yvan</v>
          </cell>
          <cell r="C82" t="str">
            <v>Kalfort Sportif 2</v>
          </cell>
          <cell r="D82">
            <v>1</v>
          </cell>
          <cell r="F82">
            <v>3</v>
          </cell>
          <cell r="J82" t="str">
            <v>v</v>
          </cell>
          <cell r="K82">
            <v>3</v>
          </cell>
          <cell r="V82">
            <v>3</v>
          </cell>
          <cell r="W82" t="str">
            <v>v</v>
          </cell>
          <cell r="AD82">
            <v>10</v>
          </cell>
          <cell r="AE82">
            <v>3</v>
          </cell>
          <cell r="AF82">
            <v>1</v>
          </cell>
          <cell r="AG82">
            <v>0</v>
          </cell>
          <cell r="AH82">
            <v>4</v>
          </cell>
          <cell r="AI82">
            <v>0.875</v>
          </cell>
          <cell r="AJ82">
            <v>0</v>
          </cell>
          <cell r="AK82" t="str">
            <v>NA</v>
          </cell>
        </row>
        <row r="83">
          <cell r="B83" t="str">
            <v>Van Straeten Henri</v>
          </cell>
          <cell r="C83" t="str">
            <v>Kalfort Sportif 3</v>
          </cell>
          <cell r="E83">
            <v>0</v>
          </cell>
          <cell r="G83">
            <v>0</v>
          </cell>
          <cell r="H83">
            <v>1</v>
          </cell>
          <cell r="I83">
            <v>0</v>
          </cell>
          <cell r="K83">
            <v>1</v>
          </cell>
          <cell r="L83">
            <v>0</v>
          </cell>
          <cell r="N83">
            <v>3</v>
          </cell>
          <cell r="O83" t="str">
            <v>v</v>
          </cell>
          <cell r="S83">
            <v>1</v>
          </cell>
          <cell r="V83">
            <v>3</v>
          </cell>
          <cell r="W83">
            <v>0</v>
          </cell>
          <cell r="X83">
            <v>1</v>
          </cell>
          <cell r="Y83">
            <v>0</v>
          </cell>
          <cell r="AB83" t="str">
            <v>v</v>
          </cell>
          <cell r="AD83">
            <v>10</v>
          </cell>
          <cell r="AE83">
            <v>2</v>
          </cell>
          <cell r="AF83">
            <v>4</v>
          </cell>
          <cell r="AG83">
            <v>6</v>
          </cell>
          <cell r="AH83">
            <v>12</v>
          </cell>
          <cell r="AI83">
            <v>0.33333333333333331</v>
          </cell>
          <cell r="AJ83" t="str">
            <v>C</v>
          </cell>
          <cell r="AK83" t="str">
            <v>B</v>
          </cell>
        </row>
        <row r="84">
          <cell r="B84" t="str">
            <v>Van De Vijver Dylan</v>
          </cell>
          <cell r="C84" t="str">
            <v>T' Zandhof 3</v>
          </cell>
          <cell r="D84">
            <v>1</v>
          </cell>
          <cell r="E84">
            <v>1</v>
          </cell>
          <cell r="F84">
            <v>1</v>
          </cell>
          <cell r="I84" t="str">
            <v>v</v>
          </cell>
          <cell r="J84">
            <v>0</v>
          </cell>
          <cell r="K84">
            <v>1</v>
          </cell>
          <cell r="M84">
            <v>3</v>
          </cell>
          <cell r="N84">
            <v>1</v>
          </cell>
          <cell r="O84">
            <v>1</v>
          </cell>
          <cell r="S84">
            <v>1</v>
          </cell>
          <cell r="V84" t="str">
            <v>v</v>
          </cell>
          <cell r="AD84">
            <v>10</v>
          </cell>
          <cell r="AE84">
            <v>1</v>
          </cell>
          <cell r="AF84">
            <v>7</v>
          </cell>
          <cell r="AG84">
            <v>1</v>
          </cell>
          <cell r="AH84">
            <v>9</v>
          </cell>
          <cell r="AI84">
            <v>0.5</v>
          </cell>
          <cell r="AJ84" t="str">
            <v>B</v>
          </cell>
          <cell r="AK84" t="str">
            <v>D</v>
          </cell>
        </row>
        <row r="85">
          <cell r="B85" t="str">
            <v>Rens Dave</v>
          </cell>
          <cell r="C85" t="str">
            <v>D'AA Post 1</v>
          </cell>
          <cell r="D85" t="str">
            <v>v</v>
          </cell>
          <cell r="E85">
            <v>1</v>
          </cell>
          <cell r="F85">
            <v>0</v>
          </cell>
          <cell r="G85">
            <v>3</v>
          </cell>
          <cell r="H85">
            <v>0</v>
          </cell>
          <cell r="I85">
            <v>1</v>
          </cell>
          <cell r="J85">
            <v>1</v>
          </cell>
          <cell r="K85">
            <v>1</v>
          </cell>
          <cell r="Q85" t="str">
            <v>v</v>
          </cell>
          <cell r="T85">
            <v>1</v>
          </cell>
          <cell r="U85">
            <v>1</v>
          </cell>
          <cell r="AD85">
            <v>9</v>
          </cell>
          <cell r="AE85">
            <v>1</v>
          </cell>
          <cell r="AF85">
            <v>6</v>
          </cell>
          <cell r="AG85">
            <v>2</v>
          </cell>
          <cell r="AH85">
            <v>9</v>
          </cell>
          <cell r="AI85">
            <v>0.44444444444444442</v>
          </cell>
          <cell r="AJ85" t="str">
            <v>B</v>
          </cell>
          <cell r="AK85" t="str">
            <v>B</v>
          </cell>
        </row>
        <row r="86">
          <cell r="B86" t="str">
            <v>Craeye Pedro</v>
          </cell>
          <cell r="C86" t="str">
            <v>De Splinters 2</v>
          </cell>
          <cell r="D86">
            <v>3</v>
          </cell>
          <cell r="E86" t="str">
            <v>v</v>
          </cell>
          <cell r="F86">
            <v>3</v>
          </cell>
          <cell r="G86">
            <v>3</v>
          </cell>
          <cell r="R86" t="str">
            <v>v</v>
          </cell>
          <cell r="AD86">
            <v>9</v>
          </cell>
          <cell r="AE86">
            <v>3</v>
          </cell>
          <cell r="AF86">
            <v>0</v>
          </cell>
          <cell r="AG86">
            <v>0</v>
          </cell>
          <cell r="AH86">
            <v>3</v>
          </cell>
          <cell r="AI86">
            <v>1</v>
          </cell>
          <cell r="AJ86">
            <v>0</v>
          </cell>
          <cell r="AK86" t="str">
            <v>B</v>
          </cell>
        </row>
        <row r="87">
          <cell r="B87" t="str">
            <v>Jacobs Kevin</v>
          </cell>
          <cell r="C87" t="str">
            <v>The Q 1</v>
          </cell>
          <cell r="F87" t="str">
            <v>v</v>
          </cell>
          <cell r="K87">
            <v>1</v>
          </cell>
          <cell r="O87">
            <v>1</v>
          </cell>
          <cell r="P87">
            <v>3</v>
          </cell>
          <cell r="Q87">
            <v>1</v>
          </cell>
          <cell r="S87" t="str">
            <v>v</v>
          </cell>
          <cell r="AC87">
            <v>3</v>
          </cell>
          <cell r="AD87">
            <v>9</v>
          </cell>
          <cell r="AE87">
            <v>2</v>
          </cell>
          <cell r="AF87">
            <v>3</v>
          </cell>
          <cell r="AG87">
            <v>0</v>
          </cell>
          <cell r="AH87">
            <v>5</v>
          </cell>
          <cell r="AI87">
            <v>0.7</v>
          </cell>
          <cell r="AJ87">
            <v>0</v>
          </cell>
          <cell r="AK87" t="str">
            <v>B</v>
          </cell>
        </row>
        <row r="88">
          <cell r="B88" t="str">
            <v>Van Den Broeck Christian</v>
          </cell>
          <cell r="C88" t="str">
            <v>Kalfort Sportif 2</v>
          </cell>
          <cell r="D88">
            <v>3</v>
          </cell>
          <cell r="F88">
            <v>3</v>
          </cell>
          <cell r="J88" t="str">
            <v>v</v>
          </cell>
          <cell r="V88">
            <v>1</v>
          </cell>
          <cell r="W88" t="str">
            <v>v</v>
          </cell>
          <cell r="Z88">
            <v>1</v>
          </cell>
          <cell r="AD88">
            <v>8</v>
          </cell>
          <cell r="AE88">
            <v>2</v>
          </cell>
          <cell r="AF88">
            <v>2</v>
          </cell>
          <cell r="AG88">
            <v>0</v>
          </cell>
          <cell r="AH88">
            <v>4</v>
          </cell>
          <cell r="AI88">
            <v>0.75</v>
          </cell>
          <cell r="AJ88">
            <v>0</v>
          </cell>
          <cell r="AK88" t="str">
            <v>NA</v>
          </cell>
        </row>
        <row r="89"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e">
            <v>#DIV/0!</v>
          </cell>
          <cell r="AJ89">
            <v>0</v>
          </cell>
          <cell r="AK89" t="e">
            <v>#N/A</v>
          </cell>
        </row>
        <row r="90">
          <cell r="B90" t="str">
            <v>Van Hove Alois</v>
          </cell>
          <cell r="C90" t="str">
            <v>Oud Limburg 1</v>
          </cell>
          <cell r="F90">
            <v>1</v>
          </cell>
          <cell r="G90">
            <v>1</v>
          </cell>
          <cell r="H90">
            <v>1</v>
          </cell>
          <cell r="J90">
            <v>1</v>
          </cell>
          <cell r="L90">
            <v>1</v>
          </cell>
          <cell r="N90" t="str">
            <v>v</v>
          </cell>
          <cell r="U90">
            <v>0</v>
          </cell>
          <cell r="V90">
            <v>0</v>
          </cell>
          <cell r="W90">
            <v>1</v>
          </cell>
          <cell r="X90">
            <v>0</v>
          </cell>
          <cell r="Y90">
            <v>1</v>
          </cell>
          <cell r="Z90">
            <v>1</v>
          </cell>
          <cell r="AA90" t="str">
            <v>v</v>
          </cell>
          <cell r="AD90">
            <v>8</v>
          </cell>
          <cell r="AE90">
            <v>0</v>
          </cell>
          <cell r="AF90">
            <v>8</v>
          </cell>
          <cell r="AG90">
            <v>3</v>
          </cell>
          <cell r="AH90">
            <v>11</v>
          </cell>
          <cell r="AI90">
            <v>0.36363636363636365</v>
          </cell>
          <cell r="AJ90" t="str">
            <v>C</v>
          </cell>
          <cell r="AK90" t="str">
            <v>B</v>
          </cell>
        </row>
        <row r="91">
          <cell r="B91" t="str">
            <v>Coosemans Patrick</v>
          </cell>
          <cell r="C91" t="str">
            <v>De Splinters 2</v>
          </cell>
          <cell r="E91" t="str">
            <v>v</v>
          </cell>
          <cell r="J91">
            <v>1</v>
          </cell>
          <cell r="K91">
            <v>1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  <cell r="R91" t="str">
            <v>v</v>
          </cell>
          <cell r="T91">
            <v>1</v>
          </cell>
          <cell r="W91">
            <v>3</v>
          </cell>
          <cell r="X91">
            <v>0</v>
          </cell>
          <cell r="Y91">
            <v>0</v>
          </cell>
          <cell r="Z91">
            <v>1</v>
          </cell>
          <cell r="AA91">
            <v>0</v>
          </cell>
          <cell r="AD91">
            <v>7</v>
          </cell>
          <cell r="AE91">
            <v>1</v>
          </cell>
          <cell r="AF91">
            <v>4</v>
          </cell>
          <cell r="AG91">
            <v>7</v>
          </cell>
          <cell r="AH91">
            <v>12</v>
          </cell>
          <cell r="AI91">
            <v>0.25</v>
          </cell>
          <cell r="AJ91" t="str">
            <v>C</v>
          </cell>
          <cell r="AK91" t="str">
            <v>C</v>
          </cell>
        </row>
        <row r="92">
          <cell r="B92" t="str">
            <v>Van Den Bossche James</v>
          </cell>
          <cell r="C92" t="str">
            <v>De Splinters 2</v>
          </cell>
          <cell r="E92" t="str">
            <v>v</v>
          </cell>
          <cell r="F92">
            <v>3</v>
          </cell>
          <cell r="H92">
            <v>1</v>
          </cell>
          <cell r="P92">
            <v>0</v>
          </cell>
          <cell r="R92" t="str">
            <v>v</v>
          </cell>
          <cell r="S92">
            <v>0</v>
          </cell>
          <cell r="AB92">
            <v>3</v>
          </cell>
          <cell r="AD92">
            <v>7</v>
          </cell>
          <cell r="AE92">
            <v>2</v>
          </cell>
          <cell r="AF92">
            <v>1</v>
          </cell>
          <cell r="AG92">
            <v>2</v>
          </cell>
          <cell r="AH92">
            <v>5</v>
          </cell>
          <cell r="AI92">
            <v>0.5</v>
          </cell>
          <cell r="AJ92">
            <v>0</v>
          </cell>
          <cell r="AK92" t="str">
            <v>A</v>
          </cell>
        </row>
        <row r="93">
          <cell r="B93" t="str">
            <v>Pintens Davy</v>
          </cell>
          <cell r="C93" t="str">
            <v>Kalfort Sportif 2</v>
          </cell>
          <cell r="J93" t="str">
            <v>v</v>
          </cell>
          <cell r="R93">
            <v>3</v>
          </cell>
          <cell r="V93">
            <v>3</v>
          </cell>
          <cell r="W93" t="str">
            <v>v</v>
          </cell>
          <cell r="Y93">
            <v>1</v>
          </cell>
          <cell r="AD93">
            <v>7</v>
          </cell>
          <cell r="AE93">
            <v>2</v>
          </cell>
          <cell r="AF93">
            <v>1</v>
          </cell>
          <cell r="AG93">
            <v>0</v>
          </cell>
          <cell r="AH93">
            <v>3</v>
          </cell>
          <cell r="AI93">
            <v>0.83333333333333337</v>
          </cell>
          <cell r="AJ93">
            <v>0</v>
          </cell>
          <cell r="AK93" t="str">
            <v>A</v>
          </cell>
        </row>
        <row r="94">
          <cell r="B94" t="str">
            <v>Brusselmans Thys</v>
          </cell>
          <cell r="C94" t="str">
            <v>Onder Den Toren 1</v>
          </cell>
          <cell r="D94">
            <v>0</v>
          </cell>
          <cell r="E94">
            <v>0</v>
          </cell>
          <cell r="G94">
            <v>0</v>
          </cell>
          <cell r="H94">
            <v>1</v>
          </cell>
          <cell r="J94">
            <v>0</v>
          </cell>
          <cell r="M94" t="str">
            <v>v</v>
          </cell>
          <cell r="Q94">
            <v>0</v>
          </cell>
          <cell r="R94">
            <v>1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X94">
            <v>1</v>
          </cell>
          <cell r="Y94">
            <v>1</v>
          </cell>
          <cell r="Z94" t="str">
            <v>v</v>
          </cell>
          <cell r="AA94">
            <v>3</v>
          </cell>
          <cell r="AD94">
            <v>7</v>
          </cell>
          <cell r="AE94">
            <v>1</v>
          </cell>
          <cell r="AF94">
            <v>4</v>
          </cell>
          <cell r="AG94">
            <v>9</v>
          </cell>
          <cell r="AH94">
            <v>14</v>
          </cell>
          <cell r="AI94">
            <v>0.21428571428571427</v>
          </cell>
          <cell r="AJ94" t="str">
            <v>C</v>
          </cell>
          <cell r="AK94" t="str">
            <v>C</v>
          </cell>
        </row>
        <row r="95">
          <cell r="B95" t="str">
            <v>Moerenhout Frederic</v>
          </cell>
          <cell r="C95" t="str">
            <v>Rico's 1</v>
          </cell>
          <cell r="D95">
            <v>0</v>
          </cell>
          <cell r="E95">
            <v>1</v>
          </cell>
          <cell r="F95">
            <v>3</v>
          </cell>
          <cell r="H95" t="str">
            <v>v</v>
          </cell>
          <cell r="I95">
            <v>1</v>
          </cell>
          <cell r="J95">
            <v>1</v>
          </cell>
          <cell r="K95">
            <v>1</v>
          </cell>
          <cell r="N95">
            <v>0</v>
          </cell>
          <cell r="U95" t="str">
            <v>v</v>
          </cell>
          <cell r="AD95">
            <v>7</v>
          </cell>
          <cell r="AE95">
            <v>1</v>
          </cell>
          <cell r="AF95">
            <v>4</v>
          </cell>
          <cell r="AG95">
            <v>2</v>
          </cell>
          <cell r="AH95">
            <v>7</v>
          </cell>
          <cell r="AI95">
            <v>0.42857142857142855</v>
          </cell>
          <cell r="AJ95">
            <v>0</v>
          </cell>
          <cell r="AK95" t="str">
            <v>C</v>
          </cell>
        </row>
        <row r="96">
          <cell r="B96" t="str">
            <v>Huysmans Noel</v>
          </cell>
          <cell r="C96" t="str">
            <v>T' Zandhof 3</v>
          </cell>
          <cell r="D96">
            <v>3</v>
          </cell>
          <cell r="G96">
            <v>3</v>
          </cell>
          <cell r="I96" t="str">
            <v>v</v>
          </cell>
          <cell r="J96">
            <v>1</v>
          </cell>
          <cell r="V96" t="str">
            <v>v</v>
          </cell>
          <cell r="AD96">
            <v>7</v>
          </cell>
          <cell r="AE96">
            <v>2</v>
          </cell>
          <cell r="AF96">
            <v>1</v>
          </cell>
          <cell r="AG96">
            <v>0</v>
          </cell>
          <cell r="AH96">
            <v>3</v>
          </cell>
          <cell r="AI96">
            <v>0.83333333333333337</v>
          </cell>
          <cell r="AJ96">
            <v>0</v>
          </cell>
          <cell r="AK96" t="str">
            <v>B</v>
          </cell>
        </row>
        <row r="97">
          <cell r="B97" t="str">
            <v>Van Ingelgem Andre</v>
          </cell>
          <cell r="C97" t="str">
            <v>T' Zandhof 3</v>
          </cell>
          <cell r="E97">
            <v>1</v>
          </cell>
          <cell r="G97">
            <v>1</v>
          </cell>
          <cell r="H97">
            <v>1</v>
          </cell>
          <cell r="I97" t="str">
            <v>v</v>
          </cell>
          <cell r="L97">
            <v>1</v>
          </cell>
          <cell r="M97">
            <v>1</v>
          </cell>
          <cell r="N97">
            <v>0</v>
          </cell>
          <cell r="Q97">
            <v>0</v>
          </cell>
          <cell r="U97">
            <v>1</v>
          </cell>
          <cell r="V97" t="str">
            <v>v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C97">
            <v>1</v>
          </cell>
          <cell r="AD97">
            <v>7</v>
          </cell>
          <cell r="AE97">
            <v>0</v>
          </cell>
          <cell r="AF97">
            <v>7</v>
          </cell>
          <cell r="AG97">
            <v>6</v>
          </cell>
          <cell r="AH97">
            <v>13</v>
          </cell>
          <cell r="AI97">
            <v>0.26923076923076922</v>
          </cell>
          <cell r="AJ97" t="str">
            <v>C</v>
          </cell>
          <cell r="AK97" t="str">
            <v>B</v>
          </cell>
        </row>
        <row r="98">
          <cell r="B98" t="str">
            <v>Florent Luc</v>
          </cell>
          <cell r="C98" t="str">
            <v>T Moleken 1</v>
          </cell>
          <cell r="H98">
            <v>0</v>
          </cell>
          <cell r="K98" t="str">
            <v>v</v>
          </cell>
          <cell r="L98">
            <v>1</v>
          </cell>
          <cell r="N98">
            <v>0</v>
          </cell>
          <cell r="V98">
            <v>1</v>
          </cell>
          <cell r="W98">
            <v>3</v>
          </cell>
          <cell r="X98" t="str">
            <v>v</v>
          </cell>
          <cell r="Z98">
            <v>1</v>
          </cell>
          <cell r="AA98">
            <v>0</v>
          </cell>
          <cell r="AD98">
            <v>6</v>
          </cell>
          <cell r="AE98">
            <v>1</v>
          </cell>
          <cell r="AF98">
            <v>3</v>
          </cell>
          <cell r="AG98">
            <v>3</v>
          </cell>
          <cell r="AH98">
            <v>7</v>
          </cell>
          <cell r="AI98">
            <v>0.35714285714285715</v>
          </cell>
          <cell r="AJ98">
            <v>0</v>
          </cell>
          <cell r="AK98" t="str">
            <v>NA</v>
          </cell>
        </row>
        <row r="99">
          <cell r="B99" t="str">
            <v>Van Straeten Henri</v>
          </cell>
          <cell r="C99" t="str">
            <v>Kalfort Sportif 2</v>
          </cell>
          <cell r="J99" t="str">
            <v>v</v>
          </cell>
          <cell r="P99">
            <v>3</v>
          </cell>
          <cell r="W99" t="str">
            <v>v</v>
          </cell>
          <cell r="AB99">
            <v>1</v>
          </cell>
          <cell r="AC99">
            <v>1</v>
          </cell>
          <cell r="AD99">
            <v>5</v>
          </cell>
          <cell r="AE99">
            <v>1</v>
          </cell>
          <cell r="AF99">
            <v>2</v>
          </cell>
          <cell r="AG99">
            <v>0</v>
          </cell>
          <cell r="AH99">
            <v>3</v>
          </cell>
          <cell r="AI99">
            <v>0.66666666666666663</v>
          </cell>
          <cell r="AJ99">
            <v>0</v>
          </cell>
          <cell r="AK99" t="str">
            <v>B</v>
          </cell>
        </row>
        <row r="100"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e">
            <v>#DIV/0!</v>
          </cell>
          <cell r="AJ100">
            <v>0</v>
          </cell>
          <cell r="AK100" t="e">
            <v>#N/A</v>
          </cell>
        </row>
        <row r="101"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#DIV/0!</v>
          </cell>
          <cell r="AJ101">
            <v>0</v>
          </cell>
          <cell r="AK101" t="e">
            <v>#N/A</v>
          </cell>
        </row>
        <row r="102">
          <cell r="B102" t="str">
            <v>Segers Jozef</v>
          </cell>
          <cell r="C102" t="str">
            <v>Kalfort Sportif 3</v>
          </cell>
          <cell r="D102">
            <v>0</v>
          </cell>
          <cell r="F102">
            <v>0</v>
          </cell>
          <cell r="K102">
            <v>0</v>
          </cell>
          <cell r="M102">
            <v>0</v>
          </cell>
          <cell r="N102">
            <v>1</v>
          </cell>
          <cell r="O102" t="str">
            <v>v</v>
          </cell>
          <cell r="P102">
            <v>1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1</v>
          </cell>
          <cell r="Z102">
            <v>1</v>
          </cell>
          <cell r="AA102">
            <v>0</v>
          </cell>
          <cell r="AB102" t="str">
            <v>v</v>
          </cell>
          <cell r="AC102">
            <v>0</v>
          </cell>
          <cell r="AD102">
            <v>5</v>
          </cell>
          <cell r="AE102">
            <v>0</v>
          </cell>
          <cell r="AF102">
            <v>5</v>
          </cell>
          <cell r="AG102">
            <v>13</v>
          </cell>
          <cell r="AH102">
            <v>18</v>
          </cell>
          <cell r="AI102">
            <v>0.1388888888888889</v>
          </cell>
          <cell r="AJ102" t="str">
            <v>C</v>
          </cell>
          <cell r="AK102" t="str">
            <v>B</v>
          </cell>
        </row>
        <row r="103">
          <cell r="B103" t="str">
            <v>Buys Francois</v>
          </cell>
          <cell r="C103" t="str">
            <v>Onder Den Toren 1</v>
          </cell>
          <cell r="F103">
            <v>0</v>
          </cell>
          <cell r="G103">
            <v>1</v>
          </cell>
          <cell r="I103">
            <v>1</v>
          </cell>
          <cell r="M103" t="str">
            <v>v</v>
          </cell>
          <cell r="N103">
            <v>0</v>
          </cell>
          <cell r="S103">
            <v>0</v>
          </cell>
          <cell r="Z103" t="str">
            <v>v</v>
          </cell>
          <cell r="AA103">
            <v>3</v>
          </cell>
          <cell r="AD103">
            <v>5</v>
          </cell>
          <cell r="AE103">
            <v>1</v>
          </cell>
          <cell r="AF103">
            <v>2</v>
          </cell>
          <cell r="AG103">
            <v>3</v>
          </cell>
          <cell r="AH103">
            <v>6</v>
          </cell>
          <cell r="AI103">
            <v>0.33333333333333331</v>
          </cell>
          <cell r="AJ103">
            <v>0</v>
          </cell>
          <cell r="AK103" t="str">
            <v>B</v>
          </cell>
        </row>
        <row r="104">
          <cell r="B104" t="str">
            <v>Robberecht Willy</v>
          </cell>
          <cell r="C104" t="str">
            <v>Rico's 1</v>
          </cell>
          <cell r="D104">
            <v>0</v>
          </cell>
          <cell r="E104">
            <v>0</v>
          </cell>
          <cell r="H104" t="str">
            <v>v</v>
          </cell>
          <cell r="L104">
            <v>1</v>
          </cell>
          <cell r="M104">
            <v>0</v>
          </cell>
          <cell r="O104">
            <v>1</v>
          </cell>
          <cell r="P104">
            <v>0</v>
          </cell>
          <cell r="U104" t="str">
            <v>v</v>
          </cell>
          <cell r="V104">
            <v>1</v>
          </cell>
          <cell r="AA104">
            <v>0</v>
          </cell>
          <cell r="AB104">
            <v>1</v>
          </cell>
          <cell r="AC104">
            <v>1</v>
          </cell>
          <cell r="AD104">
            <v>5</v>
          </cell>
          <cell r="AE104">
            <v>0</v>
          </cell>
          <cell r="AF104">
            <v>5</v>
          </cell>
          <cell r="AG104">
            <v>5</v>
          </cell>
          <cell r="AH104">
            <v>10</v>
          </cell>
          <cell r="AI104">
            <v>0.25</v>
          </cell>
          <cell r="AJ104" t="str">
            <v>C</v>
          </cell>
          <cell r="AK104" t="str">
            <v>C</v>
          </cell>
        </row>
        <row r="105">
          <cell r="B105" t="str">
            <v>Brouwer Glenn</v>
          </cell>
          <cell r="C105" t="str">
            <v xml:space="preserve"> Tighelboys</v>
          </cell>
          <cell r="P105" t="str">
            <v>v</v>
          </cell>
          <cell r="Y105">
            <v>3</v>
          </cell>
          <cell r="Z105">
            <v>1</v>
          </cell>
          <cell r="AB105">
            <v>0</v>
          </cell>
          <cell r="AC105" t="str">
            <v>v</v>
          </cell>
          <cell r="AD105">
            <v>4</v>
          </cell>
          <cell r="AE105">
            <v>1</v>
          </cell>
          <cell r="AF105">
            <v>1</v>
          </cell>
          <cell r="AG105">
            <v>1</v>
          </cell>
          <cell r="AH105">
            <v>3</v>
          </cell>
          <cell r="AI105">
            <v>0.5</v>
          </cell>
          <cell r="AJ105">
            <v>0</v>
          </cell>
          <cell r="AK105" t="str">
            <v>NA</v>
          </cell>
        </row>
        <row r="106">
          <cell r="B106" t="str">
            <v>D'Hont Paul</v>
          </cell>
          <cell r="C106" t="str">
            <v>D'AA Post 1</v>
          </cell>
          <cell r="D106" t="str">
            <v>v</v>
          </cell>
          <cell r="G106">
            <v>1</v>
          </cell>
          <cell r="K106">
            <v>0</v>
          </cell>
          <cell r="M106">
            <v>3</v>
          </cell>
          <cell r="O106">
            <v>0</v>
          </cell>
          <cell r="P106">
            <v>0</v>
          </cell>
          <cell r="Q106" t="str">
            <v>v</v>
          </cell>
          <cell r="AD106">
            <v>4</v>
          </cell>
          <cell r="AE106">
            <v>1</v>
          </cell>
          <cell r="AF106">
            <v>1</v>
          </cell>
          <cell r="AG106">
            <v>3</v>
          </cell>
          <cell r="AH106">
            <v>5</v>
          </cell>
          <cell r="AI106">
            <v>0.3</v>
          </cell>
          <cell r="AJ106">
            <v>0</v>
          </cell>
          <cell r="AK106" t="str">
            <v>NA</v>
          </cell>
        </row>
        <row r="107">
          <cell r="B107" t="str">
            <v>De Man Henri</v>
          </cell>
          <cell r="C107" t="str">
            <v>Kalfort Sportif 2</v>
          </cell>
          <cell r="H107">
            <v>1</v>
          </cell>
          <cell r="I107">
            <v>0</v>
          </cell>
          <cell r="J107" t="str">
            <v>v</v>
          </cell>
          <cell r="L107">
            <v>1</v>
          </cell>
          <cell r="M107">
            <v>1</v>
          </cell>
          <cell r="N107">
            <v>1</v>
          </cell>
          <cell r="O107">
            <v>0</v>
          </cell>
          <cell r="W107" t="str">
            <v>v</v>
          </cell>
          <cell r="AD107">
            <v>4</v>
          </cell>
          <cell r="AE107">
            <v>0</v>
          </cell>
          <cell r="AF107">
            <v>4</v>
          </cell>
          <cell r="AG107">
            <v>2</v>
          </cell>
          <cell r="AH107">
            <v>6</v>
          </cell>
          <cell r="AI107">
            <v>0.33333333333333331</v>
          </cell>
          <cell r="AJ107">
            <v>0</v>
          </cell>
          <cell r="AK107" t="str">
            <v>C</v>
          </cell>
        </row>
        <row r="108">
          <cell r="B108" t="str">
            <v>De Vre Dimitri</v>
          </cell>
          <cell r="C108" t="str">
            <v>Kalfort Sportif 2</v>
          </cell>
          <cell r="J108" t="str">
            <v>v</v>
          </cell>
          <cell r="N108">
            <v>0</v>
          </cell>
          <cell r="P108">
            <v>3</v>
          </cell>
          <cell r="R108">
            <v>0</v>
          </cell>
          <cell r="S108">
            <v>1</v>
          </cell>
          <cell r="U108">
            <v>0</v>
          </cell>
          <cell r="W108" t="str">
            <v>v</v>
          </cell>
          <cell r="Y108">
            <v>0</v>
          </cell>
          <cell r="AD108">
            <v>4</v>
          </cell>
          <cell r="AE108">
            <v>1</v>
          </cell>
          <cell r="AF108">
            <v>1</v>
          </cell>
          <cell r="AG108">
            <v>4</v>
          </cell>
          <cell r="AH108">
            <v>6</v>
          </cell>
          <cell r="AI108">
            <v>0.25</v>
          </cell>
          <cell r="AJ108">
            <v>0</v>
          </cell>
          <cell r="AK108" t="str">
            <v>C</v>
          </cell>
        </row>
        <row r="109"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#DIV/0!</v>
          </cell>
          <cell r="AJ109">
            <v>0</v>
          </cell>
          <cell r="AK109" t="e">
            <v>#N/A</v>
          </cell>
        </row>
        <row r="110"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#DIV/0!</v>
          </cell>
          <cell r="AJ110">
            <v>0</v>
          </cell>
          <cell r="AK110" t="e">
            <v>#N/A</v>
          </cell>
        </row>
        <row r="111"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#DIV/0!</v>
          </cell>
          <cell r="AJ111">
            <v>0</v>
          </cell>
          <cell r="AK111" t="e">
            <v>#N/A</v>
          </cell>
        </row>
        <row r="112">
          <cell r="B112" t="str">
            <v>Segers Pascal</v>
          </cell>
          <cell r="C112" t="str">
            <v>Kalfort Sportif 2</v>
          </cell>
          <cell r="D112">
            <v>0</v>
          </cell>
          <cell r="J112" t="str">
            <v>v</v>
          </cell>
          <cell r="Q112">
            <v>3</v>
          </cell>
          <cell r="V112">
            <v>1</v>
          </cell>
          <cell r="W112" t="str">
            <v>v</v>
          </cell>
          <cell r="Z112">
            <v>0</v>
          </cell>
          <cell r="AD112">
            <v>4</v>
          </cell>
          <cell r="AE112">
            <v>1</v>
          </cell>
          <cell r="AF112">
            <v>1</v>
          </cell>
          <cell r="AG112">
            <v>2</v>
          </cell>
          <cell r="AH112">
            <v>4</v>
          </cell>
          <cell r="AI112">
            <v>0.375</v>
          </cell>
          <cell r="AJ112">
            <v>0</v>
          </cell>
          <cell r="AK112" t="str">
            <v>B</v>
          </cell>
        </row>
        <row r="113">
          <cell r="B113" t="str">
            <v>Van Den Vreken Mario</v>
          </cell>
          <cell r="C113" t="str">
            <v>Kalfort Sportif 2</v>
          </cell>
          <cell r="G113">
            <v>1</v>
          </cell>
          <cell r="J113" t="str">
            <v>v</v>
          </cell>
          <cell r="W113" t="str">
            <v>v</v>
          </cell>
          <cell r="AA113">
            <v>3</v>
          </cell>
          <cell r="AD113">
            <v>4</v>
          </cell>
          <cell r="AE113">
            <v>1</v>
          </cell>
          <cell r="AF113">
            <v>1</v>
          </cell>
          <cell r="AG113">
            <v>0</v>
          </cell>
          <cell r="AH113">
            <v>2</v>
          </cell>
          <cell r="AI113">
            <v>0.75</v>
          </cell>
          <cell r="AJ113">
            <v>0</v>
          </cell>
          <cell r="AK113" t="str">
            <v>NA</v>
          </cell>
        </row>
        <row r="114">
          <cell r="B114" t="str">
            <v>Kersemans Marc</v>
          </cell>
          <cell r="C114" t="str">
            <v>Kalfort Sportif 3</v>
          </cell>
          <cell r="I114">
            <v>0</v>
          </cell>
          <cell r="J114">
            <v>1</v>
          </cell>
          <cell r="K114">
            <v>0</v>
          </cell>
          <cell r="L114">
            <v>3</v>
          </cell>
          <cell r="M114">
            <v>0</v>
          </cell>
          <cell r="O114" t="str">
            <v>v</v>
          </cell>
          <cell r="AB114" t="str">
            <v>v</v>
          </cell>
          <cell r="AD114">
            <v>4</v>
          </cell>
          <cell r="AE114">
            <v>1</v>
          </cell>
          <cell r="AF114">
            <v>1</v>
          </cell>
          <cell r="AG114">
            <v>3</v>
          </cell>
          <cell r="AH114">
            <v>5</v>
          </cell>
          <cell r="AI114">
            <v>0.3</v>
          </cell>
          <cell r="AJ114">
            <v>0</v>
          </cell>
          <cell r="AK114" t="str">
            <v>C</v>
          </cell>
        </row>
        <row r="115"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#DIV/0!</v>
          </cell>
          <cell r="AJ115">
            <v>0</v>
          </cell>
          <cell r="AK115" t="e">
            <v>#N/A</v>
          </cell>
        </row>
        <row r="116">
          <cell r="B116" t="str">
            <v>Van Lent Kenny</v>
          </cell>
          <cell r="C116" t="str">
            <v>T' Zandhof 3</v>
          </cell>
          <cell r="D116">
            <v>1</v>
          </cell>
          <cell r="H116">
            <v>0</v>
          </cell>
          <cell r="I116" t="str">
            <v>v</v>
          </cell>
          <cell r="K116">
            <v>0</v>
          </cell>
          <cell r="M116">
            <v>0</v>
          </cell>
          <cell r="O116">
            <v>0</v>
          </cell>
          <cell r="R116">
            <v>0</v>
          </cell>
          <cell r="S116">
            <v>1</v>
          </cell>
          <cell r="T116">
            <v>0</v>
          </cell>
          <cell r="V116" t="str">
            <v>v</v>
          </cell>
          <cell r="W116">
            <v>1</v>
          </cell>
          <cell r="AB116">
            <v>0</v>
          </cell>
          <cell r="AC116">
            <v>1</v>
          </cell>
          <cell r="AD116">
            <v>4</v>
          </cell>
          <cell r="AE116">
            <v>0</v>
          </cell>
          <cell r="AF116">
            <v>4</v>
          </cell>
          <cell r="AG116">
            <v>7</v>
          </cell>
          <cell r="AH116">
            <v>11</v>
          </cell>
          <cell r="AI116">
            <v>0.18181818181818182</v>
          </cell>
          <cell r="AJ116" t="str">
            <v>C</v>
          </cell>
          <cell r="AK116" t="str">
            <v>C</v>
          </cell>
        </row>
        <row r="117">
          <cell r="B117" t="str">
            <v>Convents Tom</v>
          </cell>
          <cell r="C117" t="str">
            <v xml:space="preserve"> Tighelboys</v>
          </cell>
          <cell r="P117" t="str">
            <v>v</v>
          </cell>
          <cell r="Y117">
            <v>3</v>
          </cell>
          <cell r="AC117" t="str">
            <v>v</v>
          </cell>
          <cell r="AD117">
            <v>3</v>
          </cell>
          <cell r="AE117">
            <v>1</v>
          </cell>
          <cell r="AF117">
            <v>0</v>
          </cell>
          <cell r="AG117">
            <v>0</v>
          </cell>
          <cell r="AH117">
            <v>1</v>
          </cell>
          <cell r="AI117">
            <v>1</v>
          </cell>
          <cell r="AJ117">
            <v>0</v>
          </cell>
          <cell r="AK117" t="str">
            <v>NA</v>
          </cell>
        </row>
        <row r="118">
          <cell r="B118" t="str">
            <v>Goyvaerts Stieven</v>
          </cell>
          <cell r="C118" t="str">
            <v>D'AA Post 1</v>
          </cell>
          <cell r="D118" t="str">
            <v>v</v>
          </cell>
          <cell r="Q118" t="str">
            <v>v</v>
          </cell>
          <cell r="AB118">
            <v>3</v>
          </cell>
          <cell r="AD118">
            <v>3</v>
          </cell>
          <cell r="AE118">
            <v>1</v>
          </cell>
          <cell r="AF118">
            <v>0</v>
          </cell>
          <cell r="AG118">
            <v>0</v>
          </cell>
          <cell r="AH118">
            <v>1</v>
          </cell>
          <cell r="AI118">
            <v>1</v>
          </cell>
          <cell r="AJ118">
            <v>0</v>
          </cell>
          <cell r="AK118" t="str">
            <v>D</v>
          </cell>
        </row>
        <row r="119">
          <cell r="B119" t="str">
            <v>Dehertogh Nick</v>
          </cell>
          <cell r="C119" t="str">
            <v>Kalfort Sportif 2</v>
          </cell>
          <cell r="J119" t="str">
            <v>v</v>
          </cell>
          <cell r="O119">
            <v>0</v>
          </cell>
          <cell r="T119">
            <v>3</v>
          </cell>
          <cell r="W119" t="str">
            <v>v</v>
          </cell>
          <cell r="X119">
            <v>0</v>
          </cell>
          <cell r="AD119">
            <v>3</v>
          </cell>
          <cell r="AE119">
            <v>1</v>
          </cell>
          <cell r="AF119">
            <v>0</v>
          </cell>
          <cell r="AG119">
            <v>2</v>
          </cell>
          <cell r="AH119">
            <v>3</v>
          </cell>
          <cell r="AI119">
            <v>0.33333333333333331</v>
          </cell>
          <cell r="AJ119">
            <v>0</v>
          </cell>
          <cell r="AK119" t="str">
            <v>NA</v>
          </cell>
        </row>
        <row r="120">
          <cell r="B120" t="str">
            <v>Janssens Maurice</v>
          </cell>
          <cell r="C120" t="str">
            <v>Kalfort Sportif 2</v>
          </cell>
          <cell r="E120">
            <v>3</v>
          </cell>
          <cell r="J120" t="str">
            <v>v</v>
          </cell>
          <cell r="W120" t="str">
            <v>v</v>
          </cell>
          <cell r="AD120">
            <v>3</v>
          </cell>
          <cell r="AE120">
            <v>1</v>
          </cell>
          <cell r="AF120">
            <v>0</v>
          </cell>
          <cell r="AG120">
            <v>0</v>
          </cell>
          <cell r="AH120">
            <v>1</v>
          </cell>
          <cell r="AI120">
            <v>1</v>
          </cell>
          <cell r="AJ120">
            <v>0</v>
          </cell>
          <cell r="AK120" t="str">
            <v>A</v>
          </cell>
        </row>
        <row r="121">
          <cell r="B121" t="str">
            <v>Verspecht Norbert</v>
          </cell>
          <cell r="C121" t="str">
            <v>Kalfort Sportif 2</v>
          </cell>
          <cell r="F121">
            <v>3</v>
          </cell>
          <cell r="J121" t="str">
            <v>v</v>
          </cell>
          <cell r="W121" t="str">
            <v>v</v>
          </cell>
          <cell r="AD121">
            <v>3</v>
          </cell>
          <cell r="AE121">
            <v>1</v>
          </cell>
          <cell r="AF121">
            <v>0</v>
          </cell>
          <cell r="AG121">
            <v>0</v>
          </cell>
          <cell r="AH121">
            <v>1</v>
          </cell>
          <cell r="AI121">
            <v>1</v>
          </cell>
          <cell r="AJ121">
            <v>0</v>
          </cell>
          <cell r="AK121" t="str">
            <v>NA</v>
          </cell>
        </row>
        <row r="122">
          <cell r="B122" t="str">
            <v>Cool Dirk</v>
          </cell>
          <cell r="C122" t="str">
            <v>Kalfort Sportif 3</v>
          </cell>
          <cell r="O122" t="str">
            <v>v</v>
          </cell>
          <cell r="V122">
            <v>3</v>
          </cell>
          <cell r="AB122" t="str">
            <v>v</v>
          </cell>
          <cell r="AD122">
            <v>3</v>
          </cell>
          <cell r="AE122">
            <v>1</v>
          </cell>
          <cell r="AF122">
            <v>0</v>
          </cell>
          <cell r="AG122">
            <v>0</v>
          </cell>
          <cell r="AH122">
            <v>1</v>
          </cell>
          <cell r="AI122">
            <v>1</v>
          </cell>
          <cell r="AJ122">
            <v>0</v>
          </cell>
          <cell r="AK122" t="str">
            <v>NA</v>
          </cell>
        </row>
        <row r="123">
          <cell r="B123" t="str">
            <v>Pintens Davy</v>
          </cell>
          <cell r="C123" t="str">
            <v>Kalfort Sportif 3</v>
          </cell>
          <cell r="O123" t="str">
            <v>v</v>
          </cell>
          <cell r="T123">
            <v>3</v>
          </cell>
          <cell r="AB123" t="str">
            <v>v</v>
          </cell>
          <cell r="AD123">
            <v>3</v>
          </cell>
          <cell r="AE123">
            <v>1</v>
          </cell>
          <cell r="AF123">
            <v>0</v>
          </cell>
          <cell r="AG123">
            <v>0</v>
          </cell>
          <cell r="AH123">
            <v>1</v>
          </cell>
          <cell r="AI123">
            <v>1</v>
          </cell>
          <cell r="AJ123">
            <v>0</v>
          </cell>
          <cell r="AK123" t="str">
            <v>A</v>
          </cell>
        </row>
        <row r="124">
          <cell r="B124" t="str">
            <v>Segers Pascal</v>
          </cell>
          <cell r="C124" t="str">
            <v>Kalfort Sportif 3</v>
          </cell>
          <cell r="F124">
            <v>0</v>
          </cell>
          <cell r="O124" t="str">
            <v>v</v>
          </cell>
          <cell r="AA124">
            <v>0</v>
          </cell>
          <cell r="AB124" t="str">
            <v>v</v>
          </cell>
          <cell r="AC124">
            <v>3</v>
          </cell>
          <cell r="AD124">
            <v>3</v>
          </cell>
          <cell r="AE124">
            <v>1</v>
          </cell>
          <cell r="AF124">
            <v>0</v>
          </cell>
          <cell r="AG124">
            <v>2</v>
          </cell>
          <cell r="AH124">
            <v>3</v>
          </cell>
          <cell r="AI124">
            <v>0.33333333333333331</v>
          </cell>
          <cell r="AJ124">
            <v>0</v>
          </cell>
          <cell r="AK124" t="str">
            <v>B</v>
          </cell>
        </row>
        <row r="125">
          <cell r="B125" t="str">
            <v>Engels Paul</v>
          </cell>
          <cell r="C125" t="str">
            <v>T' Zandhof 2</v>
          </cell>
          <cell r="L125" t="str">
            <v>v</v>
          </cell>
          <cell r="Y125" t="str">
            <v>v</v>
          </cell>
          <cell r="AA125">
            <v>3</v>
          </cell>
          <cell r="AD125">
            <v>3</v>
          </cell>
          <cell r="AE125">
            <v>1</v>
          </cell>
          <cell r="AF125">
            <v>0</v>
          </cell>
          <cell r="AG125">
            <v>0</v>
          </cell>
          <cell r="AH125">
            <v>1</v>
          </cell>
          <cell r="AI125">
            <v>1</v>
          </cell>
          <cell r="AJ125">
            <v>0</v>
          </cell>
          <cell r="AK125" t="str">
            <v>A</v>
          </cell>
        </row>
        <row r="126">
          <cell r="B126" t="str">
            <v>D'Hertefelt Alfons</v>
          </cell>
          <cell r="C126" t="str">
            <v>T' Zandhof 3</v>
          </cell>
          <cell r="I126" t="str">
            <v>v</v>
          </cell>
          <cell r="V126" t="str">
            <v>v</v>
          </cell>
          <cell r="AA126">
            <v>3</v>
          </cell>
          <cell r="AB126">
            <v>0</v>
          </cell>
          <cell r="AD126">
            <v>3</v>
          </cell>
          <cell r="AE126">
            <v>1</v>
          </cell>
          <cell r="AF126">
            <v>0</v>
          </cell>
          <cell r="AG126">
            <v>1</v>
          </cell>
          <cell r="AH126">
            <v>2</v>
          </cell>
          <cell r="AI126">
            <v>0.5</v>
          </cell>
          <cell r="AJ126">
            <v>0</v>
          </cell>
          <cell r="AK126" t="str">
            <v>NA</v>
          </cell>
        </row>
        <row r="127">
          <cell r="B127" t="str">
            <v>Torfs Rudi</v>
          </cell>
          <cell r="C127" t="str">
            <v>T' Zandhof 3</v>
          </cell>
          <cell r="I127" t="str">
            <v>v</v>
          </cell>
          <cell r="S127">
            <v>0</v>
          </cell>
          <cell r="T127">
            <v>1</v>
          </cell>
          <cell r="V127" t="str">
            <v>v</v>
          </cell>
          <cell r="X127">
            <v>1</v>
          </cell>
          <cell r="Z127">
            <v>0</v>
          </cell>
          <cell r="AB127">
            <v>1</v>
          </cell>
          <cell r="AD127">
            <v>3</v>
          </cell>
          <cell r="AE127">
            <v>0</v>
          </cell>
          <cell r="AF127">
            <v>3</v>
          </cell>
          <cell r="AG127">
            <v>2</v>
          </cell>
          <cell r="AH127">
            <v>5</v>
          </cell>
          <cell r="AI127">
            <v>0.3</v>
          </cell>
          <cell r="AJ127">
            <v>0</v>
          </cell>
          <cell r="AK127" t="str">
            <v>NA</v>
          </cell>
        </row>
        <row r="128"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#DIV/0!</v>
          </cell>
          <cell r="AJ128">
            <v>0</v>
          </cell>
          <cell r="AK128" t="e">
            <v>#N/A</v>
          </cell>
        </row>
        <row r="129">
          <cell r="B129" t="str">
            <v>Van Der Taelen Jozef</v>
          </cell>
          <cell r="C129" t="str">
            <v>The Q 1</v>
          </cell>
          <cell r="F129" t="str">
            <v>v</v>
          </cell>
          <cell r="M129">
            <v>3</v>
          </cell>
          <cell r="S129" t="str">
            <v>v</v>
          </cell>
          <cell r="AD129">
            <v>3</v>
          </cell>
          <cell r="AE129">
            <v>1</v>
          </cell>
          <cell r="AF129">
            <v>0</v>
          </cell>
          <cell r="AG129">
            <v>0</v>
          </cell>
          <cell r="AH129">
            <v>1</v>
          </cell>
          <cell r="AI129">
            <v>1</v>
          </cell>
          <cell r="AJ129">
            <v>0</v>
          </cell>
          <cell r="AK129" t="str">
            <v>C</v>
          </cell>
        </row>
        <row r="130">
          <cell r="B130" t="str">
            <v>Troch Tom</v>
          </cell>
          <cell r="C130" t="str">
            <v>De Splinters 2</v>
          </cell>
          <cell r="D130">
            <v>1</v>
          </cell>
          <cell r="E130" t="str">
            <v>v</v>
          </cell>
          <cell r="H130">
            <v>1</v>
          </cell>
          <cell r="I130">
            <v>0</v>
          </cell>
          <cell r="R130" t="str">
            <v>v</v>
          </cell>
          <cell r="AD130">
            <v>2</v>
          </cell>
          <cell r="AE130">
            <v>0</v>
          </cell>
          <cell r="AF130">
            <v>2</v>
          </cell>
          <cell r="AG130">
            <v>1</v>
          </cell>
          <cell r="AH130">
            <v>3</v>
          </cell>
          <cell r="AI130">
            <v>0.33333333333333331</v>
          </cell>
          <cell r="AJ130">
            <v>0</v>
          </cell>
          <cell r="AK130" t="str">
            <v>C</v>
          </cell>
        </row>
        <row r="131">
          <cell r="B131" t="str">
            <v>Polfliet Gustaaf</v>
          </cell>
          <cell r="C131" t="str">
            <v>Kalfort Sportif 3</v>
          </cell>
          <cell r="E131">
            <v>1</v>
          </cell>
          <cell r="O131" t="str">
            <v>v</v>
          </cell>
          <cell r="P131">
            <v>1</v>
          </cell>
          <cell r="AB131" t="str">
            <v>v</v>
          </cell>
          <cell r="AD131">
            <v>2</v>
          </cell>
          <cell r="AE131">
            <v>0</v>
          </cell>
          <cell r="AF131">
            <v>2</v>
          </cell>
          <cell r="AG131">
            <v>0</v>
          </cell>
          <cell r="AH131">
            <v>2</v>
          </cell>
          <cell r="AI131">
            <v>0.5</v>
          </cell>
          <cell r="AJ131">
            <v>0</v>
          </cell>
          <cell r="AK131" t="str">
            <v>NA</v>
          </cell>
        </row>
        <row r="132">
          <cell r="B132" t="str">
            <v>Piryns Ronald</v>
          </cell>
          <cell r="C132" t="str">
            <v>T Moleken 1</v>
          </cell>
          <cell r="E132">
            <v>1</v>
          </cell>
          <cell r="F132">
            <v>1</v>
          </cell>
          <cell r="G132">
            <v>0</v>
          </cell>
          <cell r="I132">
            <v>0</v>
          </cell>
          <cell r="K132" t="str">
            <v>v</v>
          </cell>
          <cell r="X132" t="str">
            <v>v</v>
          </cell>
          <cell r="AD132">
            <v>2</v>
          </cell>
          <cell r="AE132">
            <v>0</v>
          </cell>
          <cell r="AF132">
            <v>2</v>
          </cell>
          <cell r="AG132">
            <v>2</v>
          </cell>
          <cell r="AH132">
            <v>4</v>
          </cell>
          <cell r="AI132">
            <v>0.25</v>
          </cell>
          <cell r="AJ132">
            <v>0</v>
          </cell>
          <cell r="AK132" t="str">
            <v>NA</v>
          </cell>
        </row>
        <row r="133">
          <cell r="B133" t="str">
            <v>Smet Frankie</v>
          </cell>
          <cell r="C133" t="str">
            <v>T' Zandhof 3</v>
          </cell>
          <cell r="I133" t="str">
            <v>v</v>
          </cell>
          <cell r="J133">
            <v>1</v>
          </cell>
          <cell r="L133">
            <v>1</v>
          </cell>
          <cell r="N133">
            <v>0</v>
          </cell>
          <cell r="P133">
            <v>0</v>
          </cell>
          <cell r="V133" t="str">
            <v>v</v>
          </cell>
          <cell r="AD133">
            <v>2</v>
          </cell>
          <cell r="AE133">
            <v>0</v>
          </cell>
          <cell r="AF133">
            <v>2</v>
          </cell>
          <cell r="AG133">
            <v>2</v>
          </cell>
          <cell r="AH133">
            <v>4</v>
          </cell>
          <cell r="AI133">
            <v>0.25</v>
          </cell>
          <cell r="AJ133">
            <v>0</v>
          </cell>
          <cell r="AK133" t="str">
            <v>C</v>
          </cell>
        </row>
        <row r="134">
          <cell r="B134" t="str">
            <v>De Greef Johan</v>
          </cell>
          <cell r="C134" t="str">
            <v>D'AA Post 1</v>
          </cell>
          <cell r="D134" t="str">
            <v>v</v>
          </cell>
          <cell r="Q134" t="str">
            <v>v</v>
          </cell>
          <cell r="Y134">
            <v>0</v>
          </cell>
          <cell r="Z134">
            <v>1</v>
          </cell>
          <cell r="AA134">
            <v>0</v>
          </cell>
          <cell r="AD134">
            <v>1</v>
          </cell>
          <cell r="AE134">
            <v>0</v>
          </cell>
          <cell r="AF134">
            <v>1</v>
          </cell>
          <cell r="AG134">
            <v>2</v>
          </cell>
          <cell r="AH134">
            <v>3</v>
          </cell>
          <cell r="AI134">
            <v>0.16666666666666666</v>
          </cell>
          <cell r="AJ134">
            <v>0</v>
          </cell>
          <cell r="AK134" t="str">
            <v>NA</v>
          </cell>
        </row>
        <row r="135">
          <cell r="B135" t="str">
            <v>Siebens Ludo</v>
          </cell>
          <cell r="C135" t="str">
            <v>D'AA Post 1</v>
          </cell>
          <cell r="D135" t="str">
            <v>v</v>
          </cell>
          <cell r="Q135" t="str">
            <v>v</v>
          </cell>
          <cell r="R135">
            <v>1</v>
          </cell>
          <cell r="AC135">
            <v>0</v>
          </cell>
          <cell r="AD135">
            <v>1</v>
          </cell>
          <cell r="AE135">
            <v>0</v>
          </cell>
          <cell r="AF135">
            <v>1</v>
          </cell>
          <cell r="AG135">
            <v>1</v>
          </cell>
          <cell r="AH135">
            <v>2</v>
          </cell>
          <cell r="AI135">
            <v>0.25</v>
          </cell>
          <cell r="AJ135">
            <v>0</v>
          </cell>
          <cell r="AK135" t="str">
            <v>C</v>
          </cell>
        </row>
        <row r="136">
          <cell r="B136" t="str">
            <v>Willems Frank</v>
          </cell>
          <cell r="C136" t="str">
            <v>De Splinters 2</v>
          </cell>
          <cell r="E136" t="str">
            <v>v</v>
          </cell>
          <cell r="I136">
            <v>1</v>
          </cell>
          <cell r="R136" t="str">
            <v>v</v>
          </cell>
          <cell r="AD136">
            <v>1</v>
          </cell>
          <cell r="AE136">
            <v>0</v>
          </cell>
          <cell r="AF136">
            <v>1</v>
          </cell>
          <cell r="AG136">
            <v>0</v>
          </cell>
          <cell r="AH136">
            <v>1</v>
          </cell>
          <cell r="AI136">
            <v>0.5</v>
          </cell>
          <cell r="AJ136">
            <v>0</v>
          </cell>
          <cell r="AK136" t="str">
            <v>A</v>
          </cell>
        </row>
        <row r="137">
          <cell r="B137" t="str">
            <v>De Kerf Leander</v>
          </cell>
          <cell r="C137" t="str">
            <v>Kalfort Sportif 2</v>
          </cell>
          <cell r="J137" t="str">
            <v>v</v>
          </cell>
          <cell r="W137" t="str">
            <v>v</v>
          </cell>
          <cell r="AB137">
            <v>1</v>
          </cell>
          <cell r="AD137">
            <v>1</v>
          </cell>
          <cell r="AE137">
            <v>0</v>
          </cell>
          <cell r="AF137">
            <v>1</v>
          </cell>
          <cell r="AG137">
            <v>0</v>
          </cell>
          <cell r="AH137">
            <v>1</v>
          </cell>
          <cell r="AI137">
            <v>0.5</v>
          </cell>
          <cell r="AJ137">
            <v>0</v>
          </cell>
          <cell r="AK137" t="str">
            <v>B</v>
          </cell>
        </row>
        <row r="138">
          <cell r="B138" t="str">
            <v>De Waegeneer Marco</v>
          </cell>
          <cell r="C138" t="str">
            <v>Kalfort Sportif 2</v>
          </cell>
          <cell r="J138" t="str">
            <v>v</v>
          </cell>
          <cell r="P138">
            <v>1</v>
          </cell>
          <cell r="W138" t="str">
            <v>v</v>
          </cell>
          <cell r="AC138">
            <v>0</v>
          </cell>
          <cell r="AD138">
            <v>1</v>
          </cell>
          <cell r="AE138">
            <v>0</v>
          </cell>
          <cell r="AF138">
            <v>1</v>
          </cell>
          <cell r="AG138">
            <v>1</v>
          </cell>
          <cell r="AH138">
            <v>2</v>
          </cell>
          <cell r="AI138">
            <v>0.25</v>
          </cell>
          <cell r="AJ138">
            <v>0</v>
          </cell>
          <cell r="AK138" t="str">
            <v>NA</v>
          </cell>
        </row>
        <row r="139">
          <cell r="B139" t="str">
            <v>Thys Frank</v>
          </cell>
          <cell r="C139" t="str">
            <v>Kalfort Sportif 2</v>
          </cell>
          <cell r="J139" t="str">
            <v>v</v>
          </cell>
          <cell r="T139">
            <v>1</v>
          </cell>
          <cell r="W139" t="str">
            <v>v</v>
          </cell>
          <cell r="AD139">
            <v>1</v>
          </cell>
          <cell r="AE139">
            <v>0</v>
          </cell>
          <cell r="AF139">
            <v>1</v>
          </cell>
          <cell r="AG139">
            <v>0</v>
          </cell>
          <cell r="AH139">
            <v>1</v>
          </cell>
          <cell r="AI139">
            <v>0.5</v>
          </cell>
          <cell r="AJ139">
            <v>0</v>
          </cell>
          <cell r="AK139" t="str">
            <v>NA</v>
          </cell>
        </row>
        <row r="140">
          <cell r="B140" t="str">
            <v>Dehertogh Nick</v>
          </cell>
          <cell r="C140" t="str">
            <v>Kalfort Sportif 3</v>
          </cell>
          <cell r="F140">
            <v>1</v>
          </cell>
          <cell r="G140">
            <v>0</v>
          </cell>
          <cell r="O140" t="str">
            <v>v</v>
          </cell>
          <cell r="Z140">
            <v>0</v>
          </cell>
          <cell r="AB140" t="str">
            <v>v</v>
          </cell>
          <cell r="AD140">
            <v>1</v>
          </cell>
          <cell r="AE140">
            <v>0</v>
          </cell>
          <cell r="AF140">
            <v>1</v>
          </cell>
          <cell r="AG140">
            <v>2</v>
          </cell>
          <cell r="AH140">
            <v>3</v>
          </cell>
          <cell r="AI140">
            <v>0.16666666666666666</v>
          </cell>
          <cell r="AJ140">
            <v>0</v>
          </cell>
          <cell r="AK140" t="str">
            <v>NA</v>
          </cell>
        </row>
        <row r="141"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e">
            <v>#DIV/0!</v>
          </cell>
          <cell r="AJ141">
            <v>0</v>
          </cell>
          <cell r="AK141" t="e">
            <v>#N/A</v>
          </cell>
        </row>
        <row r="142"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e">
            <v>#DIV/0!</v>
          </cell>
          <cell r="AJ142">
            <v>0</v>
          </cell>
          <cell r="AK142" t="e">
            <v>#N/A</v>
          </cell>
        </row>
        <row r="143">
          <cell r="B143" t="str">
            <v>Van Den Broeck Christian</v>
          </cell>
          <cell r="C143" t="str">
            <v>Kalfort Sportif 3</v>
          </cell>
          <cell r="M143">
            <v>1</v>
          </cell>
          <cell r="O143" t="str">
            <v>v</v>
          </cell>
          <cell r="AB143" t="str">
            <v>v</v>
          </cell>
          <cell r="AD143">
            <v>1</v>
          </cell>
          <cell r="AE143">
            <v>0</v>
          </cell>
          <cell r="AF143">
            <v>1</v>
          </cell>
          <cell r="AG143">
            <v>0</v>
          </cell>
          <cell r="AH143">
            <v>1</v>
          </cell>
          <cell r="AI143">
            <v>0.5</v>
          </cell>
          <cell r="AJ143">
            <v>0</v>
          </cell>
          <cell r="AK143" t="str">
            <v>NA</v>
          </cell>
        </row>
        <row r="144">
          <cell r="B144" t="str">
            <v>Broothaers Kurt</v>
          </cell>
          <cell r="C144" t="str">
            <v>Oud Limburg 1</v>
          </cell>
          <cell r="F144">
            <v>1</v>
          </cell>
          <cell r="I144">
            <v>0</v>
          </cell>
          <cell r="N144" t="str">
            <v>v</v>
          </cell>
          <cell r="O144">
            <v>0</v>
          </cell>
          <cell r="AA144" t="str">
            <v>v</v>
          </cell>
          <cell r="AD144">
            <v>1</v>
          </cell>
          <cell r="AE144">
            <v>0</v>
          </cell>
          <cell r="AF144">
            <v>1</v>
          </cell>
          <cell r="AG144">
            <v>2</v>
          </cell>
          <cell r="AH144">
            <v>3</v>
          </cell>
          <cell r="AI144">
            <v>0.16666666666666666</v>
          </cell>
          <cell r="AJ144">
            <v>0</v>
          </cell>
          <cell r="AK144" t="str">
            <v>C</v>
          </cell>
        </row>
        <row r="145">
          <cell r="B145" t="str">
            <v>Van Driessche Stijn</v>
          </cell>
          <cell r="C145" t="str">
            <v>T Moleken 1</v>
          </cell>
          <cell r="D145">
            <v>1</v>
          </cell>
          <cell r="K145" t="str">
            <v>v</v>
          </cell>
          <cell r="X145" t="str">
            <v>v</v>
          </cell>
          <cell r="AD145">
            <v>1</v>
          </cell>
          <cell r="AE145">
            <v>0</v>
          </cell>
          <cell r="AF145">
            <v>1</v>
          </cell>
          <cell r="AG145">
            <v>0</v>
          </cell>
          <cell r="AH145">
            <v>1</v>
          </cell>
          <cell r="AI145">
            <v>0.5</v>
          </cell>
          <cell r="AJ145">
            <v>0</v>
          </cell>
          <cell r="AK145" t="str">
            <v>NA</v>
          </cell>
        </row>
        <row r="146">
          <cell r="B146" t="str">
            <v>Vangoedsenhoven Andy</v>
          </cell>
          <cell r="C146" t="str">
            <v>T Moleken 1</v>
          </cell>
          <cell r="G146">
            <v>1</v>
          </cell>
          <cell r="K146" t="str">
            <v>v</v>
          </cell>
          <cell r="X146" t="str">
            <v>v</v>
          </cell>
          <cell r="AD146">
            <v>1</v>
          </cell>
          <cell r="AE146">
            <v>0</v>
          </cell>
          <cell r="AF146">
            <v>1</v>
          </cell>
          <cell r="AG146">
            <v>0</v>
          </cell>
          <cell r="AH146">
            <v>1</v>
          </cell>
          <cell r="AI146">
            <v>0.5</v>
          </cell>
          <cell r="AJ146">
            <v>0</v>
          </cell>
          <cell r="AK146" t="str">
            <v>C</v>
          </cell>
        </row>
        <row r="147">
          <cell r="B147" t="str">
            <v>Muys Erwin</v>
          </cell>
          <cell r="C147" t="str">
            <v>T' Zandhof 2</v>
          </cell>
          <cell r="L147" t="str">
            <v>v</v>
          </cell>
          <cell r="P147">
            <v>0</v>
          </cell>
          <cell r="U147">
            <v>1</v>
          </cell>
          <cell r="Y147" t="str">
            <v>v</v>
          </cell>
          <cell r="AD147">
            <v>1</v>
          </cell>
          <cell r="AE147">
            <v>0</v>
          </cell>
          <cell r="AF147">
            <v>1</v>
          </cell>
          <cell r="AG147">
            <v>1</v>
          </cell>
          <cell r="AH147">
            <v>2</v>
          </cell>
          <cell r="AI147">
            <v>0.25</v>
          </cell>
          <cell r="AJ147">
            <v>0</v>
          </cell>
          <cell r="AK147" t="str">
            <v>NA</v>
          </cell>
        </row>
        <row r="148">
          <cell r="B148" t="str">
            <v>De Clercq Jozef</v>
          </cell>
          <cell r="C148" t="str">
            <v>T' Zandhof 3</v>
          </cell>
          <cell r="F148">
            <v>0</v>
          </cell>
          <cell r="G148">
            <v>0</v>
          </cell>
          <cell r="I148" t="str">
            <v>v</v>
          </cell>
          <cell r="J148">
            <v>0</v>
          </cell>
          <cell r="L148">
            <v>0</v>
          </cell>
          <cell r="N148">
            <v>0</v>
          </cell>
          <cell r="P148">
            <v>0</v>
          </cell>
          <cell r="U148">
            <v>1</v>
          </cell>
          <cell r="V148" t="str">
            <v>v</v>
          </cell>
          <cell r="Y148">
            <v>0</v>
          </cell>
          <cell r="AD148">
            <v>1</v>
          </cell>
          <cell r="AE148">
            <v>0</v>
          </cell>
          <cell r="AF148">
            <v>1</v>
          </cell>
          <cell r="AG148">
            <v>7</v>
          </cell>
          <cell r="AH148">
            <v>8</v>
          </cell>
          <cell r="AI148">
            <v>6.25E-2</v>
          </cell>
          <cell r="AJ148" t="str">
            <v>C</v>
          </cell>
          <cell r="AK148" t="str">
            <v>D</v>
          </cell>
        </row>
        <row r="149">
          <cell r="B149" t="str">
            <v>Van De Voorde Mady</v>
          </cell>
          <cell r="C149" t="str">
            <v>The Q 1</v>
          </cell>
          <cell r="F149" t="str">
            <v>v</v>
          </cell>
          <cell r="S149" t="str">
            <v>v</v>
          </cell>
          <cell r="T149">
            <v>0</v>
          </cell>
          <cell r="AB149">
            <v>1</v>
          </cell>
          <cell r="AC149">
            <v>0</v>
          </cell>
          <cell r="AD149">
            <v>1</v>
          </cell>
          <cell r="AE149">
            <v>0</v>
          </cell>
          <cell r="AF149">
            <v>1</v>
          </cell>
          <cell r="AG149">
            <v>2</v>
          </cell>
          <cell r="AH149">
            <v>3</v>
          </cell>
          <cell r="AI149">
            <v>0.16666666666666666</v>
          </cell>
          <cell r="AJ149">
            <v>0</v>
          </cell>
          <cell r="AK149" t="str">
            <v>D</v>
          </cell>
        </row>
        <row r="150">
          <cell r="B150" t="str">
            <v>Aerts Albert</v>
          </cell>
          <cell r="C150" t="str">
            <v>D'AA Post 1</v>
          </cell>
          <cell r="D150" t="str">
            <v>v</v>
          </cell>
          <cell r="Q150" t="str">
            <v>v</v>
          </cell>
          <cell r="W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  <cell r="AH150">
            <v>1</v>
          </cell>
          <cell r="AI150">
            <v>0</v>
          </cell>
          <cell r="AJ150">
            <v>0</v>
          </cell>
          <cell r="AK150" t="str">
            <v>NA</v>
          </cell>
        </row>
        <row r="151"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e">
            <v>#DIV/0!</v>
          </cell>
          <cell r="AJ151">
            <v>0</v>
          </cell>
          <cell r="AK151" t="e">
            <v>#N/A</v>
          </cell>
        </row>
        <row r="152">
          <cell r="B152" t="str">
            <v>Aerts Noel</v>
          </cell>
          <cell r="C152" t="str">
            <v>D'AA Post 1</v>
          </cell>
          <cell r="D152" t="str">
            <v>v</v>
          </cell>
          <cell r="Q152" t="str">
            <v>v</v>
          </cell>
          <cell r="X152">
            <v>0</v>
          </cell>
          <cell r="Y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5</v>
          </cell>
          <cell r="AH152">
            <v>5</v>
          </cell>
          <cell r="AI152">
            <v>0</v>
          </cell>
          <cell r="AJ152">
            <v>0</v>
          </cell>
          <cell r="AK152" t="str">
            <v>NA</v>
          </cell>
        </row>
        <row r="153">
          <cell r="B153" t="str">
            <v>Appers Annemieke</v>
          </cell>
          <cell r="C153" t="str">
            <v>D'AA Post 1</v>
          </cell>
          <cell r="D153" t="str">
            <v>v</v>
          </cell>
          <cell r="H153">
            <v>0</v>
          </cell>
          <cell r="I153">
            <v>0</v>
          </cell>
          <cell r="Q153" t="str">
            <v>v</v>
          </cell>
          <cell r="AD153">
            <v>0</v>
          </cell>
          <cell r="AE153">
            <v>0</v>
          </cell>
          <cell r="AF153">
            <v>0</v>
          </cell>
          <cell r="AG153">
            <v>2</v>
          </cell>
          <cell r="AH153">
            <v>2</v>
          </cell>
          <cell r="AI153">
            <v>0</v>
          </cell>
          <cell r="AJ153">
            <v>0</v>
          </cell>
          <cell r="AK153" t="str">
            <v>NA</v>
          </cell>
        </row>
        <row r="154">
          <cell r="B154" t="str">
            <v>De Bondt Tom</v>
          </cell>
          <cell r="C154" t="str">
            <v>D'AA Post 1</v>
          </cell>
          <cell r="D154" t="str">
            <v>v</v>
          </cell>
          <cell r="P154">
            <v>0</v>
          </cell>
          <cell r="Q154" t="str">
            <v>v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  <cell r="AH154">
            <v>1</v>
          </cell>
          <cell r="AI154">
            <v>0</v>
          </cell>
          <cell r="AJ154">
            <v>0</v>
          </cell>
          <cell r="AK154" t="str">
            <v>D</v>
          </cell>
        </row>
        <row r="155">
          <cell r="B155" t="str">
            <v>Van Den Wijngaert Yvan</v>
          </cell>
          <cell r="C155" t="str">
            <v>D'AA Post 1</v>
          </cell>
          <cell r="D155" t="str">
            <v>v</v>
          </cell>
          <cell r="L155">
            <v>0</v>
          </cell>
          <cell r="Q155" t="str">
            <v>v</v>
          </cell>
          <cell r="R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2</v>
          </cell>
          <cell r="AH155">
            <v>2</v>
          </cell>
          <cell r="AI155">
            <v>0</v>
          </cell>
          <cell r="AJ155">
            <v>0</v>
          </cell>
          <cell r="AK155" t="str">
            <v>C</v>
          </cell>
        </row>
        <row r="156"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e">
            <v>#DIV/0!</v>
          </cell>
          <cell r="AJ156">
            <v>0</v>
          </cell>
          <cell r="AK156" t="e">
            <v>#N/A</v>
          </cell>
        </row>
        <row r="157">
          <cell r="B157" t="str">
            <v>Kerremans Ivan</v>
          </cell>
          <cell r="C157" t="str">
            <v>Kalfort Sportif 2</v>
          </cell>
          <cell r="G157">
            <v>0</v>
          </cell>
          <cell r="J157" t="str">
            <v>v</v>
          </cell>
          <cell r="W157" t="str">
            <v>v</v>
          </cell>
          <cell r="AD157">
            <v>0</v>
          </cell>
          <cell r="AE157">
            <v>0</v>
          </cell>
          <cell r="AF157">
            <v>0</v>
          </cell>
          <cell r="AG157">
            <v>1</v>
          </cell>
          <cell r="AH157">
            <v>1</v>
          </cell>
          <cell r="AI157">
            <v>0</v>
          </cell>
          <cell r="AJ157">
            <v>0</v>
          </cell>
          <cell r="AK157" t="str">
            <v>NA</v>
          </cell>
        </row>
        <row r="158"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e">
            <v>#DIV/0!</v>
          </cell>
          <cell r="AJ158">
            <v>0</v>
          </cell>
          <cell r="AK158" t="e">
            <v>#N/A</v>
          </cell>
        </row>
        <row r="159"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e">
            <v>#DIV/0!</v>
          </cell>
          <cell r="AJ159">
            <v>0</v>
          </cell>
          <cell r="AK159" t="e">
            <v>#N/A</v>
          </cell>
        </row>
        <row r="160"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e">
            <v>#DIV/0!</v>
          </cell>
          <cell r="AJ160">
            <v>0</v>
          </cell>
          <cell r="AK160" t="e">
            <v>#N/A</v>
          </cell>
        </row>
        <row r="161"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e">
            <v>#DIV/0!</v>
          </cell>
          <cell r="AJ161">
            <v>0</v>
          </cell>
          <cell r="AK161" t="e">
            <v>#N/A</v>
          </cell>
        </row>
        <row r="162"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e">
            <v>#DIV/0!</v>
          </cell>
          <cell r="AJ162">
            <v>0</v>
          </cell>
          <cell r="AK162" t="e">
            <v>#N/A</v>
          </cell>
        </row>
        <row r="163">
          <cell r="B163" t="str">
            <v>Polfliet Gustaaf</v>
          </cell>
          <cell r="C163" t="str">
            <v>Kalfort Sportif 2</v>
          </cell>
          <cell r="J163" t="str">
            <v>v</v>
          </cell>
          <cell r="Q163">
            <v>0</v>
          </cell>
          <cell r="W163" t="str">
            <v>v</v>
          </cell>
          <cell r="AD163">
            <v>0</v>
          </cell>
          <cell r="AE163">
            <v>0</v>
          </cell>
          <cell r="AF163">
            <v>0</v>
          </cell>
          <cell r="AG163">
            <v>1</v>
          </cell>
          <cell r="AH163">
            <v>1</v>
          </cell>
          <cell r="AI163">
            <v>0</v>
          </cell>
          <cell r="AJ163">
            <v>0</v>
          </cell>
          <cell r="AK163" t="str">
            <v>NA</v>
          </cell>
        </row>
        <row r="164">
          <cell r="B164" t="str">
            <v>De Waegeneer Marco</v>
          </cell>
          <cell r="C164" t="str">
            <v>Kalfort Sportif 3</v>
          </cell>
          <cell r="D164">
            <v>0</v>
          </cell>
          <cell r="O164" t="str">
            <v>v</v>
          </cell>
          <cell r="AB164" t="str">
            <v>v</v>
          </cell>
          <cell r="AD164">
            <v>0</v>
          </cell>
          <cell r="AE164">
            <v>0</v>
          </cell>
          <cell r="AF164">
            <v>0</v>
          </cell>
          <cell r="AG164">
            <v>1</v>
          </cell>
          <cell r="AH164">
            <v>1</v>
          </cell>
          <cell r="AI164">
            <v>0</v>
          </cell>
          <cell r="AJ164">
            <v>0</v>
          </cell>
          <cell r="AK164" t="str">
            <v>NA</v>
          </cell>
        </row>
        <row r="165">
          <cell r="B165" t="str">
            <v>Kerremans Ivan</v>
          </cell>
          <cell r="C165" t="str">
            <v>Kalfort Sportif 3</v>
          </cell>
          <cell r="O165" t="str">
            <v>v</v>
          </cell>
          <cell r="X165">
            <v>0</v>
          </cell>
          <cell r="AB165" t="str">
            <v>v</v>
          </cell>
          <cell r="AD165">
            <v>0</v>
          </cell>
          <cell r="AE165">
            <v>0</v>
          </cell>
          <cell r="AF165">
            <v>0</v>
          </cell>
          <cell r="AG165">
            <v>1</v>
          </cell>
          <cell r="AH165">
            <v>1</v>
          </cell>
          <cell r="AI165">
            <v>0</v>
          </cell>
          <cell r="AJ165">
            <v>0</v>
          </cell>
          <cell r="AK165" t="str">
            <v>NA</v>
          </cell>
        </row>
        <row r="166"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e">
            <v>#DIV/0!</v>
          </cell>
          <cell r="AJ166">
            <v>0</v>
          </cell>
          <cell r="AK166" t="e">
            <v>#N/A</v>
          </cell>
        </row>
        <row r="167">
          <cell r="B167" t="str">
            <v>Leemans Gustaaf</v>
          </cell>
          <cell r="C167" t="str">
            <v>Kalfort Sportif 3</v>
          </cell>
          <cell r="G167">
            <v>0</v>
          </cell>
          <cell r="H167">
            <v>0</v>
          </cell>
          <cell r="O167" t="str">
            <v>v</v>
          </cell>
          <cell r="AB167" t="str">
            <v>v</v>
          </cell>
          <cell r="AD167">
            <v>0</v>
          </cell>
          <cell r="AE167">
            <v>0</v>
          </cell>
          <cell r="AF167">
            <v>0</v>
          </cell>
          <cell r="AG167">
            <v>2</v>
          </cell>
          <cell r="AH167">
            <v>2</v>
          </cell>
          <cell r="AI167">
            <v>0</v>
          </cell>
          <cell r="AJ167">
            <v>0</v>
          </cell>
          <cell r="AK167" t="str">
            <v>NA</v>
          </cell>
        </row>
        <row r="168">
          <cell r="B168" t="str">
            <v>Tilley Andre</v>
          </cell>
          <cell r="C168" t="str">
            <v>Kalfort Sportif 3</v>
          </cell>
          <cell r="D168">
            <v>0</v>
          </cell>
          <cell r="O168" t="str">
            <v>v</v>
          </cell>
          <cell r="AB168" t="str">
            <v>v</v>
          </cell>
          <cell r="AD168">
            <v>0</v>
          </cell>
          <cell r="AE168">
            <v>0</v>
          </cell>
          <cell r="AF168">
            <v>0</v>
          </cell>
          <cell r="AG168">
            <v>1</v>
          </cell>
          <cell r="AH168">
            <v>1</v>
          </cell>
          <cell r="AI168">
            <v>0</v>
          </cell>
          <cell r="AJ168">
            <v>0</v>
          </cell>
          <cell r="AK168" t="str">
            <v>NA</v>
          </cell>
        </row>
        <row r="169">
          <cell r="B169" t="str">
            <v>Arijs Chris</v>
          </cell>
          <cell r="C169" t="str">
            <v>Onder Den Toren 1</v>
          </cell>
          <cell r="J169">
            <v>0</v>
          </cell>
          <cell r="M169" t="str">
            <v>v</v>
          </cell>
          <cell r="R169">
            <v>0</v>
          </cell>
          <cell r="Y169">
            <v>0</v>
          </cell>
          <cell r="Z169" t="str">
            <v>v</v>
          </cell>
          <cell r="AD169">
            <v>0</v>
          </cell>
          <cell r="AE169">
            <v>0</v>
          </cell>
          <cell r="AF169">
            <v>0</v>
          </cell>
          <cell r="AG169">
            <v>3</v>
          </cell>
          <cell r="AH169">
            <v>3</v>
          </cell>
          <cell r="AI169">
            <v>0</v>
          </cell>
          <cell r="AJ169">
            <v>0</v>
          </cell>
          <cell r="AK169" t="str">
            <v>C</v>
          </cell>
        </row>
        <row r="170"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#DIV/0!</v>
          </cell>
          <cell r="AJ170">
            <v>0</v>
          </cell>
          <cell r="AK170" t="e">
            <v>#N/A</v>
          </cell>
        </row>
        <row r="171"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e">
            <v>#DIV/0!</v>
          </cell>
          <cell r="AJ171">
            <v>0</v>
          </cell>
          <cell r="AK171" t="e">
            <v>#N/A</v>
          </cell>
        </row>
        <row r="172"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e">
            <v>#DIV/0!</v>
          </cell>
          <cell r="AJ172">
            <v>0</v>
          </cell>
          <cell r="AK172" t="e">
            <v>#N/A</v>
          </cell>
        </row>
        <row r="173"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e">
            <v>#DIV/0!</v>
          </cell>
          <cell r="AJ173">
            <v>0</v>
          </cell>
          <cell r="AK173" t="e">
            <v>#N/A</v>
          </cell>
        </row>
        <row r="174">
          <cell r="B174" t="str">
            <v>De Bruyn Johan</v>
          </cell>
          <cell r="C174" t="str">
            <v>Onder Den Toren 1</v>
          </cell>
          <cell r="M174" t="str">
            <v>v</v>
          </cell>
          <cell r="O174">
            <v>0</v>
          </cell>
          <cell r="Z174" t="str">
            <v>v</v>
          </cell>
          <cell r="AD174">
            <v>0</v>
          </cell>
          <cell r="AE174">
            <v>0</v>
          </cell>
          <cell r="AF174">
            <v>0</v>
          </cell>
          <cell r="AG174">
            <v>1</v>
          </cell>
          <cell r="AH174">
            <v>1</v>
          </cell>
          <cell r="AI174">
            <v>0</v>
          </cell>
          <cell r="AJ174">
            <v>0</v>
          </cell>
          <cell r="AK174" t="str">
            <v>NA</v>
          </cell>
        </row>
        <row r="175"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e">
            <v>#DIV/0!</v>
          </cell>
          <cell r="AJ175">
            <v>0</v>
          </cell>
          <cell r="AK175" t="e">
            <v>#N/A</v>
          </cell>
        </row>
        <row r="176"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e">
            <v>#DIV/0!</v>
          </cell>
          <cell r="AJ176">
            <v>0</v>
          </cell>
          <cell r="AK176" t="e">
            <v>#N/A</v>
          </cell>
        </row>
        <row r="177"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e">
            <v>#DIV/0!</v>
          </cell>
          <cell r="AJ177">
            <v>0</v>
          </cell>
          <cell r="AK177" t="e">
            <v>#N/A</v>
          </cell>
        </row>
        <row r="178"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e">
            <v>#DIV/0!</v>
          </cell>
          <cell r="AJ178">
            <v>0</v>
          </cell>
          <cell r="AK178" t="e">
            <v>#N/A</v>
          </cell>
        </row>
        <row r="179"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e">
            <v>#DIV/0!</v>
          </cell>
          <cell r="AJ179">
            <v>0</v>
          </cell>
          <cell r="AK179" t="e">
            <v>#N/A</v>
          </cell>
        </row>
        <row r="180"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e">
            <v>#DIV/0!</v>
          </cell>
          <cell r="AJ180">
            <v>0</v>
          </cell>
          <cell r="AK180" t="e">
            <v>#N/A</v>
          </cell>
        </row>
        <row r="181"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e">
            <v>#DIV/0!</v>
          </cell>
          <cell r="AJ181">
            <v>0</v>
          </cell>
          <cell r="AK181" t="e">
            <v>#N/A</v>
          </cell>
        </row>
        <row r="182"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e">
            <v>#DIV/0!</v>
          </cell>
          <cell r="AJ182">
            <v>0</v>
          </cell>
          <cell r="AK182" t="e">
            <v>#N/A</v>
          </cell>
        </row>
        <row r="183"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e">
            <v>#DIV/0!</v>
          </cell>
          <cell r="AJ183">
            <v>0</v>
          </cell>
          <cell r="AK183" t="e">
            <v>#N/A</v>
          </cell>
        </row>
        <row r="184"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e">
            <v>#DIV/0!</v>
          </cell>
          <cell r="AJ184">
            <v>0</v>
          </cell>
          <cell r="AK184" t="e">
            <v>#N/A</v>
          </cell>
        </row>
        <row r="185"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e">
            <v>#DIV/0!</v>
          </cell>
          <cell r="AJ185">
            <v>0</v>
          </cell>
          <cell r="AK185" t="e">
            <v>#N/A</v>
          </cell>
        </row>
        <row r="186">
          <cell r="B186" t="str">
            <v>Van Geenhoven Steve</v>
          </cell>
          <cell r="C186" t="str">
            <v>Onder Den Toren 1</v>
          </cell>
          <cell r="G186">
            <v>0</v>
          </cell>
          <cell r="M186" t="str">
            <v>v</v>
          </cell>
          <cell r="Z186" t="str">
            <v>v</v>
          </cell>
          <cell r="AD186">
            <v>0</v>
          </cell>
          <cell r="AE186">
            <v>0</v>
          </cell>
          <cell r="AF186">
            <v>0</v>
          </cell>
          <cell r="AG186">
            <v>1</v>
          </cell>
          <cell r="AH186">
            <v>1</v>
          </cell>
          <cell r="AI186">
            <v>0</v>
          </cell>
          <cell r="AJ186">
            <v>0</v>
          </cell>
          <cell r="AK186" t="str">
            <v>C</v>
          </cell>
        </row>
        <row r="187"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e">
            <v>#DIV/0!</v>
          </cell>
          <cell r="AJ187">
            <v>0</v>
          </cell>
          <cell r="AK187" t="e">
            <v>#N/A</v>
          </cell>
        </row>
        <row r="188"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e">
            <v>#DIV/0!</v>
          </cell>
          <cell r="AJ188">
            <v>0</v>
          </cell>
          <cell r="AK188" t="e">
            <v>#N/A</v>
          </cell>
        </row>
        <row r="189"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e">
            <v>#DIV/0!</v>
          </cell>
          <cell r="AJ189">
            <v>0</v>
          </cell>
          <cell r="AK189" t="e">
            <v>#N/A</v>
          </cell>
        </row>
        <row r="190"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e">
            <v>#DIV/0!</v>
          </cell>
          <cell r="AJ190">
            <v>0</v>
          </cell>
          <cell r="AK190" t="e">
            <v>#N/A</v>
          </cell>
        </row>
        <row r="191">
          <cell r="B191" t="str">
            <v>De Smet Guido</v>
          </cell>
          <cell r="C191" t="str">
            <v>Oud Limburg 1</v>
          </cell>
          <cell r="N191" t="str">
            <v>v</v>
          </cell>
          <cell r="AA191" t="str">
            <v>v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1</v>
          </cell>
          <cell r="AH191">
            <v>1</v>
          </cell>
          <cell r="AI191">
            <v>0</v>
          </cell>
          <cell r="AJ191">
            <v>0</v>
          </cell>
          <cell r="AK191" t="str">
            <v>NA</v>
          </cell>
        </row>
        <row r="192">
          <cell r="B192" t="str">
            <v>Mertens Paris</v>
          </cell>
          <cell r="C192" t="str">
            <v>Oud Limburg 1</v>
          </cell>
          <cell r="F192">
            <v>0</v>
          </cell>
          <cell r="N192" t="str">
            <v>v</v>
          </cell>
          <cell r="AA192" t="str">
            <v>v</v>
          </cell>
          <cell r="AD192">
            <v>0</v>
          </cell>
          <cell r="AE192">
            <v>0</v>
          </cell>
          <cell r="AF192">
            <v>0</v>
          </cell>
          <cell r="AG192">
            <v>1</v>
          </cell>
          <cell r="AH192">
            <v>1</v>
          </cell>
          <cell r="AI192">
            <v>0</v>
          </cell>
          <cell r="AJ192">
            <v>0</v>
          </cell>
          <cell r="AK192" t="str">
            <v>NA</v>
          </cell>
        </row>
        <row r="193">
          <cell r="B193" t="str">
            <v>Desaeger Gunter</v>
          </cell>
          <cell r="C193" t="str">
            <v>Roxyboys</v>
          </cell>
          <cell r="G193" t="str">
            <v>v</v>
          </cell>
          <cell r="T193" t="str">
            <v>v</v>
          </cell>
          <cell r="AA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1</v>
          </cell>
          <cell r="AH193">
            <v>1</v>
          </cell>
          <cell r="AI193">
            <v>0</v>
          </cell>
          <cell r="AJ193">
            <v>0</v>
          </cell>
          <cell r="AK193" t="str">
            <v>NA</v>
          </cell>
        </row>
        <row r="194"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e">
            <v>#DIV/0!</v>
          </cell>
          <cell r="AJ194">
            <v>0</v>
          </cell>
          <cell r="AK194" t="e">
            <v>#N/A</v>
          </cell>
        </row>
        <row r="195"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e">
            <v>#DIV/0!</v>
          </cell>
          <cell r="AJ195">
            <v>0</v>
          </cell>
          <cell r="AK195" t="e">
            <v>#N/A</v>
          </cell>
        </row>
        <row r="196"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e">
            <v>#DIV/0!</v>
          </cell>
          <cell r="AJ196">
            <v>0</v>
          </cell>
          <cell r="AK196" t="e">
            <v>#N/A</v>
          </cell>
        </row>
        <row r="197"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e">
            <v>#DIV/0!</v>
          </cell>
          <cell r="AJ197">
            <v>0</v>
          </cell>
          <cell r="AK197" t="e">
            <v>#N/A</v>
          </cell>
        </row>
        <row r="198"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e">
            <v>#DIV/0!</v>
          </cell>
          <cell r="AJ198">
            <v>0</v>
          </cell>
          <cell r="AK198" t="e">
            <v>#N/A</v>
          </cell>
        </row>
        <row r="199"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e">
            <v>#DIV/0!</v>
          </cell>
          <cell r="AJ199">
            <v>0</v>
          </cell>
          <cell r="AK199" t="e">
            <v>#N/A</v>
          </cell>
        </row>
        <row r="200"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e">
            <v>#DIV/0!</v>
          </cell>
          <cell r="AJ200">
            <v>0</v>
          </cell>
          <cell r="AK200" t="e">
            <v>#N/A</v>
          </cell>
        </row>
        <row r="201"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e">
            <v>#DIV/0!</v>
          </cell>
          <cell r="AJ201">
            <v>0</v>
          </cell>
          <cell r="AK201" t="e">
            <v>#N/A</v>
          </cell>
        </row>
        <row r="202"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e">
            <v>#DIV/0!</v>
          </cell>
          <cell r="AJ202">
            <v>0</v>
          </cell>
          <cell r="AK202" t="e">
            <v>#N/A</v>
          </cell>
        </row>
        <row r="203">
          <cell r="B203" t="str">
            <v>Haegemans Ronald</v>
          </cell>
          <cell r="C203" t="str">
            <v>Roxyboys</v>
          </cell>
          <cell r="G203" t="str">
            <v>v</v>
          </cell>
          <cell r="I203">
            <v>0</v>
          </cell>
          <cell r="T203" t="str">
            <v>v</v>
          </cell>
          <cell r="AD203">
            <v>0</v>
          </cell>
          <cell r="AE203">
            <v>0</v>
          </cell>
          <cell r="AF203">
            <v>0</v>
          </cell>
          <cell r="AG203">
            <v>1</v>
          </cell>
          <cell r="AH203">
            <v>1</v>
          </cell>
          <cell r="AI203">
            <v>0</v>
          </cell>
          <cell r="AJ203">
            <v>0</v>
          </cell>
          <cell r="AK203" t="str">
            <v>NA</v>
          </cell>
        </row>
        <row r="204"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e">
            <v>#DIV/0!</v>
          </cell>
          <cell r="AJ204">
            <v>0</v>
          </cell>
          <cell r="AK204" t="e">
            <v>#N/A</v>
          </cell>
        </row>
        <row r="205"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e">
            <v>#DIV/0!</v>
          </cell>
          <cell r="AJ205">
            <v>0</v>
          </cell>
          <cell r="AK205" t="e">
            <v>#N/A</v>
          </cell>
        </row>
        <row r="206"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e">
            <v>#DIV/0!</v>
          </cell>
          <cell r="AJ206">
            <v>0</v>
          </cell>
          <cell r="AK206" t="e">
            <v>#N/A</v>
          </cell>
        </row>
        <row r="207"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e">
            <v>#DIV/0!</v>
          </cell>
          <cell r="AJ207">
            <v>0</v>
          </cell>
          <cell r="AK207" t="e">
            <v>#N/A</v>
          </cell>
        </row>
        <row r="208"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e">
            <v>#DIV/0!</v>
          </cell>
          <cell r="AJ208">
            <v>0</v>
          </cell>
          <cell r="AK208" t="e">
            <v>#N/A</v>
          </cell>
        </row>
        <row r="209"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e">
            <v>#DIV/0!</v>
          </cell>
          <cell r="AJ209">
            <v>0</v>
          </cell>
          <cell r="AK209" t="e">
            <v>#N/A</v>
          </cell>
        </row>
        <row r="210"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e">
            <v>#DIV/0!</v>
          </cell>
          <cell r="AJ210">
            <v>0</v>
          </cell>
          <cell r="AK210" t="e">
            <v>#N/A</v>
          </cell>
        </row>
        <row r="211"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e">
            <v>#DIV/0!</v>
          </cell>
          <cell r="AJ211">
            <v>0</v>
          </cell>
          <cell r="AK211" t="e">
            <v>#N/A</v>
          </cell>
        </row>
        <row r="212"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e">
            <v>#DIV/0!</v>
          </cell>
          <cell r="AJ212">
            <v>0</v>
          </cell>
          <cell r="AK212" t="e">
            <v>#N/A</v>
          </cell>
        </row>
        <row r="213"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e">
            <v>#DIV/0!</v>
          </cell>
          <cell r="AJ213">
            <v>0</v>
          </cell>
          <cell r="AK213" t="e">
            <v>#N/A</v>
          </cell>
        </row>
        <row r="214"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e">
            <v>#DIV/0!</v>
          </cell>
          <cell r="AJ214">
            <v>0</v>
          </cell>
          <cell r="AK214" t="e">
            <v>#N/A</v>
          </cell>
        </row>
        <row r="215">
          <cell r="B215" t="str">
            <v>Spiessens Roger</v>
          </cell>
          <cell r="C215" t="str">
            <v>Roxyboys</v>
          </cell>
          <cell r="G215" t="str">
            <v>v</v>
          </cell>
          <cell r="R215">
            <v>0</v>
          </cell>
          <cell r="T215" t="str">
            <v>v</v>
          </cell>
          <cell r="AD215">
            <v>0</v>
          </cell>
          <cell r="AE215">
            <v>0</v>
          </cell>
          <cell r="AF215">
            <v>0</v>
          </cell>
          <cell r="AG215">
            <v>1</v>
          </cell>
          <cell r="AH215">
            <v>1</v>
          </cell>
          <cell r="AI215">
            <v>0</v>
          </cell>
          <cell r="AJ215">
            <v>0</v>
          </cell>
          <cell r="AK215" t="str">
            <v>NA</v>
          </cell>
        </row>
        <row r="216"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e">
            <v>#DIV/0!</v>
          </cell>
          <cell r="AJ216">
            <v>0</v>
          </cell>
          <cell r="AK216" t="e">
            <v>#N/A</v>
          </cell>
        </row>
        <row r="217"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e">
            <v>#DIV/0!</v>
          </cell>
          <cell r="AJ217">
            <v>0</v>
          </cell>
          <cell r="AK217" t="e">
            <v>#N/A</v>
          </cell>
        </row>
        <row r="218"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e">
            <v>#DIV/0!</v>
          </cell>
          <cell r="AJ218">
            <v>0</v>
          </cell>
          <cell r="AK218" t="e">
            <v>#N/A</v>
          </cell>
        </row>
        <row r="219"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e">
            <v>#DIV/0!</v>
          </cell>
          <cell r="AJ219">
            <v>0</v>
          </cell>
          <cell r="AK219" t="e">
            <v>#N/A</v>
          </cell>
        </row>
        <row r="220">
          <cell r="B220" t="str">
            <v>Van Peteghem Marcel</v>
          </cell>
          <cell r="C220" t="str">
            <v>T Moleken 1</v>
          </cell>
          <cell r="K220" t="str">
            <v>v</v>
          </cell>
          <cell r="O220">
            <v>0</v>
          </cell>
          <cell r="X220" t="str">
            <v>v</v>
          </cell>
          <cell r="AD220">
            <v>0</v>
          </cell>
          <cell r="AE220">
            <v>0</v>
          </cell>
          <cell r="AF220">
            <v>0</v>
          </cell>
          <cell r="AG220">
            <v>1</v>
          </cell>
          <cell r="AH220">
            <v>1</v>
          </cell>
          <cell r="AI220">
            <v>0</v>
          </cell>
          <cell r="AJ220">
            <v>0</v>
          </cell>
          <cell r="AK220" t="str">
            <v>NA</v>
          </cell>
        </row>
        <row r="221"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e">
            <v>#DIV/0!</v>
          </cell>
          <cell r="AJ221">
            <v>0</v>
          </cell>
          <cell r="AK221" t="e">
            <v>#N/A</v>
          </cell>
        </row>
        <row r="222"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e">
            <v>#DIV/0!</v>
          </cell>
          <cell r="AJ222">
            <v>0</v>
          </cell>
          <cell r="AK222" t="e">
            <v>#N/A</v>
          </cell>
        </row>
        <row r="223">
          <cell r="B223" t="str">
            <v>Cuyt Rita</v>
          </cell>
          <cell r="C223" t="str">
            <v>T' Zandhof 3</v>
          </cell>
          <cell r="I223" t="str">
            <v>v</v>
          </cell>
          <cell r="J223">
            <v>0</v>
          </cell>
          <cell r="L223">
            <v>0</v>
          </cell>
          <cell r="P223">
            <v>0</v>
          </cell>
          <cell r="V223" t="str">
            <v>v</v>
          </cell>
          <cell r="AD223">
            <v>0</v>
          </cell>
          <cell r="AE223">
            <v>0</v>
          </cell>
          <cell r="AF223">
            <v>0</v>
          </cell>
          <cell r="AG223">
            <v>3</v>
          </cell>
          <cell r="AH223">
            <v>3</v>
          </cell>
          <cell r="AI223">
            <v>0</v>
          </cell>
          <cell r="AJ223">
            <v>0</v>
          </cell>
          <cell r="AK223" t="str">
            <v>NA</v>
          </cell>
        </row>
        <row r="224"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e">
            <v>#DIV/0!</v>
          </cell>
          <cell r="AJ224">
            <v>0</v>
          </cell>
          <cell r="AK224" t="e">
            <v>#N/A</v>
          </cell>
        </row>
        <row r="225"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e">
            <v>#DIV/0!</v>
          </cell>
          <cell r="AJ225">
            <v>0</v>
          </cell>
          <cell r="AK225" t="e">
            <v>#N/A</v>
          </cell>
        </row>
        <row r="226"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e">
            <v>#DIV/0!</v>
          </cell>
          <cell r="AJ226">
            <v>0</v>
          </cell>
          <cell r="AK226" t="e">
            <v>#N/A</v>
          </cell>
        </row>
        <row r="227"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e">
            <v>#DIV/0!</v>
          </cell>
          <cell r="AJ227">
            <v>0</v>
          </cell>
          <cell r="AK227" t="e">
            <v>#N/A</v>
          </cell>
        </row>
        <row r="228"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e">
            <v>#DIV/0!</v>
          </cell>
          <cell r="AJ228">
            <v>0</v>
          </cell>
          <cell r="AK228" t="e">
            <v>#N/A</v>
          </cell>
        </row>
        <row r="229">
          <cell r="B229" t="str">
            <v>Nolf Johan</v>
          </cell>
          <cell r="C229" t="str">
            <v>The Q 1</v>
          </cell>
          <cell r="F229" t="str">
            <v>v</v>
          </cell>
          <cell r="S229" t="str">
            <v>v</v>
          </cell>
          <cell r="AA229">
            <v>0</v>
          </cell>
          <cell r="AB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2</v>
          </cell>
          <cell r="AH229">
            <v>2</v>
          </cell>
          <cell r="AI229">
            <v>0</v>
          </cell>
          <cell r="AJ229">
            <v>0</v>
          </cell>
          <cell r="AK229" t="str">
            <v>D</v>
          </cell>
        </row>
      </sheetData>
      <sheetData sheetId="7">
        <row r="3">
          <cell r="B3" t="str">
            <v>Vermeulen Paul</v>
          </cell>
          <cell r="C3" t="str">
            <v>De Zes 1</v>
          </cell>
          <cell r="D3" t="str">
            <v>v</v>
          </cell>
          <cell r="E3">
            <v>0</v>
          </cell>
          <cell r="G3">
            <v>3</v>
          </cell>
          <cell r="H3">
            <v>3</v>
          </cell>
          <cell r="I3">
            <v>1</v>
          </cell>
          <cell r="J3">
            <v>3</v>
          </cell>
          <cell r="K3">
            <v>0</v>
          </cell>
          <cell r="L3" t="str">
            <v>v</v>
          </cell>
          <cell r="M3">
            <v>3</v>
          </cell>
          <cell r="N3">
            <v>3</v>
          </cell>
          <cell r="O3">
            <v>1</v>
          </cell>
          <cell r="P3">
            <v>3</v>
          </cell>
          <cell r="Q3" t="str">
            <v>v</v>
          </cell>
          <cell r="R3">
            <v>3</v>
          </cell>
          <cell r="S3">
            <v>3</v>
          </cell>
          <cell r="T3">
            <v>3</v>
          </cell>
          <cell r="U3">
            <v>1</v>
          </cell>
          <cell r="V3">
            <v>1</v>
          </cell>
          <cell r="W3">
            <v>1</v>
          </cell>
          <cell r="X3">
            <v>3</v>
          </cell>
          <cell r="Y3" t="str">
            <v>v</v>
          </cell>
          <cell r="Z3">
            <v>3</v>
          </cell>
          <cell r="AA3">
            <v>3</v>
          </cell>
          <cell r="AB3">
            <v>3</v>
          </cell>
          <cell r="AC3">
            <v>3</v>
          </cell>
          <cell r="AD3">
            <v>47</v>
          </cell>
          <cell r="AE3">
            <v>14</v>
          </cell>
          <cell r="AF3">
            <v>5</v>
          </cell>
          <cell r="AG3">
            <v>2</v>
          </cell>
          <cell r="AH3">
            <v>21</v>
          </cell>
          <cell r="AI3">
            <v>0.7857142857142857</v>
          </cell>
          <cell r="AJ3" t="str">
            <v>B</v>
          </cell>
          <cell r="AK3" t="str">
            <v>B</v>
          </cell>
        </row>
        <row r="4">
          <cell r="B4" t="str">
            <v>Wuyts Andre</v>
          </cell>
          <cell r="C4" t="str">
            <v>T' Zandhof 4</v>
          </cell>
          <cell r="D4">
            <v>3</v>
          </cell>
          <cell r="E4">
            <v>3</v>
          </cell>
          <cell r="F4">
            <v>1</v>
          </cell>
          <cell r="G4">
            <v>1</v>
          </cell>
          <cell r="H4">
            <v>3</v>
          </cell>
          <cell r="I4">
            <v>1</v>
          </cell>
          <cell r="J4">
            <v>1</v>
          </cell>
          <cell r="K4" t="str">
            <v>v</v>
          </cell>
          <cell r="L4">
            <v>1</v>
          </cell>
          <cell r="M4">
            <v>3</v>
          </cell>
          <cell r="N4">
            <v>1</v>
          </cell>
          <cell r="O4" t="str">
            <v>v</v>
          </cell>
          <cell r="P4">
            <v>3</v>
          </cell>
          <cell r="Q4">
            <v>1</v>
          </cell>
          <cell r="R4">
            <v>1</v>
          </cell>
          <cell r="S4">
            <v>3</v>
          </cell>
          <cell r="T4">
            <v>1</v>
          </cell>
          <cell r="U4">
            <v>3</v>
          </cell>
          <cell r="V4">
            <v>3</v>
          </cell>
          <cell r="W4">
            <v>3</v>
          </cell>
          <cell r="X4" t="str">
            <v>v</v>
          </cell>
          <cell r="Y4">
            <v>1</v>
          </cell>
          <cell r="Z4">
            <v>3</v>
          </cell>
          <cell r="AA4">
            <v>3</v>
          </cell>
          <cell r="AB4" t="str">
            <v>v</v>
          </cell>
          <cell r="AC4">
            <v>1</v>
          </cell>
          <cell r="AD4">
            <v>44</v>
          </cell>
          <cell r="AE4">
            <v>11</v>
          </cell>
          <cell r="AF4">
            <v>11</v>
          </cell>
          <cell r="AG4">
            <v>0</v>
          </cell>
          <cell r="AH4">
            <v>22</v>
          </cell>
          <cell r="AI4">
            <v>0.75</v>
          </cell>
          <cell r="AJ4" t="str">
            <v>B</v>
          </cell>
          <cell r="AK4" t="str">
            <v>B</v>
          </cell>
        </row>
        <row r="5">
          <cell r="B5" t="str">
            <v>Verhoeven Kris</v>
          </cell>
          <cell r="C5" t="str">
            <v>De Plekkers</v>
          </cell>
          <cell r="D5">
            <v>1</v>
          </cell>
          <cell r="F5">
            <v>3</v>
          </cell>
          <cell r="G5">
            <v>3</v>
          </cell>
          <cell r="H5" t="str">
            <v>v</v>
          </cell>
          <cell r="I5">
            <v>1</v>
          </cell>
          <cell r="K5">
            <v>1</v>
          </cell>
          <cell r="M5">
            <v>3</v>
          </cell>
          <cell r="N5" t="str">
            <v>v</v>
          </cell>
          <cell r="O5">
            <v>3</v>
          </cell>
          <cell r="Q5">
            <v>3</v>
          </cell>
          <cell r="R5">
            <v>3</v>
          </cell>
          <cell r="S5">
            <v>0</v>
          </cell>
          <cell r="T5">
            <v>3</v>
          </cell>
          <cell r="U5" t="str">
            <v>v</v>
          </cell>
          <cell r="V5" t="str">
            <v>ff</v>
          </cell>
          <cell r="W5">
            <v>3</v>
          </cell>
          <cell r="X5">
            <v>3</v>
          </cell>
          <cell r="Y5">
            <v>3</v>
          </cell>
          <cell r="Z5">
            <v>3</v>
          </cell>
          <cell r="AB5">
            <v>3</v>
          </cell>
          <cell r="AC5">
            <v>3</v>
          </cell>
          <cell r="AD5">
            <v>42</v>
          </cell>
          <cell r="AE5">
            <v>13</v>
          </cell>
          <cell r="AF5">
            <v>3</v>
          </cell>
          <cell r="AG5">
            <v>1</v>
          </cell>
          <cell r="AH5">
            <v>17</v>
          </cell>
          <cell r="AI5">
            <v>0.8529411764705882</v>
          </cell>
          <cell r="AJ5" t="str">
            <v>B</v>
          </cell>
          <cell r="AK5" t="str">
            <v>B</v>
          </cell>
        </row>
        <row r="6">
          <cell r="B6" t="str">
            <v>Thys Cindy</v>
          </cell>
          <cell r="C6" t="str">
            <v>Nog Ene</v>
          </cell>
          <cell r="D6">
            <v>3</v>
          </cell>
          <cell r="E6">
            <v>1</v>
          </cell>
          <cell r="F6">
            <v>3</v>
          </cell>
          <cell r="G6">
            <v>3</v>
          </cell>
          <cell r="H6" t="str">
            <v>v</v>
          </cell>
          <cell r="I6" t="str">
            <v>v</v>
          </cell>
          <cell r="J6">
            <v>3</v>
          </cell>
          <cell r="K6">
            <v>3</v>
          </cell>
          <cell r="L6">
            <v>3</v>
          </cell>
          <cell r="M6">
            <v>0</v>
          </cell>
          <cell r="N6">
            <v>0</v>
          </cell>
          <cell r="O6">
            <v>0</v>
          </cell>
          <cell r="P6">
            <v>3</v>
          </cell>
          <cell r="Q6">
            <v>3</v>
          </cell>
          <cell r="R6">
            <v>3</v>
          </cell>
          <cell r="S6">
            <v>1</v>
          </cell>
          <cell r="T6">
            <v>3</v>
          </cell>
          <cell r="U6" t="str">
            <v>v</v>
          </cell>
          <cell r="V6" t="str">
            <v>v</v>
          </cell>
          <cell r="W6">
            <v>0</v>
          </cell>
          <cell r="X6">
            <v>0</v>
          </cell>
          <cell r="Y6">
            <v>3</v>
          </cell>
          <cell r="Z6">
            <v>3</v>
          </cell>
          <cell r="AA6">
            <v>1</v>
          </cell>
          <cell r="AB6">
            <v>0</v>
          </cell>
          <cell r="AC6">
            <v>3</v>
          </cell>
          <cell r="AD6">
            <v>42</v>
          </cell>
          <cell r="AE6">
            <v>13</v>
          </cell>
          <cell r="AF6">
            <v>3</v>
          </cell>
          <cell r="AG6">
            <v>6</v>
          </cell>
          <cell r="AH6">
            <v>22</v>
          </cell>
          <cell r="AI6">
            <v>0.65909090909090906</v>
          </cell>
          <cell r="AJ6" t="str">
            <v>C</v>
          </cell>
          <cell r="AK6" t="str">
            <v>C</v>
          </cell>
        </row>
        <row r="7">
          <cell r="B7" t="str">
            <v>Van Den Branden Michel</v>
          </cell>
          <cell r="C7" t="str">
            <v>Tweeden Thuis 1</v>
          </cell>
          <cell r="D7">
            <v>3</v>
          </cell>
          <cell r="E7" t="str">
            <v>v</v>
          </cell>
          <cell r="F7" t="str">
            <v>v</v>
          </cell>
          <cell r="G7">
            <v>3</v>
          </cell>
          <cell r="H7">
            <v>3</v>
          </cell>
          <cell r="I7">
            <v>1</v>
          </cell>
          <cell r="J7">
            <v>1</v>
          </cell>
          <cell r="L7">
            <v>3</v>
          </cell>
          <cell r="M7">
            <v>1</v>
          </cell>
          <cell r="N7">
            <v>3</v>
          </cell>
          <cell r="O7">
            <v>3</v>
          </cell>
          <cell r="P7">
            <v>3</v>
          </cell>
          <cell r="Q7">
            <v>0</v>
          </cell>
          <cell r="R7" t="str">
            <v>v</v>
          </cell>
          <cell r="S7" t="str">
            <v>v</v>
          </cell>
          <cell r="T7">
            <v>0</v>
          </cell>
          <cell r="U7">
            <v>3</v>
          </cell>
          <cell r="V7">
            <v>3</v>
          </cell>
          <cell r="W7">
            <v>0</v>
          </cell>
          <cell r="X7">
            <v>3</v>
          </cell>
          <cell r="Y7">
            <v>3</v>
          </cell>
          <cell r="Z7">
            <v>0</v>
          </cell>
          <cell r="AA7">
            <v>0</v>
          </cell>
          <cell r="AB7">
            <v>3</v>
          </cell>
          <cell r="AC7">
            <v>3</v>
          </cell>
          <cell r="AD7">
            <v>42</v>
          </cell>
          <cell r="AE7">
            <v>13</v>
          </cell>
          <cell r="AF7">
            <v>3</v>
          </cell>
          <cell r="AG7">
            <v>5</v>
          </cell>
          <cell r="AH7">
            <v>21</v>
          </cell>
          <cell r="AI7">
            <v>0.69047619047619047</v>
          </cell>
          <cell r="AJ7" t="str">
            <v>C</v>
          </cell>
          <cell r="AK7" t="str">
            <v>C</v>
          </cell>
        </row>
        <row r="8">
          <cell r="B8" t="str">
            <v>Van Steen Brent</v>
          </cell>
          <cell r="C8" t="str">
            <v>De Zes 1</v>
          </cell>
          <cell r="D8" t="str">
            <v>v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3</v>
          </cell>
          <cell r="L8" t="str">
            <v>v</v>
          </cell>
          <cell r="M8">
            <v>1</v>
          </cell>
          <cell r="N8">
            <v>1</v>
          </cell>
          <cell r="O8">
            <v>3</v>
          </cell>
          <cell r="P8">
            <v>3</v>
          </cell>
          <cell r="Q8" t="str">
            <v>v</v>
          </cell>
          <cell r="R8">
            <v>0</v>
          </cell>
          <cell r="S8">
            <v>3</v>
          </cell>
          <cell r="T8">
            <v>3</v>
          </cell>
          <cell r="U8">
            <v>1</v>
          </cell>
          <cell r="V8">
            <v>3</v>
          </cell>
          <cell r="W8">
            <v>3</v>
          </cell>
          <cell r="X8">
            <v>0</v>
          </cell>
          <cell r="Y8" t="str">
            <v>v</v>
          </cell>
          <cell r="Z8">
            <v>3</v>
          </cell>
          <cell r="AA8">
            <v>3</v>
          </cell>
          <cell r="AB8">
            <v>3</v>
          </cell>
          <cell r="AC8">
            <v>1</v>
          </cell>
          <cell r="AD8">
            <v>40</v>
          </cell>
          <cell r="AE8">
            <v>10</v>
          </cell>
          <cell r="AF8">
            <v>10</v>
          </cell>
          <cell r="AG8">
            <v>2</v>
          </cell>
          <cell r="AH8">
            <v>22</v>
          </cell>
          <cell r="AI8">
            <v>0.68181818181818177</v>
          </cell>
          <cell r="AJ8" t="str">
            <v>C</v>
          </cell>
          <cell r="AK8" t="str">
            <v>B</v>
          </cell>
        </row>
        <row r="9">
          <cell r="B9" t="str">
            <v>Van Hoebroeck Kris</v>
          </cell>
          <cell r="C9" t="str">
            <v>T Hoefijzer</v>
          </cell>
          <cell r="D9">
            <v>1</v>
          </cell>
          <cell r="E9">
            <v>1</v>
          </cell>
          <cell r="G9">
            <v>3</v>
          </cell>
          <cell r="H9">
            <v>1</v>
          </cell>
          <cell r="I9" t="str">
            <v>v</v>
          </cell>
          <cell r="K9" t="str">
            <v>v</v>
          </cell>
          <cell r="L9">
            <v>1</v>
          </cell>
          <cell r="N9">
            <v>3</v>
          </cell>
          <cell r="O9">
            <v>3</v>
          </cell>
          <cell r="Q9">
            <v>3</v>
          </cell>
          <cell r="R9">
            <v>3</v>
          </cell>
          <cell r="S9">
            <v>1</v>
          </cell>
          <cell r="T9">
            <v>3</v>
          </cell>
          <cell r="U9">
            <v>3</v>
          </cell>
          <cell r="V9" t="str">
            <v>v</v>
          </cell>
          <cell r="W9">
            <v>3</v>
          </cell>
          <cell r="X9" t="str">
            <v>v</v>
          </cell>
          <cell r="Y9">
            <v>3</v>
          </cell>
          <cell r="Z9">
            <v>3</v>
          </cell>
          <cell r="AA9">
            <v>1</v>
          </cell>
          <cell r="AB9">
            <v>1</v>
          </cell>
          <cell r="AC9">
            <v>3</v>
          </cell>
          <cell r="AD9">
            <v>40</v>
          </cell>
          <cell r="AE9">
            <v>11</v>
          </cell>
          <cell r="AF9">
            <v>7</v>
          </cell>
          <cell r="AG9">
            <v>0</v>
          </cell>
          <cell r="AH9">
            <v>18</v>
          </cell>
          <cell r="AI9">
            <v>0.80555555555555558</v>
          </cell>
          <cell r="AJ9" t="str">
            <v>B</v>
          </cell>
          <cell r="AK9" t="str">
            <v>C</v>
          </cell>
        </row>
        <row r="10">
          <cell r="B10" t="str">
            <v>Diependaele Ides</v>
          </cell>
          <cell r="C10" t="str">
            <v>Onder Den Toren 2</v>
          </cell>
          <cell r="D10" t="str">
            <v>v</v>
          </cell>
          <cell r="E10">
            <v>0</v>
          </cell>
          <cell r="F10">
            <v>1</v>
          </cell>
          <cell r="G10">
            <v>3</v>
          </cell>
          <cell r="I10">
            <v>3</v>
          </cell>
          <cell r="J10">
            <v>1</v>
          </cell>
          <cell r="K10">
            <v>3</v>
          </cell>
          <cell r="L10">
            <v>3</v>
          </cell>
          <cell r="M10">
            <v>3</v>
          </cell>
          <cell r="N10" t="str">
            <v>v</v>
          </cell>
          <cell r="O10">
            <v>0</v>
          </cell>
          <cell r="P10">
            <v>3</v>
          </cell>
          <cell r="Q10" t="str">
            <v>v</v>
          </cell>
          <cell r="R10">
            <v>3</v>
          </cell>
          <cell r="S10">
            <v>0</v>
          </cell>
          <cell r="T10">
            <v>1</v>
          </cell>
          <cell r="U10">
            <v>0</v>
          </cell>
          <cell r="V10">
            <v>3</v>
          </cell>
          <cell r="W10">
            <v>1</v>
          </cell>
          <cell r="X10">
            <v>3</v>
          </cell>
          <cell r="Y10">
            <v>3</v>
          </cell>
          <cell r="Z10">
            <v>3</v>
          </cell>
          <cell r="AA10" t="str">
            <v>v</v>
          </cell>
          <cell r="AB10">
            <v>1</v>
          </cell>
          <cell r="AC10">
            <v>1</v>
          </cell>
          <cell r="AD10">
            <v>39</v>
          </cell>
          <cell r="AE10">
            <v>11</v>
          </cell>
          <cell r="AF10">
            <v>6</v>
          </cell>
          <cell r="AG10">
            <v>4</v>
          </cell>
          <cell r="AH10">
            <v>21</v>
          </cell>
          <cell r="AI10">
            <v>0.66666666666666663</v>
          </cell>
          <cell r="AJ10" t="str">
            <v>C</v>
          </cell>
          <cell r="AK10" t="str">
            <v>C</v>
          </cell>
        </row>
        <row r="11">
          <cell r="B11" t="str">
            <v>Coecke Achiel</v>
          </cell>
          <cell r="C11" t="str">
            <v>Nog Ene</v>
          </cell>
          <cell r="D11">
            <v>3</v>
          </cell>
          <cell r="E11">
            <v>3</v>
          </cell>
          <cell r="F11">
            <v>3</v>
          </cell>
          <cell r="G11">
            <v>0</v>
          </cell>
          <cell r="H11" t="str">
            <v>v</v>
          </cell>
          <cell r="I11" t="str">
            <v>v</v>
          </cell>
          <cell r="J11">
            <v>1</v>
          </cell>
          <cell r="K11">
            <v>0</v>
          </cell>
          <cell r="L11">
            <v>3</v>
          </cell>
          <cell r="M11">
            <v>1</v>
          </cell>
          <cell r="N11">
            <v>3</v>
          </cell>
          <cell r="O11">
            <v>3</v>
          </cell>
          <cell r="P11">
            <v>1</v>
          </cell>
          <cell r="Q11">
            <v>3</v>
          </cell>
          <cell r="R11">
            <v>1</v>
          </cell>
          <cell r="S11">
            <v>3</v>
          </cell>
          <cell r="T11">
            <v>1</v>
          </cell>
          <cell r="U11" t="str">
            <v>v</v>
          </cell>
          <cell r="V11" t="str">
            <v>v</v>
          </cell>
          <cell r="W11">
            <v>1</v>
          </cell>
          <cell r="X11">
            <v>3</v>
          </cell>
          <cell r="Y11">
            <v>1</v>
          </cell>
          <cell r="Z11">
            <v>0</v>
          </cell>
          <cell r="AA11">
            <v>1</v>
          </cell>
          <cell r="AB11">
            <v>0</v>
          </cell>
          <cell r="AC11">
            <v>1</v>
          </cell>
          <cell r="AD11">
            <v>36</v>
          </cell>
          <cell r="AE11">
            <v>9</v>
          </cell>
          <cell r="AF11">
            <v>9</v>
          </cell>
          <cell r="AG11">
            <v>4</v>
          </cell>
          <cell r="AH11">
            <v>22</v>
          </cell>
          <cell r="AI11">
            <v>0.61363636363636365</v>
          </cell>
          <cell r="AJ11" t="str">
            <v>C</v>
          </cell>
          <cell r="AK11" t="str">
            <v>B</v>
          </cell>
        </row>
        <row r="12">
          <cell r="B12" t="str">
            <v>Van Ingelgem Timmy</v>
          </cell>
          <cell r="C12" t="str">
            <v>Onder Den Toren 2</v>
          </cell>
          <cell r="D12" t="str">
            <v>v</v>
          </cell>
          <cell r="E12">
            <v>1</v>
          </cell>
          <cell r="F12">
            <v>1</v>
          </cell>
          <cell r="G12">
            <v>3</v>
          </cell>
          <cell r="H12">
            <v>3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0</v>
          </cell>
          <cell r="N12" t="str">
            <v>v</v>
          </cell>
          <cell r="O12">
            <v>0</v>
          </cell>
          <cell r="P12">
            <v>0</v>
          </cell>
          <cell r="Q12" t="str">
            <v>v</v>
          </cell>
          <cell r="R12">
            <v>1</v>
          </cell>
          <cell r="S12">
            <v>3</v>
          </cell>
          <cell r="T12">
            <v>1</v>
          </cell>
          <cell r="U12">
            <v>3</v>
          </cell>
          <cell r="V12">
            <v>3</v>
          </cell>
          <cell r="W12">
            <v>0</v>
          </cell>
          <cell r="X12">
            <v>3</v>
          </cell>
          <cell r="Y12">
            <v>1</v>
          </cell>
          <cell r="Z12">
            <v>3</v>
          </cell>
          <cell r="AA12" t="str">
            <v>v</v>
          </cell>
          <cell r="AB12">
            <v>3</v>
          </cell>
          <cell r="AC12">
            <v>3</v>
          </cell>
          <cell r="AD12">
            <v>36</v>
          </cell>
          <cell r="AE12">
            <v>9</v>
          </cell>
          <cell r="AF12">
            <v>9</v>
          </cell>
          <cell r="AG12">
            <v>4</v>
          </cell>
          <cell r="AH12">
            <v>22</v>
          </cell>
          <cell r="AI12">
            <v>0.61363636363636365</v>
          </cell>
          <cell r="AJ12" t="str">
            <v>C</v>
          </cell>
          <cell r="AK12" t="str">
            <v>C</v>
          </cell>
        </row>
        <row r="13">
          <cell r="B13" t="str">
            <v>Coomans Gunther</v>
          </cell>
          <cell r="C13" t="str">
            <v>T Hoefijzer</v>
          </cell>
          <cell r="E13">
            <v>3</v>
          </cell>
          <cell r="F13">
            <v>0</v>
          </cell>
          <cell r="G13">
            <v>1</v>
          </cell>
          <cell r="H13">
            <v>1</v>
          </cell>
          <cell r="I13" t="str">
            <v>v</v>
          </cell>
          <cell r="J13">
            <v>3</v>
          </cell>
          <cell r="K13" t="str">
            <v>v</v>
          </cell>
          <cell r="L13">
            <v>1</v>
          </cell>
          <cell r="M13">
            <v>1</v>
          </cell>
          <cell r="N13">
            <v>1</v>
          </cell>
          <cell r="O13">
            <v>3</v>
          </cell>
          <cell r="P13">
            <v>3</v>
          </cell>
          <cell r="Q13">
            <v>3</v>
          </cell>
          <cell r="R13">
            <v>1</v>
          </cell>
          <cell r="S13">
            <v>3</v>
          </cell>
          <cell r="T13">
            <v>1</v>
          </cell>
          <cell r="U13">
            <v>3</v>
          </cell>
          <cell r="V13" t="str">
            <v>v</v>
          </cell>
          <cell r="W13">
            <v>1</v>
          </cell>
          <cell r="X13" t="str">
            <v>v</v>
          </cell>
          <cell r="Y13">
            <v>3</v>
          </cell>
          <cell r="Z13">
            <v>0</v>
          </cell>
          <cell r="AA13">
            <v>0</v>
          </cell>
          <cell r="AB13">
            <v>3</v>
          </cell>
          <cell r="AC13">
            <v>0</v>
          </cell>
          <cell r="AD13">
            <v>35</v>
          </cell>
          <cell r="AE13">
            <v>9</v>
          </cell>
          <cell r="AF13">
            <v>8</v>
          </cell>
          <cell r="AG13">
            <v>4</v>
          </cell>
          <cell r="AH13">
            <v>21</v>
          </cell>
          <cell r="AI13">
            <v>0.61904761904761907</v>
          </cell>
          <cell r="AJ13" t="str">
            <v>C</v>
          </cell>
          <cell r="AK13" t="str">
            <v>C</v>
          </cell>
        </row>
        <row r="14">
          <cell r="B14" t="str">
            <v>Aubroeck Jurgen</v>
          </cell>
          <cell r="C14" t="str">
            <v>De Zes 1</v>
          </cell>
          <cell r="D14" t="str">
            <v>v</v>
          </cell>
          <cell r="E14">
            <v>3</v>
          </cell>
          <cell r="F14">
            <v>1</v>
          </cell>
          <cell r="G14">
            <v>3</v>
          </cell>
          <cell r="H14">
            <v>0</v>
          </cell>
          <cell r="I14">
            <v>0</v>
          </cell>
          <cell r="J14">
            <v>3</v>
          </cell>
          <cell r="K14">
            <v>1</v>
          </cell>
          <cell r="L14" t="str">
            <v>v</v>
          </cell>
          <cell r="M14">
            <v>3</v>
          </cell>
          <cell r="N14">
            <v>1</v>
          </cell>
          <cell r="O14">
            <v>1</v>
          </cell>
          <cell r="P14">
            <v>0</v>
          </cell>
          <cell r="Q14" t="str">
            <v>v</v>
          </cell>
          <cell r="R14">
            <v>1</v>
          </cell>
          <cell r="S14">
            <v>3</v>
          </cell>
          <cell r="T14">
            <v>3</v>
          </cell>
          <cell r="U14">
            <v>1</v>
          </cell>
          <cell r="V14">
            <v>3</v>
          </cell>
          <cell r="W14">
            <v>1</v>
          </cell>
          <cell r="X14">
            <v>1</v>
          </cell>
          <cell r="Y14" t="str">
            <v>v</v>
          </cell>
          <cell r="Z14">
            <v>3</v>
          </cell>
          <cell r="AA14">
            <v>0</v>
          </cell>
          <cell r="AB14">
            <v>1</v>
          </cell>
          <cell r="AC14">
            <v>1</v>
          </cell>
          <cell r="AD14">
            <v>34</v>
          </cell>
          <cell r="AE14">
            <v>8</v>
          </cell>
          <cell r="AF14">
            <v>10</v>
          </cell>
          <cell r="AG14">
            <v>4</v>
          </cell>
          <cell r="AH14">
            <v>22</v>
          </cell>
          <cell r="AI14">
            <v>0.59090909090909094</v>
          </cell>
          <cell r="AJ14" t="str">
            <v>C</v>
          </cell>
          <cell r="AK14" t="str">
            <v>C</v>
          </cell>
        </row>
        <row r="15">
          <cell r="B15" t="str">
            <v>Van De Wauwer Rony</v>
          </cell>
          <cell r="C15" t="str">
            <v>Oud Limburg 2</v>
          </cell>
          <cell r="E15">
            <v>3</v>
          </cell>
          <cell r="F15">
            <v>1</v>
          </cell>
          <cell r="G15">
            <v>3</v>
          </cell>
          <cell r="H15">
            <v>3</v>
          </cell>
          <cell r="I15">
            <v>3</v>
          </cell>
          <cell r="J15" t="str">
            <v>v</v>
          </cell>
          <cell r="L15">
            <v>1</v>
          </cell>
          <cell r="M15" t="str">
            <v>v</v>
          </cell>
          <cell r="N15">
            <v>0</v>
          </cell>
          <cell r="O15">
            <v>0</v>
          </cell>
          <cell r="P15">
            <v>3</v>
          </cell>
          <cell r="Q15">
            <v>0</v>
          </cell>
          <cell r="R15">
            <v>1</v>
          </cell>
          <cell r="S15">
            <v>3</v>
          </cell>
          <cell r="T15">
            <v>1</v>
          </cell>
          <cell r="U15">
            <v>3</v>
          </cell>
          <cell r="V15">
            <v>1</v>
          </cell>
          <cell r="W15" t="str">
            <v>v</v>
          </cell>
          <cell r="X15">
            <v>3</v>
          </cell>
          <cell r="Y15">
            <v>0</v>
          </cell>
          <cell r="Z15" t="str">
            <v>v</v>
          </cell>
          <cell r="AA15">
            <v>3</v>
          </cell>
          <cell r="AB15">
            <v>1</v>
          </cell>
          <cell r="AC15">
            <v>1</v>
          </cell>
          <cell r="AD15">
            <v>34</v>
          </cell>
          <cell r="AE15">
            <v>9</v>
          </cell>
          <cell r="AF15">
            <v>7</v>
          </cell>
          <cell r="AG15">
            <v>4</v>
          </cell>
          <cell r="AH15">
            <v>20</v>
          </cell>
          <cell r="AI15">
            <v>0.625</v>
          </cell>
          <cell r="AJ15" t="str">
            <v>C</v>
          </cell>
          <cell r="AK15" t="str">
            <v>C</v>
          </cell>
        </row>
        <row r="16">
          <cell r="B16" t="str">
            <v>De Vael Louis</v>
          </cell>
          <cell r="C16" t="str">
            <v>Nog Ene</v>
          </cell>
          <cell r="D16">
            <v>3</v>
          </cell>
          <cell r="E16">
            <v>3</v>
          </cell>
          <cell r="F16">
            <v>1</v>
          </cell>
          <cell r="G16">
            <v>3</v>
          </cell>
          <cell r="H16" t="str">
            <v>v</v>
          </cell>
          <cell r="I16" t="str">
            <v>v</v>
          </cell>
          <cell r="J16">
            <v>3</v>
          </cell>
          <cell r="K16">
            <v>1</v>
          </cell>
          <cell r="L16">
            <v>3</v>
          </cell>
          <cell r="M16">
            <v>1</v>
          </cell>
          <cell r="N16">
            <v>1</v>
          </cell>
          <cell r="O16">
            <v>0</v>
          </cell>
          <cell r="P16">
            <v>0</v>
          </cell>
          <cell r="Q16">
            <v>3</v>
          </cell>
          <cell r="R16">
            <v>1</v>
          </cell>
          <cell r="S16">
            <v>1</v>
          </cell>
          <cell r="T16">
            <v>3</v>
          </cell>
          <cell r="U16" t="str">
            <v>v</v>
          </cell>
          <cell r="V16" t="str">
            <v>v</v>
          </cell>
          <cell r="W16">
            <v>0</v>
          </cell>
          <cell r="X16">
            <v>3</v>
          </cell>
          <cell r="Y16">
            <v>0</v>
          </cell>
          <cell r="Z16">
            <v>0</v>
          </cell>
          <cell r="AA16">
            <v>1</v>
          </cell>
          <cell r="AB16">
            <v>1</v>
          </cell>
          <cell r="AC16">
            <v>1</v>
          </cell>
          <cell r="AD16">
            <v>33</v>
          </cell>
          <cell r="AE16">
            <v>8</v>
          </cell>
          <cell r="AF16">
            <v>9</v>
          </cell>
          <cell r="AG16">
            <v>5</v>
          </cell>
          <cell r="AH16">
            <v>22</v>
          </cell>
          <cell r="AI16">
            <v>0.56818181818181823</v>
          </cell>
          <cell r="AJ16" t="str">
            <v>C</v>
          </cell>
          <cell r="AK16" t="str">
            <v>D</v>
          </cell>
        </row>
        <row r="17">
          <cell r="B17" t="str">
            <v>Van Den Wijngaert Yvan</v>
          </cell>
          <cell r="C17" t="str">
            <v>D'AA Post 2</v>
          </cell>
          <cell r="D17">
            <v>0</v>
          </cell>
          <cell r="E17" t="str">
            <v>v</v>
          </cell>
          <cell r="F17">
            <v>3</v>
          </cell>
          <cell r="G17">
            <v>1</v>
          </cell>
          <cell r="H17">
            <v>1</v>
          </cell>
          <cell r="I17">
            <v>1</v>
          </cell>
          <cell r="K17">
            <v>1</v>
          </cell>
          <cell r="M17">
            <v>1</v>
          </cell>
          <cell r="N17">
            <v>1</v>
          </cell>
          <cell r="O17">
            <v>3</v>
          </cell>
          <cell r="P17" t="str">
            <v>v</v>
          </cell>
          <cell r="Q17">
            <v>0</v>
          </cell>
          <cell r="R17" t="str">
            <v>v</v>
          </cell>
          <cell r="S17">
            <v>3</v>
          </cell>
          <cell r="T17">
            <v>1</v>
          </cell>
          <cell r="V17">
            <v>3</v>
          </cell>
          <cell r="W17">
            <v>1</v>
          </cell>
          <cell r="X17">
            <v>3</v>
          </cell>
          <cell r="Y17">
            <v>0</v>
          </cell>
          <cell r="Z17">
            <v>3</v>
          </cell>
          <cell r="AA17">
            <v>3</v>
          </cell>
          <cell r="AB17">
            <v>3</v>
          </cell>
          <cell r="AC17" t="str">
            <v>v</v>
          </cell>
          <cell r="AD17">
            <v>32</v>
          </cell>
          <cell r="AE17">
            <v>8</v>
          </cell>
          <cell r="AF17">
            <v>8</v>
          </cell>
          <cell r="AG17">
            <v>3</v>
          </cell>
          <cell r="AH17">
            <v>19</v>
          </cell>
          <cell r="AI17">
            <v>0.63157894736842102</v>
          </cell>
          <cell r="AJ17" t="str">
            <v>C</v>
          </cell>
          <cell r="AK17" t="str">
            <v>C</v>
          </cell>
        </row>
        <row r="18">
          <cell r="B18" t="str">
            <v>Verstrepen Kevin</v>
          </cell>
          <cell r="C18" t="str">
            <v>Exelsior</v>
          </cell>
          <cell r="E18">
            <v>3</v>
          </cell>
          <cell r="F18" t="str">
            <v>v</v>
          </cell>
          <cell r="G18">
            <v>3</v>
          </cell>
          <cell r="H18">
            <v>3</v>
          </cell>
          <cell r="I18">
            <v>1</v>
          </cell>
          <cell r="J18">
            <v>0</v>
          </cell>
          <cell r="K18">
            <v>1</v>
          </cell>
          <cell r="L18">
            <v>3</v>
          </cell>
          <cell r="M18" t="str">
            <v>v</v>
          </cell>
          <cell r="N18">
            <v>3</v>
          </cell>
          <cell r="O18">
            <v>3</v>
          </cell>
          <cell r="P18">
            <v>1</v>
          </cell>
          <cell r="Q18">
            <v>3</v>
          </cell>
          <cell r="R18">
            <v>0</v>
          </cell>
          <cell r="S18" t="str">
            <v>v</v>
          </cell>
          <cell r="T18">
            <v>0</v>
          </cell>
          <cell r="U18">
            <v>1</v>
          </cell>
          <cell r="V18">
            <v>3</v>
          </cell>
          <cell r="W18">
            <v>1</v>
          </cell>
          <cell r="X18">
            <v>1</v>
          </cell>
          <cell r="Y18">
            <v>0</v>
          </cell>
          <cell r="Z18" t="str">
            <v>v</v>
          </cell>
          <cell r="AA18">
            <v>1</v>
          </cell>
          <cell r="AB18">
            <v>0</v>
          </cell>
          <cell r="AC18">
            <v>1</v>
          </cell>
          <cell r="AD18">
            <v>32</v>
          </cell>
          <cell r="AE18">
            <v>8</v>
          </cell>
          <cell r="AF18">
            <v>8</v>
          </cell>
          <cell r="AG18">
            <v>5</v>
          </cell>
          <cell r="AH18">
            <v>21</v>
          </cell>
          <cell r="AI18">
            <v>0.5714285714285714</v>
          </cell>
          <cell r="AJ18" t="str">
            <v>C</v>
          </cell>
          <cell r="AK18" t="str">
            <v>C</v>
          </cell>
        </row>
        <row r="19">
          <cell r="B19" t="str">
            <v>De Pauw Jozef</v>
          </cell>
          <cell r="C19" t="str">
            <v>T Hoefijzer</v>
          </cell>
          <cell r="D19">
            <v>1</v>
          </cell>
          <cell r="E19">
            <v>3</v>
          </cell>
          <cell r="F19">
            <v>1</v>
          </cell>
          <cell r="G19">
            <v>1</v>
          </cell>
          <cell r="H19">
            <v>0</v>
          </cell>
          <cell r="I19" t="str">
            <v>v</v>
          </cell>
          <cell r="J19">
            <v>0</v>
          </cell>
          <cell r="K19" t="str">
            <v>v</v>
          </cell>
          <cell r="L19">
            <v>3</v>
          </cell>
          <cell r="M19">
            <v>3</v>
          </cell>
          <cell r="N19">
            <v>1</v>
          </cell>
          <cell r="P19">
            <v>3</v>
          </cell>
          <cell r="Q19">
            <v>1</v>
          </cell>
          <cell r="R19">
            <v>1</v>
          </cell>
          <cell r="S19">
            <v>0</v>
          </cell>
          <cell r="T19">
            <v>3</v>
          </cell>
          <cell r="U19">
            <v>1</v>
          </cell>
          <cell r="V19" t="str">
            <v>v</v>
          </cell>
          <cell r="X19" t="str">
            <v>v</v>
          </cell>
          <cell r="Y19">
            <v>0</v>
          </cell>
          <cell r="Z19">
            <v>3</v>
          </cell>
          <cell r="AA19">
            <v>3</v>
          </cell>
          <cell r="AB19">
            <v>3</v>
          </cell>
          <cell r="AC19">
            <v>0</v>
          </cell>
          <cell r="AD19">
            <v>31</v>
          </cell>
          <cell r="AE19">
            <v>8</v>
          </cell>
          <cell r="AF19">
            <v>7</v>
          </cell>
          <cell r="AG19">
            <v>5</v>
          </cell>
          <cell r="AH19">
            <v>20</v>
          </cell>
          <cell r="AI19">
            <v>0.57499999999999996</v>
          </cell>
          <cell r="AJ19" t="str">
            <v>C</v>
          </cell>
          <cell r="AK19" t="str">
            <v>C</v>
          </cell>
        </row>
        <row r="20">
          <cell r="B20" t="str">
            <v>Van Borm Kris</v>
          </cell>
          <cell r="C20" t="str">
            <v>T Hoefijzer</v>
          </cell>
          <cell r="D20">
            <v>3</v>
          </cell>
          <cell r="E20">
            <v>3</v>
          </cell>
          <cell r="F20">
            <v>1</v>
          </cell>
          <cell r="G20">
            <v>1</v>
          </cell>
          <cell r="I20" t="str">
            <v>v</v>
          </cell>
          <cell r="K20" t="str">
            <v>v</v>
          </cell>
          <cell r="L20">
            <v>0</v>
          </cell>
          <cell r="M20">
            <v>0</v>
          </cell>
          <cell r="O20">
            <v>0</v>
          </cell>
          <cell r="P20">
            <v>3</v>
          </cell>
          <cell r="S20">
            <v>3</v>
          </cell>
          <cell r="U20">
            <v>3</v>
          </cell>
          <cell r="V20" t="str">
            <v>v</v>
          </cell>
          <cell r="W20">
            <v>3</v>
          </cell>
          <cell r="X20" t="str">
            <v>v</v>
          </cell>
          <cell r="Y20">
            <v>3</v>
          </cell>
          <cell r="Z20">
            <v>3</v>
          </cell>
          <cell r="AA20">
            <v>3</v>
          </cell>
          <cell r="AB20">
            <v>1</v>
          </cell>
          <cell r="AC20">
            <v>0</v>
          </cell>
          <cell r="AD20">
            <v>30</v>
          </cell>
          <cell r="AE20">
            <v>9</v>
          </cell>
          <cell r="AF20">
            <v>3</v>
          </cell>
          <cell r="AG20">
            <v>4</v>
          </cell>
          <cell r="AH20">
            <v>16</v>
          </cell>
          <cell r="AI20">
            <v>0.65625</v>
          </cell>
          <cell r="AJ20" t="str">
            <v>C</v>
          </cell>
          <cell r="AK20" t="str">
            <v>C</v>
          </cell>
        </row>
        <row r="21">
          <cell r="B21" t="str">
            <v>Peeters Henri</v>
          </cell>
          <cell r="C21" t="str">
            <v>T' Zandhof 4</v>
          </cell>
          <cell r="D21">
            <v>1</v>
          </cell>
          <cell r="E21">
            <v>0</v>
          </cell>
          <cell r="F21">
            <v>3</v>
          </cell>
          <cell r="G21">
            <v>3</v>
          </cell>
          <cell r="H21">
            <v>1</v>
          </cell>
          <cell r="I21">
            <v>0</v>
          </cell>
          <cell r="J21">
            <v>1</v>
          </cell>
          <cell r="K21" t="str">
            <v>v</v>
          </cell>
          <cell r="L21">
            <v>0</v>
          </cell>
          <cell r="N21">
            <v>3</v>
          </cell>
          <cell r="O21" t="str">
            <v>v</v>
          </cell>
          <cell r="P21">
            <v>0</v>
          </cell>
          <cell r="R21">
            <v>0</v>
          </cell>
          <cell r="S21">
            <v>3</v>
          </cell>
          <cell r="T21">
            <v>1</v>
          </cell>
          <cell r="V21">
            <v>1</v>
          </cell>
          <cell r="W21">
            <v>3</v>
          </cell>
          <cell r="X21" t="str">
            <v>v</v>
          </cell>
          <cell r="Y21">
            <v>3</v>
          </cell>
          <cell r="Z21">
            <v>3</v>
          </cell>
          <cell r="AA21">
            <v>3</v>
          </cell>
          <cell r="AB21" t="str">
            <v>v</v>
          </cell>
          <cell r="AC21">
            <v>1</v>
          </cell>
          <cell r="AD21">
            <v>30</v>
          </cell>
          <cell r="AE21">
            <v>8</v>
          </cell>
          <cell r="AF21">
            <v>6</v>
          </cell>
          <cell r="AG21">
            <v>5</v>
          </cell>
          <cell r="AH21">
            <v>19</v>
          </cell>
          <cell r="AI21">
            <v>0.57894736842105265</v>
          </cell>
          <cell r="AJ21" t="str">
            <v>C</v>
          </cell>
          <cell r="AK21" t="str">
            <v>B</v>
          </cell>
        </row>
        <row r="22">
          <cell r="B22" t="str">
            <v>De Dobbeleer Francis</v>
          </cell>
          <cell r="C22" t="str">
            <v>De Plekkers</v>
          </cell>
          <cell r="F22">
            <v>1</v>
          </cell>
          <cell r="H22" t="str">
            <v>v</v>
          </cell>
          <cell r="K22">
            <v>3</v>
          </cell>
          <cell r="M22">
            <v>1</v>
          </cell>
          <cell r="N22" t="str">
            <v>v</v>
          </cell>
          <cell r="O22">
            <v>3</v>
          </cell>
          <cell r="P22">
            <v>1</v>
          </cell>
          <cell r="R22">
            <v>1</v>
          </cell>
          <cell r="S22">
            <v>0</v>
          </cell>
          <cell r="T22">
            <v>3</v>
          </cell>
          <cell r="U22" t="str">
            <v>v</v>
          </cell>
          <cell r="V22" t="str">
            <v>ff</v>
          </cell>
          <cell r="W22">
            <v>1</v>
          </cell>
          <cell r="X22">
            <v>3</v>
          </cell>
          <cell r="Y22">
            <v>3</v>
          </cell>
          <cell r="Z22">
            <v>3</v>
          </cell>
          <cell r="AA22" t="str">
            <v>v</v>
          </cell>
          <cell r="AB22">
            <v>3</v>
          </cell>
          <cell r="AC22">
            <v>3</v>
          </cell>
          <cell r="AD22">
            <v>29</v>
          </cell>
          <cell r="AE22">
            <v>8</v>
          </cell>
          <cell r="AF22">
            <v>5</v>
          </cell>
          <cell r="AG22">
            <v>1</v>
          </cell>
          <cell r="AH22">
            <v>14</v>
          </cell>
          <cell r="AI22">
            <v>0.75</v>
          </cell>
          <cell r="AJ22" t="str">
            <v>B</v>
          </cell>
          <cell r="AK22" t="str">
            <v>NA</v>
          </cell>
        </row>
        <row r="23">
          <cell r="B23" t="str">
            <v>Moens Bruno</v>
          </cell>
          <cell r="C23" t="str">
            <v>Tweeden Thuis 1</v>
          </cell>
          <cell r="D23">
            <v>3</v>
          </cell>
          <cell r="E23" t="str">
            <v>v</v>
          </cell>
          <cell r="F23" t="str">
            <v>v</v>
          </cell>
          <cell r="G23">
            <v>3</v>
          </cell>
          <cell r="H23">
            <v>3</v>
          </cell>
          <cell r="I23">
            <v>3</v>
          </cell>
          <cell r="J23">
            <v>1</v>
          </cell>
          <cell r="K23">
            <v>3</v>
          </cell>
          <cell r="L23">
            <v>3</v>
          </cell>
          <cell r="M23">
            <v>3</v>
          </cell>
          <cell r="N23">
            <v>3</v>
          </cell>
          <cell r="O23">
            <v>3</v>
          </cell>
          <cell r="P23">
            <v>1</v>
          </cell>
          <cell r="R23" t="str">
            <v>v</v>
          </cell>
          <cell r="S23" t="str">
            <v>v</v>
          </cell>
          <cell r="AD23">
            <v>29</v>
          </cell>
          <cell r="AE23">
            <v>9</v>
          </cell>
          <cell r="AF23">
            <v>2</v>
          </cell>
          <cell r="AG23">
            <v>0</v>
          </cell>
          <cell r="AH23">
            <v>11</v>
          </cell>
          <cell r="AI23">
            <v>0.90909090909090906</v>
          </cell>
          <cell r="AJ23" t="str">
            <v>B</v>
          </cell>
          <cell r="AK23" t="str">
            <v>B</v>
          </cell>
        </row>
        <row r="24">
          <cell r="B24" t="str">
            <v>Gielis Guido</v>
          </cell>
          <cell r="C24" t="str">
            <v>De Plekkers</v>
          </cell>
          <cell r="D24">
            <v>1</v>
          </cell>
          <cell r="E24">
            <v>3</v>
          </cell>
          <cell r="F24">
            <v>3</v>
          </cell>
          <cell r="H24" t="str">
            <v>v</v>
          </cell>
          <cell r="I24">
            <v>3</v>
          </cell>
          <cell r="J24">
            <v>1</v>
          </cell>
          <cell r="K24">
            <v>0</v>
          </cell>
          <cell r="L24">
            <v>3</v>
          </cell>
          <cell r="M24">
            <v>3</v>
          </cell>
          <cell r="N24" t="str">
            <v>v</v>
          </cell>
          <cell r="O24">
            <v>0</v>
          </cell>
          <cell r="P24">
            <v>0</v>
          </cell>
          <cell r="Q24">
            <v>1</v>
          </cell>
          <cell r="R24">
            <v>1</v>
          </cell>
          <cell r="S24">
            <v>1</v>
          </cell>
          <cell r="T24">
            <v>3</v>
          </cell>
          <cell r="U24" t="str">
            <v>v</v>
          </cell>
          <cell r="V24" t="str">
            <v>ff</v>
          </cell>
          <cell r="W24">
            <v>3</v>
          </cell>
          <cell r="Y24">
            <v>0</v>
          </cell>
          <cell r="AA24" t="str">
            <v>v</v>
          </cell>
          <cell r="AB24">
            <v>1</v>
          </cell>
          <cell r="AC24">
            <v>1</v>
          </cell>
          <cell r="AD24">
            <v>28</v>
          </cell>
          <cell r="AE24">
            <v>7</v>
          </cell>
          <cell r="AF24">
            <v>7</v>
          </cell>
          <cell r="AG24">
            <v>4</v>
          </cell>
          <cell r="AH24">
            <v>18</v>
          </cell>
          <cell r="AI24">
            <v>0.58333333333333337</v>
          </cell>
          <cell r="AJ24" t="str">
            <v>C</v>
          </cell>
          <cell r="AK24" t="str">
            <v>C</v>
          </cell>
        </row>
        <row r="25">
          <cell r="B25" t="str">
            <v>Engels Dave</v>
          </cell>
          <cell r="C25" t="str">
            <v>Exelsior</v>
          </cell>
          <cell r="F25" t="str">
            <v>v</v>
          </cell>
          <cell r="G25">
            <v>1</v>
          </cell>
          <cell r="I25">
            <v>3</v>
          </cell>
          <cell r="M25" t="str">
            <v>v</v>
          </cell>
          <cell r="O25">
            <v>3</v>
          </cell>
          <cell r="R25">
            <v>1</v>
          </cell>
          <cell r="S25" t="str">
            <v>v</v>
          </cell>
          <cell r="T25">
            <v>3</v>
          </cell>
          <cell r="U25">
            <v>3</v>
          </cell>
          <cell r="V25">
            <v>1</v>
          </cell>
          <cell r="W25">
            <v>3</v>
          </cell>
          <cell r="X25">
            <v>0</v>
          </cell>
          <cell r="Y25">
            <v>3</v>
          </cell>
          <cell r="Z25" t="str">
            <v>v</v>
          </cell>
          <cell r="AA25">
            <v>3</v>
          </cell>
          <cell r="AB25">
            <v>1</v>
          </cell>
          <cell r="AC25">
            <v>3</v>
          </cell>
          <cell r="AD25">
            <v>28</v>
          </cell>
          <cell r="AE25">
            <v>8</v>
          </cell>
          <cell r="AF25">
            <v>4</v>
          </cell>
          <cell r="AG25">
            <v>1</v>
          </cell>
          <cell r="AH25">
            <v>13</v>
          </cell>
          <cell r="AI25">
            <v>0.76923076923076927</v>
          </cell>
          <cell r="AJ25" t="str">
            <v>B</v>
          </cell>
          <cell r="AK25" t="str">
            <v>C</v>
          </cell>
        </row>
        <row r="26"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e">
            <v>#DIV/0!</v>
          </cell>
          <cell r="AJ26">
            <v>0</v>
          </cell>
          <cell r="AK26" t="e">
            <v>#N/A</v>
          </cell>
        </row>
        <row r="27"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e">
            <v>#DIV/0!</v>
          </cell>
          <cell r="AJ27">
            <v>0</v>
          </cell>
          <cell r="AK27" t="e">
            <v>#N/A</v>
          </cell>
        </row>
        <row r="28">
          <cell r="B28" t="str">
            <v>Petry Peter</v>
          </cell>
          <cell r="C28" t="str">
            <v>Exelsior</v>
          </cell>
          <cell r="D28">
            <v>3</v>
          </cell>
          <cell r="E28">
            <v>1</v>
          </cell>
          <cell r="F28" t="str">
            <v>v</v>
          </cell>
          <cell r="G28">
            <v>3</v>
          </cell>
          <cell r="H28">
            <v>1</v>
          </cell>
          <cell r="I28">
            <v>1</v>
          </cell>
          <cell r="J28">
            <v>1</v>
          </cell>
          <cell r="K28">
            <v>3</v>
          </cell>
          <cell r="L28">
            <v>0</v>
          </cell>
          <cell r="M28" t="str">
            <v>v</v>
          </cell>
          <cell r="N28">
            <v>1</v>
          </cell>
          <cell r="R28">
            <v>1</v>
          </cell>
          <cell r="S28" t="str">
            <v>v</v>
          </cell>
          <cell r="T28">
            <v>3</v>
          </cell>
          <cell r="U28">
            <v>1</v>
          </cell>
          <cell r="V28">
            <v>1</v>
          </cell>
          <cell r="W28">
            <v>1</v>
          </cell>
          <cell r="X28">
            <v>3</v>
          </cell>
          <cell r="Y28">
            <v>0</v>
          </cell>
          <cell r="Z28" t="str">
            <v>v</v>
          </cell>
          <cell r="AA28">
            <v>1</v>
          </cell>
          <cell r="AB28">
            <v>0</v>
          </cell>
          <cell r="AC28">
            <v>3</v>
          </cell>
          <cell r="AD28">
            <v>28</v>
          </cell>
          <cell r="AE28">
            <v>6</v>
          </cell>
          <cell r="AF28">
            <v>10</v>
          </cell>
          <cell r="AG28">
            <v>3</v>
          </cell>
          <cell r="AH28">
            <v>19</v>
          </cell>
          <cell r="AI28">
            <v>0.57894736842105265</v>
          </cell>
          <cell r="AJ28" t="str">
            <v>C</v>
          </cell>
          <cell r="AK28" t="str">
            <v>C</v>
          </cell>
        </row>
        <row r="29">
          <cell r="B29" t="str">
            <v>Van Den Bossche Eddy</v>
          </cell>
          <cell r="C29" t="str">
            <v>Plaza 3</v>
          </cell>
          <cell r="D29">
            <v>0</v>
          </cell>
          <cell r="F29">
            <v>1</v>
          </cell>
          <cell r="H29">
            <v>1</v>
          </cell>
          <cell r="I29">
            <v>0</v>
          </cell>
          <cell r="J29">
            <v>1</v>
          </cell>
          <cell r="K29">
            <v>3</v>
          </cell>
          <cell r="L29" t="str">
            <v>v</v>
          </cell>
          <cell r="M29">
            <v>3</v>
          </cell>
          <cell r="N29">
            <v>3</v>
          </cell>
          <cell r="O29">
            <v>3</v>
          </cell>
          <cell r="P29" t="str">
            <v>v</v>
          </cell>
          <cell r="Q29">
            <v>1</v>
          </cell>
          <cell r="S29">
            <v>3</v>
          </cell>
          <cell r="T29">
            <v>3</v>
          </cell>
          <cell r="U29">
            <v>0</v>
          </cell>
          <cell r="X29">
            <v>3</v>
          </cell>
          <cell r="Y29" t="str">
            <v>v</v>
          </cell>
          <cell r="AA29">
            <v>3</v>
          </cell>
          <cell r="AB29">
            <v>0</v>
          </cell>
          <cell r="AC29" t="str">
            <v>v</v>
          </cell>
          <cell r="AD29">
            <v>28</v>
          </cell>
          <cell r="AE29">
            <v>8</v>
          </cell>
          <cell r="AF29">
            <v>4</v>
          </cell>
          <cell r="AG29">
            <v>4</v>
          </cell>
          <cell r="AH29">
            <v>16</v>
          </cell>
          <cell r="AI29">
            <v>0.625</v>
          </cell>
          <cell r="AJ29" t="str">
            <v>C</v>
          </cell>
          <cell r="AK29" t="str">
            <v>D</v>
          </cell>
        </row>
        <row r="30">
          <cell r="B30" t="str">
            <v>Desmedt Gino</v>
          </cell>
          <cell r="C30" t="str">
            <v>De Plekkers</v>
          </cell>
          <cell r="D30">
            <v>3</v>
          </cell>
          <cell r="E30">
            <v>3</v>
          </cell>
          <cell r="F30">
            <v>1</v>
          </cell>
          <cell r="G30">
            <v>1</v>
          </cell>
          <cell r="H30" t="str">
            <v>v</v>
          </cell>
          <cell r="I30">
            <v>3</v>
          </cell>
          <cell r="J30">
            <v>1</v>
          </cell>
          <cell r="K30">
            <v>0</v>
          </cell>
          <cell r="L30">
            <v>3</v>
          </cell>
          <cell r="M30">
            <v>3</v>
          </cell>
          <cell r="N30" t="str">
            <v>v</v>
          </cell>
          <cell r="O30">
            <v>3</v>
          </cell>
          <cell r="P30">
            <v>0</v>
          </cell>
          <cell r="S30">
            <v>1</v>
          </cell>
          <cell r="U30" t="str">
            <v>v</v>
          </cell>
          <cell r="V30" t="str">
            <v>ff</v>
          </cell>
          <cell r="X30">
            <v>0</v>
          </cell>
          <cell r="Z30">
            <v>1</v>
          </cell>
          <cell r="AA30" t="str">
            <v>v</v>
          </cell>
          <cell r="AB30">
            <v>1</v>
          </cell>
          <cell r="AC30">
            <v>3</v>
          </cell>
          <cell r="AD30">
            <v>27</v>
          </cell>
          <cell r="AE30">
            <v>7</v>
          </cell>
          <cell r="AF30">
            <v>6</v>
          </cell>
          <cell r="AG30">
            <v>3</v>
          </cell>
          <cell r="AH30">
            <v>16</v>
          </cell>
          <cell r="AI30">
            <v>0.625</v>
          </cell>
          <cell r="AJ30" t="str">
            <v>C</v>
          </cell>
          <cell r="AK30" t="str">
            <v>B</v>
          </cell>
        </row>
        <row r="31">
          <cell r="B31" t="str">
            <v>Cooreman Georges</v>
          </cell>
          <cell r="C31" t="str">
            <v>Den Black 2</v>
          </cell>
          <cell r="E31">
            <v>0</v>
          </cell>
          <cell r="F31">
            <v>1</v>
          </cell>
          <cell r="G31">
            <v>0</v>
          </cell>
          <cell r="H31">
            <v>1</v>
          </cell>
          <cell r="I31">
            <v>1</v>
          </cell>
          <cell r="J31" t="str">
            <v>v</v>
          </cell>
          <cell r="K31">
            <v>1</v>
          </cell>
          <cell r="L31">
            <v>0</v>
          </cell>
          <cell r="M31">
            <v>3</v>
          </cell>
          <cell r="N31">
            <v>3</v>
          </cell>
          <cell r="O31" t="str">
            <v>v</v>
          </cell>
          <cell r="P31">
            <v>3</v>
          </cell>
          <cell r="Q31">
            <v>3</v>
          </cell>
          <cell r="R31">
            <v>1</v>
          </cell>
          <cell r="S31">
            <v>0</v>
          </cell>
          <cell r="U31">
            <v>3</v>
          </cell>
          <cell r="V31">
            <v>3</v>
          </cell>
          <cell r="W31" t="str">
            <v>v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  <cell r="AB31" t="str">
            <v>v</v>
          </cell>
          <cell r="AC31">
            <v>1</v>
          </cell>
          <cell r="AD31">
            <v>27</v>
          </cell>
          <cell r="AE31">
            <v>6</v>
          </cell>
          <cell r="AF31">
            <v>9</v>
          </cell>
          <cell r="AG31">
            <v>5</v>
          </cell>
          <cell r="AH31">
            <v>20</v>
          </cell>
          <cell r="AI31">
            <v>0.52500000000000002</v>
          </cell>
          <cell r="AJ31" t="str">
            <v>C</v>
          </cell>
          <cell r="AK31" t="str">
            <v>C</v>
          </cell>
        </row>
        <row r="32">
          <cell r="B32" t="str">
            <v>Sarens Christoph</v>
          </cell>
          <cell r="C32" t="str">
            <v>Plaza 3</v>
          </cell>
          <cell r="D32">
            <v>3</v>
          </cell>
          <cell r="E32">
            <v>0</v>
          </cell>
          <cell r="F32">
            <v>3</v>
          </cell>
          <cell r="G32">
            <v>3</v>
          </cell>
          <cell r="H32">
            <v>0</v>
          </cell>
          <cell r="I32">
            <v>0</v>
          </cell>
          <cell r="J32">
            <v>1</v>
          </cell>
          <cell r="K32">
            <v>3</v>
          </cell>
          <cell r="L32" t="str">
            <v>v</v>
          </cell>
          <cell r="M32">
            <v>1</v>
          </cell>
          <cell r="P32" t="str">
            <v>v</v>
          </cell>
          <cell r="Q32">
            <v>1</v>
          </cell>
          <cell r="R32">
            <v>1</v>
          </cell>
          <cell r="S32">
            <v>1</v>
          </cell>
          <cell r="T32">
            <v>3</v>
          </cell>
          <cell r="U32">
            <v>3</v>
          </cell>
          <cell r="V32">
            <v>1</v>
          </cell>
          <cell r="W32">
            <v>0</v>
          </cell>
          <cell r="X32">
            <v>1</v>
          </cell>
          <cell r="Y32" t="str">
            <v>v</v>
          </cell>
          <cell r="Z32">
            <v>1</v>
          </cell>
          <cell r="AA32">
            <v>1</v>
          </cell>
          <cell r="AC32" t="str">
            <v>v</v>
          </cell>
          <cell r="AD32">
            <v>27</v>
          </cell>
          <cell r="AE32">
            <v>6</v>
          </cell>
          <cell r="AF32">
            <v>9</v>
          </cell>
          <cell r="AG32">
            <v>4</v>
          </cell>
          <cell r="AH32">
            <v>19</v>
          </cell>
          <cell r="AI32">
            <v>0.55263157894736847</v>
          </cell>
          <cell r="AJ32" t="str">
            <v>C</v>
          </cell>
          <cell r="AK32" t="str">
            <v>C</v>
          </cell>
        </row>
        <row r="33">
          <cell r="B33" t="str">
            <v>Smedts Jean</v>
          </cell>
          <cell r="C33" t="str">
            <v>Oud Limburg 2</v>
          </cell>
          <cell r="D33">
            <v>3</v>
          </cell>
          <cell r="E33">
            <v>3</v>
          </cell>
          <cell r="F33">
            <v>1</v>
          </cell>
          <cell r="J33" t="str">
            <v>v</v>
          </cell>
          <cell r="K33">
            <v>0</v>
          </cell>
          <cell r="L33">
            <v>3</v>
          </cell>
          <cell r="M33" t="str">
            <v>v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0</v>
          </cell>
          <cell r="T33">
            <v>0</v>
          </cell>
          <cell r="U33">
            <v>3</v>
          </cell>
          <cell r="V33">
            <v>3</v>
          </cell>
          <cell r="W33" t="str">
            <v>v</v>
          </cell>
          <cell r="X33">
            <v>0</v>
          </cell>
          <cell r="Y33">
            <v>3</v>
          </cell>
          <cell r="Z33" t="str">
            <v>v</v>
          </cell>
          <cell r="AA33">
            <v>1</v>
          </cell>
          <cell r="AB33">
            <v>1</v>
          </cell>
          <cell r="AC33">
            <v>0</v>
          </cell>
          <cell r="AD33">
            <v>26</v>
          </cell>
          <cell r="AE33">
            <v>6</v>
          </cell>
          <cell r="AF33">
            <v>8</v>
          </cell>
          <cell r="AG33">
            <v>5</v>
          </cell>
          <cell r="AH33">
            <v>19</v>
          </cell>
          <cell r="AI33">
            <v>0.52631578947368418</v>
          </cell>
          <cell r="AJ33" t="str">
            <v>C</v>
          </cell>
          <cell r="AK33" t="str">
            <v>C</v>
          </cell>
        </row>
        <row r="34">
          <cell r="B34" t="str">
            <v>Luyten Joe</v>
          </cell>
          <cell r="C34" t="str">
            <v>Exelsior</v>
          </cell>
          <cell r="D34">
            <v>1</v>
          </cell>
          <cell r="E34">
            <v>3</v>
          </cell>
          <cell r="F34" t="str">
            <v>v</v>
          </cell>
          <cell r="H34">
            <v>3</v>
          </cell>
          <cell r="M34" t="str">
            <v>v</v>
          </cell>
          <cell r="N34">
            <v>3</v>
          </cell>
          <cell r="O34">
            <v>0</v>
          </cell>
          <cell r="P34">
            <v>1</v>
          </cell>
          <cell r="S34" t="str">
            <v>v</v>
          </cell>
          <cell r="V34">
            <v>3</v>
          </cell>
          <cell r="W34">
            <v>1</v>
          </cell>
          <cell r="X34">
            <v>3</v>
          </cell>
          <cell r="Z34" t="str">
            <v>v</v>
          </cell>
          <cell r="AA34">
            <v>1</v>
          </cell>
          <cell r="AB34">
            <v>3</v>
          </cell>
          <cell r="AC34">
            <v>3</v>
          </cell>
          <cell r="AD34">
            <v>25</v>
          </cell>
          <cell r="AE34">
            <v>7</v>
          </cell>
          <cell r="AF34">
            <v>4</v>
          </cell>
          <cell r="AG34">
            <v>1</v>
          </cell>
          <cell r="AH34">
            <v>12</v>
          </cell>
          <cell r="AI34">
            <v>0.75</v>
          </cell>
          <cell r="AJ34" t="str">
            <v>B</v>
          </cell>
          <cell r="AK34" t="str">
            <v>C</v>
          </cell>
        </row>
        <row r="35">
          <cell r="B35" t="str">
            <v>Van Humbeeck Henri</v>
          </cell>
          <cell r="C35" t="str">
            <v>Oud Limburg 2</v>
          </cell>
          <cell r="D35">
            <v>1</v>
          </cell>
          <cell r="H35">
            <v>3</v>
          </cell>
          <cell r="I35">
            <v>1</v>
          </cell>
          <cell r="J35" t="str">
            <v>v</v>
          </cell>
          <cell r="K35">
            <v>3</v>
          </cell>
          <cell r="L35">
            <v>0</v>
          </cell>
          <cell r="M35" t="str">
            <v>v</v>
          </cell>
          <cell r="N35">
            <v>1</v>
          </cell>
          <cell r="O35">
            <v>3</v>
          </cell>
          <cell r="P35">
            <v>0</v>
          </cell>
          <cell r="Q35">
            <v>1</v>
          </cell>
          <cell r="R35">
            <v>1</v>
          </cell>
          <cell r="S35">
            <v>0</v>
          </cell>
          <cell r="T35">
            <v>3</v>
          </cell>
          <cell r="U35">
            <v>3</v>
          </cell>
          <cell r="V35">
            <v>1</v>
          </cell>
          <cell r="W35" t="str">
            <v>v</v>
          </cell>
          <cell r="X35">
            <v>3</v>
          </cell>
          <cell r="Z35" t="str">
            <v>v</v>
          </cell>
          <cell r="AA35">
            <v>0</v>
          </cell>
          <cell r="AB35">
            <v>1</v>
          </cell>
          <cell r="AD35">
            <v>25</v>
          </cell>
          <cell r="AE35">
            <v>6</v>
          </cell>
          <cell r="AF35">
            <v>7</v>
          </cell>
          <cell r="AG35">
            <v>4</v>
          </cell>
          <cell r="AH35">
            <v>17</v>
          </cell>
          <cell r="AI35">
            <v>0.55882352941176472</v>
          </cell>
          <cell r="AJ35" t="str">
            <v>C</v>
          </cell>
          <cell r="AK35" t="str">
            <v>C</v>
          </cell>
        </row>
        <row r="36">
          <cell r="B36" t="str">
            <v>Daelemans Francois</v>
          </cell>
          <cell r="C36" t="str">
            <v>Den Black 2</v>
          </cell>
          <cell r="D36">
            <v>1</v>
          </cell>
          <cell r="E36">
            <v>0</v>
          </cell>
          <cell r="G36">
            <v>1</v>
          </cell>
          <cell r="H36">
            <v>3</v>
          </cell>
          <cell r="J36" t="str">
            <v>v</v>
          </cell>
          <cell r="L36">
            <v>1</v>
          </cell>
          <cell r="N36">
            <v>3</v>
          </cell>
          <cell r="O36" t="str">
            <v>v</v>
          </cell>
          <cell r="P36">
            <v>0</v>
          </cell>
          <cell r="Q36">
            <v>1</v>
          </cell>
          <cell r="R36">
            <v>1</v>
          </cell>
          <cell r="S36">
            <v>3</v>
          </cell>
          <cell r="T36">
            <v>0</v>
          </cell>
          <cell r="U36">
            <v>1</v>
          </cell>
          <cell r="W36" t="str">
            <v>v</v>
          </cell>
          <cell r="X36">
            <v>3</v>
          </cell>
          <cell r="Z36">
            <v>3</v>
          </cell>
          <cell r="AA36">
            <v>3</v>
          </cell>
          <cell r="AB36" t="str">
            <v>v</v>
          </cell>
          <cell r="AD36">
            <v>24</v>
          </cell>
          <cell r="AE36">
            <v>6</v>
          </cell>
          <cell r="AF36">
            <v>6</v>
          </cell>
          <cell r="AG36">
            <v>3</v>
          </cell>
          <cell r="AH36">
            <v>15</v>
          </cell>
          <cell r="AI36">
            <v>0.6</v>
          </cell>
          <cell r="AJ36" t="str">
            <v>C</v>
          </cell>
          <cell r="AK36" t="str">
            <v>C</v>
          </cell>
        </row>
        <row r="37">
          <cell r="B37" t="str">
            <v>Maetens Gert</v>
          </cell>
          <cell r="C37" t="str">
            <v>Onder Den Toren 2</v>
          </cell>
          <cell r="D37" t="str">
            <v>v</v>
          </cell>
          <cell r="E37">
            <v>0</v>
          </cell>
          <cell r="F37">
            <v>1</v>
          </cell>
          <cell r="G37">
            <v>1</v>
          </cell>
          <cell r="H37">
            <v>0</v>
          </cell>
          <cell r="J37">
            <v>3</v>
          </cell>
          <cell r="K37">
            <v>0</v>
          </cell>
          <cell r="L37">
            <v>1</v>
          </cell>
          <cell r="M37">
            <v>1</v>
          </cell>
          <cell r="N37" t="str">
            <v>v</v>
          </cell>
          <cell r="O37">
            <v>3</v>
          </cell>
          <cell r="P37">
            <v>0</v>
          </cell>
          <cell r="Q37" t="str">
            <v>v</v>
          </cell>
          <cell r="R37">
            <v>1</v>
          </cell>
          <cell r="S37">
            <v>0</v>
          </cell>
          <cell r="T37">
            <v>1</v>
          </cell>
          <cell r="U37">
            <v>1</v>
          </cell>
          <cell r="V37">
            <v>1</v>
          </cell>
          <cell r="W37">
            <v>3</v>
          </cell>
          <cell r="X37">
            <v>0</v>
          </cell>
          <cell r="Y37">
            <v>3</v>
          </cell>
          <cell r="AA37" t="str">
            <v>v</v>
          </cell>
          <cell r="AC37">
            <v>3</v>
          </cell>
          <cell r="AD37">
            <v>23</v>
          </cell>
          <cell r="AE37">
            <v>5</v>
          </cell>
          <cell r="AF37">
            <v>8</v>
          </cell>
          <cell r="AG37">
            <v>6</v>
          </cell>
          <cell r="AH37">
            <v>19</v>
          </cell>
          <cell r="AI37">
            <v>0.47368421052631576</v>
          </cell>
          <cell r="AJ37" t="str">
            <v>C</v>
          </cell>
          <cell r="AK37" t="str">
            <v>D</v>
          </cell>
        </row>
        <row r="38">
          <cell r="B38" t="str">
            <v>Van Den Bossche Jonas</v>
          </cell>
          <cell r="C38" t="str">
            <v>Plaza 3</v>
          </cell>
          <cell r="E38">
            <v>0</v>
          </cell>
          <cell r="F38">
            <v>0</v>
          </cell>
          <cell r="G38">
            <v>3</v>
          </cell>
          <cell r="H38">
            <v>3</v>
          </cell>
          <cell r="I38">
            <v>0</v>
          </cell>
          <cell r="J38">
            <v>3</v>
          </cell>
          <cell r="K38">
            <v>3</v>
          </cell>
          <cell r="L38" t="str">
            <v>v</v>
          </cell>
          <cell r="M38">
            <v>1</v>
          </cell>
          <cell r="N38">
            <v>1</v>
          </cell>
          <cell r="O38">
            <v>0</v>
          </cell>
          <cell r="P38" t="str">
            <v>v</v>
          </cell>
          <cell r="Q38">
            <v>0</v>
          </cell>
          <cell r="S38">
            <v>3</v>
          </cell>
          <cell r="T38">
            <v>1</v>
          </cell>
          <cell r="V38">
            <v>1</v>
          </cell>
          <cell r="W38">
            <v>0</v>
          </cell>
          <cell r="X38">
            <v>1</v>
          </cell>
          <cell r="Y38" t="str">
            <v>v</v>
          </cell>
          <cell r="AA38">
            <v>3</v>
          </cell>
          <cell r="AB38">
            <v>0</v>
          </cell>
          <cell r="AC38" t="str">
            <v>v</v>
          </cell>
          <cell r="AD38">
            <v>23</v>
          </cell>
          <cell r="AE38">
            <v>6</v>
          </cell>
          <cell r="AF38">
            <v>5</v>
          </cell>
          <cell r="AG38">
            <v>7</v>
          </cell>
          <cell r="AH38">
            <v>18</v>
          </cell>
          <cell r="AI38">
            <v>0.47222222222222221</v>
          </cell>
          <cell r="AJ38" t="str">
            <v>C</v>
          </cell>
          <cell r="AK38" t="str">
            <v>C</v>
          </cell>
        </row>
        <row r="39">
          <cell r="B39" t="str">
            <v>Borocz Joris</v>
          </cell>
          <cell r="C39" t="str">
            <v>Tweeden Thuis 1</v>
          </cell>
          <cell r="D39">
            <v>1</v>
          </cell>
          <cell r="E39" t="str">
            <v>v</v>
          </cell>
          <cell r="F39" t="str">
            <v>v</v>
          </cell>
          <cell r="G39">
            <v>3</v>
          </cell>
          <cell r="H39">
            <v>1</v>
          </cell>
          <cell r="I39">
            <v>0</v>
          </cell>
          <cell r="J39">
            <v>1</v>
          </cell>
          <cell r="K39">
            <v>0</v>
          </cell>
          <cell r="L39">
            <v>3</v>
          </cell>
          <cell r="M39">
            <v>0</v>
          </cell>
          <cell r="N39">
            <v>1</v>
          </cell>
          <cell r="O39">
            <v>0</v>
          </cell>
          <cell r="P39">
            <v>0</v>
          </cell>
          <cell r="Q39">
            <v>3</v>
          </cell>
          <cell r="R39" t="str">
            <v>v</v>
          </cell>
          <cell r="S39" t="str">
            <v>v</v>
          </cell>
          <cell r="T39">
            <v>1</v>
          </cell>
          <cell r="U39">
            <v>0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3</v>
          </cell>
          <cell r="AB39">
            <v>0</v>
          </cell>
          <cell r="AC39">
            <v>1</v>
          </cell>
          <cell r="AD39">
            <v>23</v>
          </cell>
          <cell r="AE39">
            <v>4</v>
          </cell>
          <cell r="AF39">
            <v>11</v>
          </cell>
          <cell r="AG39">
            <v>7</v>
          </cell>
          <cell r="AH39">
            <v>22</v>
          </cell>
          <cell r="AI39">
            <v>0.43181818181818182</v>
          </cell>
          <cell r="AJ39" t="str">
            <v>C</v>
          </cell>
          <cell r="AK39" t="str">
            <v>D</v>
          </cell>
        </row>
        <row r="40">
          <cell r="B40" t="str">
            <v>Boodts Roeland</v>
          </cell>
          <cell r="C40" t="str">
            <v>Plaza 3</v>
          </cell>
          <cell r="D40">
            <v>1</v>
          </cell>
          <cell r="E40">
            <v>3</v>
          </cell>
          <cell r="F40">
            <v>1</v>
          </cell>
          <cell r="G40">
            <v>3</v>
          </cell>
          <cell r="H40">
            <v>1</v>
          </cell>
          <cell r="J40">
            <v>0</v>
          </cell>
          <cell r="L40" t="str">
            <v>v</v>
          </cell>
          <cell r="M40">
            <v>1</v>
          </cell>
          <cell r="N40">
            <v>1</v>
          </cell>
          <cell r="O40">
            <v>1</v>
          </cell>
          <cell r="P40" t="str">
            <v>v</v>
          </cell>
          <cell r="Q40">
            <v>0</v>
          </cell>
          <cell r="R40">
            <v>3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 t="str">
            <v>v</v>
          </cell>
          <cell r="AA40">
            <v>1</v>
          </cell>
          <cell r="AB40">
            <v>1</v>
          </cell>
          <cell r="AC40" t="str">
            <v>v</v>
          </cell>
          <cell r="AD40">
            <v>22</v>
          </cell>
          <cell r="AE40">
            <v>3</v>
          </cell>
          <cell r="AF40">
            <v>13</v>
          </cell>
          <cell r="AG40">
            <v>2</v>
          </cell>
          <cell r="AH40">
            <v>18</v>
          </cell>
          <cell r="AI40">
            <v>0.52777777777777779</v>
          </cell>
          <cell r="AJ40" t="str">
            <v>C</v>
          </cell>
          <cell r="AK40" t="str">
            <v>C</v>
          </cell>
        </row>
        <row r="41"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e">
            <v>#DIV/0!</v>
          </cell>
          <cell r="AJ41">
            <v>0</v>
          </cell>
          <cell r="AK41" t="e">
            <v>#N/A</v>
          </cell>
        </row>
        <row r="42"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e">
            <v>#DIV/0!</v>
          </cell>
          <cell r="AJ42">
            <v>0</v>
          </cell>
          <cell r="AK42" t="e">
            <v>#N/A</v>
          </cell>
        </row>
        <row r="43">
          <cell r="B43" t="str">
            <v>Siebens Ludo</v>
          </cell>
          <cell r="C43" t="str">
            <v>D'AA Post 2</v>
          </cell>
          <cell r="D43">
            <v>3</v>
          </cell>
          <cell r="E43" t="str">
            <v>v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1</v>
          </cell>
          <cell r="K43">
            <v>0</v>
          </cell>
          <cell r="L43">
            <v>0</v>
          </cell>
          <cell r="M43">
            <v>3</v>
          </cell>
          <cell r="N43">
            <v>0</v>
          </cell>
          <cell r="O43">
            <v>0</v>
          </cell>
          <cell r="P43" t="str">
            <v>v</v>
          </cell>
          <cell r="Q43">
            <v>1</v>
          </cell>
          <cell r="R43" t="str">
            <v>v</v>
          </cell>
          <cell r="S43">
            <v>1</v>
          </cell>
          <cell r="T43">
            <v>3</v>
          </cell>
          <cell r="U43">
            <v>1</v>
          </cell>
          <cell r="V43">
            <v>0</v>
          </cell>
          <cell r="W43">
            <v>1</v>
          </cell>
          <cell r="X43">
            <v>0</v>
          </cell>
          <cell r="Y43">
            <v>3</v>
          </cell>
          <cell r="Z43">
            <v>1</v>
          </cell>
          <cell r="AA43">
            <v>1</v>
          </cell>
          <cell r="AB43">
            <v>0</v>
          </cell>
          <cell r="AC43" t="str">
            <v>v</v>
          </cell>
          <cell r="AD43">
            <v>21</v>
          </cell>
          <cell r="AE43">
            <v>4</v>
          </cell>
          <cell r="AF43">
            <v>9</v>
          </cell>
          <cell r="AG43">
            <v>9</v>
          </cell>
          <cell r="AH43">
            <v>22</v>
          </cell>
          <cell r="AI43">
            <v>0.38636363636363635</v>
          </cell>
          <cell r="AJ43" t="str">
            <v>D</v>
          </cell>
          <cell r="AK43" t="str">
            <v>C</v>
          </cell>
        </row>
        <row r="44">
          <cell r="B44" t="str">
            <v>Van Asbroeck Alfons</v>
          </cell>
          <cell r="C44" t="str">
            <v>Den Black 2</v>
          </cell>
          <cell r="D44">
            <v>1</v>
          </cell>
          <cell r="E44">
            <v>3</v>
          </cell>
          <cell r="F44">
            <v>3</v>
          </cell>
          <cell r="H44">
            <v>0</v>
          </cell>
          <cell r="I44">
            <v>0</v>
          </cell>
          <cell r="J44" t="str">
            <v>v</v>
          </cell>
          <cell r="K44">
            <v>0</v>
          </cell>
          <cell r="L44">
            <v>1</v>
          </cell>
          <cell r="M44">
            <v>0</v>
          </cell>
          <cell r="O44" t="str">
            <v>v</v>
          </cell>
          <cell r="P44">
            <v>1</v>
          </cell>
          <cell r="Q44">
            <v>0</v>
          </cell>
          <cell r="R44">
            <v>3</v>
          </cell>
          <cell r="S44">
            <v>1</v>
          </cell>
          <cell r="T44">
            <v>0</v>
          </cell>
          <cell r="U44">
            <v>0</v>
          </cell>
          <cell r="V44">
            <v>3</v>
          </cell>
          <cell r="W44" t="str">
            <v>v</v>
          </cell>
          <cell r="X44">
            <v>1</v>
          </cell>
          <cell r="Y44">
            <v>0</v>
          </cell>
          <cell r="Z44">
            <v>0</v>
          </cell>
          <cell r="AB44" t="str">
            <v>v</v>
          </cell>
          <cell r="AC44">
            <v>3</v>
          </cell>
          <cell r="AD44">
            <v>20</v>
          </cell>
          <cell r="AE44">
            <v>5</v>
          </cell>
          <cell r="AF44">
            <v>5</v>
          </cell>
          <cell r="AG44">
            <v>9</v>
          </cell>
          <cell r="AH44">
            <v>19</v>
          </cell>
          <cell r="AI44">
            <v>0.39473684210526316</v>
          </cell>
          <cell r="AJ44" t="str">
            <v>D</v>
          </cell>
          <cell r="AK44" t="str">
            <v>D</v>
          </cell>
        </row>
        <row r="45">
          <cell r="B45" t="str">
            <v>Van Der Vorst Kevin</v>
          </cell>
          <cell r="C45" t="str">
            <v>Exelsior</v>
          </cell>
          <cell r="D45">
            <v>0</v>
          </cell>
          <cell r="F45" t="str">
            <v>v</v>
          </cell>
          <cell r="G45">
            <v>1</v>
          </cell>
          <cell r="I45">
            <v>3</v>
          </cell>
          <cell r="J45">
            <v>1</v>
          </cell>
          <cell r="K45">
            <v>3</v>
          </cell>
          <cell r="L45">
            <v>0</v>
          </cell>
          <cell r="M45" t="str">
            <v>v</v>
          </cell>
          <cell r="N45">
            <v>1</v>
          </cell>
          <cell r="P45">
            <v>3</v>
          </cell>
          <cell r="Q45">
            <v>1</v>
          </cell>
          <cell r="R45">
            <v>3</v>
          </cell>
          <cell r="S45" t="str">
            <v>v</v>
          </cell>
          <cell r="T45">
            <v>0</v>
          </cell>
          <cell r="U45">
            <v>3</v>
          </cell>
          <cell r="V45">
            <v>1</v>
          </cell>
          <cell r="Z45" t="str">
            <v>v</v>
          </cell>
          <cell r="AD45">
            <v>20</v>
          </cell>
          <cell r="AE45">
            <v>5</v>
          </cell>
          <cell r="AF45">
            <v>5</v>
          </cell>
          <cell r="AG45">
            <v>3</v>
          </cell>
          <cell r="AH45">
            <v>13</v>
          </cell>
          <cell r="AI45">
            <v>0.57692307692307687</v>
          </cell>
          <cell r="AJ45" t="str">
            <v>C</v>
          </cell>
          <cell r="AK45" t="str">
            <v>C</v>
          </cell>
        </row>
        <row r="46">
          <cell r="B46" t="str">
            <v>Vinck Yves</v>
          </cell>
          <cell r="C46" t="str">
            <v>Exelsior</v>
          </cell>
          <cell r="D46">
            <v>3</v>
          </cell>
          <cell r="E46">
            <v>3</v>
          </cell>
          <cell r="F46" t="str">
            <v>v</v>
          </cell>
          <cell r="G46">
            <v>0</v>
          </cell>
          <cell r="H46">
            <v>0</v>
          </cell>
          <cell r="I46">
            <v>3</v>
          </cell>
          <cell r="J46">
            <v>1</v>
          </cell>
          <cell r="K46">
            <v>3</v>
          </cell>
          <cell r="L46">
            <v>0</v>
          </cell>
          <cell r="M46" t="str">
            <v>v</v>
          </cell>
          <cell r="N46">
            <v>0</v>
          </cell>
          <cell r="O46">
            <v>0</v>
          </cell>
          <cell r="P46">
            <v>0</v>
          </cell>
          <cell r="Q46">
            <v>1</v>
          </cell>
          <cell r="R46">
            <v>1</v>
          </cell>
          <cell r="S46" t="str">
            <v>v</v>
          </cell>
          <cell r="T46">
            <v>0</v>
          </cell>
          <cell r="U46">
            <v>0</v>
          </cell>
          <cell r="W46">
            <v>0</v>
          </cell>
          <cell r="X46">
            <v>0</v>
          </cell>
          <cell r="Y46">
            <v>1</v>
          </cell>
          <cell r="Z46" t="str">
            <v>v</v>
          </cell>
          <cell r="AA46">
            <v>3</v>
          </cell>
          <cell r="AB46">
            <v>0</v>
          </cell>
          <cell r="AC46">
            <v>1</v>
          </cell>
          <cell r="AD46">
            <v>20</v>
          </cell>
          <cell r="AE46">
            <v>5</v>
          </cell>
          <cell r="AF46">
            <v>5</v>
          </cell>
          <cell r="AG46">
            <v>11</v>
          </cell>
          <cell r="AH46">
            <v>21</v>
          </cell>
          <cell r="AI46">
            <v>0.35714285714285715</v>
          </cell>
          <cell r="AJ46" t="str">
            <v>D</v>
          </cell>
          <cell r="AK46" t="str">
            <v>C</v>
          </cell>
        </row>
        <row r="47">
          <cell r="B47" t="str">
            <v>De Boeck Pierre</v>
          </cell>
          <cell r="C47" t="str">
            <v>Onder Den Toren 2</v>
          </cell>
          <cell r="D47" t="str">
            <v>v</v>
          </cell>
          <cell r="E47">
            <v>0</v>
          </cell>
          <cell r="F47">
            <v>3</v>
          </cell>
          <cell r="G47">
            <v>3</v>
          </cell>
          <cell r="H47">
            <v>1</v>
          </cell>
          <cell r="I47">
            <v>1</v>
          </cell>
          <cell r="J47">
            <v>1</v>
          </cell>
          <cell r="K47">
            <v>3</v>
          </cell>
          <cell r="L47">
            <v>3</v>
          </cell>
          <cell r="M47">
            <v>1</v>
          </cell>
          <cell r="N47" t="str">
            <v>v</v>
          </cell>
          <cell r="O47">
            <v>3</v>
          </cell>
          <cell r="Q47" t="str">
            <v>v</v>
          </cell>
          <cell r="AA47" t="str">
            <v>v</v>
          </cell>
          <cell r="AD47">
            <v>19</v>
          </cell>
          <cell r="AE47">
            <v>5</v>
          </cell>
          <cell r="AF47">
            <v>4</v>
          </cell>
          <cell r="AG47">
            <v>1</v>
          </cell>
          <cell r="AH47">
            <v>10</v>
          </cell>
          <cell r="AI47">
            <v>0.7</v>
          </cell>
          <cell r="AJ47" t="str">
            <v>B</v>
          </cell>
          <cell r="AK47" t="str">
            <v>B</v>
          </cell>
        </row>
        <row r="48">
          <cell r="B48" t="str">
            <v>Van Riet Willy</v>
          </cell>
          <cell r="C48" t="str">
            <v>De Plekkers</v>
          </cell>
          <cell r="D48">
            <v>1</v>
          </cell>
          <cell r="E48">
            <v>3</v>
          </cell>
          <cell r="F48">
            <v>1</v>
          </cell>
          <cell r="G48">
            <v>1</v>
          </cell>
          <cell r="H48" t="str">
            <v>v</v>
          </cell>
          <cell r="I48">
            <v>1</v>
          </cell>
          <cell r="J48">
            <v>3</v>
          </cell>
          <cell r="K48">
            <v>3</v>
          </cell>
          <cell r="L48">
            <v>1</v>
          </cell>
          <cell r="M48">
            <v>0</v>
          </cell>
          <cell r="N48" t="str">
            <v>v</v>
          </cell>
          <cell r="O48">
            <v>3</v>
          </cell>
          <cell r="P48">
            <v>0</v>
          </cell>
          <cell r="R48">
            <v>1</v>
          </cell>
          <cell r="T48">
            <v>0</v>
          </cell>
          <cell r="U48" t="str">
            <v>v</v>
          </cell>
          <cell r="V48" t="str">
            <v>ff</v>
          </cell>
          <cell r="AA48" t="str">
            <v>v</v>
          </cell>
          <cell r="AD48">
            <v>18</v>
          </cell>
          <cell r="AE48">
            <v>4</v>
          </cell>
          <cell r="AF48">
            <v>6</v>
          </cell>
          <cell r="AG48">
            <v>3</v>
          </cell>
          <cell r="AH48">
            <v>13</v>
          </cell>
          <cell r="AI48">
            <v>0.53846153846153844</v>
          </cell>
          <cell r="AJ48" t="str">
            <v>C</v>
          </cell>
          <cell r="AK48" t="str">
            <v>C</v>
          </cell>
        </row>
        <row r="49">
          <cell r="B49" t="str">
            <v>Van Steen Patrick</v>
          </cell>
          <cell r="C49" t="str">
            <v>De Zes 1</v>
          </cell>
          <cell r="D49" t="str">
            <v>v</v>
          </cell>
          <cell r="F49">
            <v>1</v>
          </cell>
          <cell r="G49">
            <v>1</v>
          </cell>
          <cell r="H49">
            <v>1</v>
          </cell>
          <cell r="I49">
            <v>0</v>
          </cell>
          <cell r="J49">
            <v>0</v>
          </cell>
          <cell r="K49">
            <v>1</v>
          </cell>
          <cell r="L49" t="str">
            <v>v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 t="str">
            <v>v</v>
          </cell>
          <cell r="R49">
            <v>1</v>
          </cell>
          <cell r="S49">
            <v>1</v>
          </cell>
          <cell r="T49">
            <v>1</v>
          </cell>
          <cell r="U49">
            <v>3</v>
          </cell>
          <cell r="V49">
            <v>0</v>
          </cell>
          <cell r="W49">
            <v>0</v>
          </cell>
          <cell r="X49">
            <v>1</v>
          </cell>
          <cell r="Y49" t="str">
            <v>v</v>
          </cell>
          <cell r="Z49">
            <v>1</v>
          </cell>
          <cell r="AA49">
            <v>0</v>
          </cell>
          <cell r="AB49">
            <v>1</v>
          </cell>
          <cell r="AC49">
            <v>3</v>
          </cell>
          <cell r="AD49">
            <v>18</v>
          </cell>
          <cell r="AE49">
            <v>2</v>
          </cell>
          <cell r="AF49">
            <v>12</v>
          </cell>
          <cell r="AG49">
            <v>7</v>
          </cell>
          <cell r="AH49">
            <v>21</v>
          </cell>
          <cell r="AI49">
            <v>0.38095238095238093</v>
          </cell>
          <cell r="AJ49" t="str">
            <v>D</v>
          </cell>
          <cell r="AK49" t="str">
            <v>C</v>
          </cell>
        </row>
        <row r="50">
          <cell r="B50" t="str">
            <v>De Bruyn Johan</v>
          </cell>
          <cell r="C50" t="str">
            <v>Onder Den Toren 2</v>
          </cell>
          <cell r="D50" t="str">
            <v>v</v>
          </cell>
          <cell r="H50">
            <v>1</v>
          </cell>
          <cell r="I50">
            <v>3</v>
          </cell>
          <cell r="J50">
            <v>1</v>
          </cell>
          <cell r="M50">
            <v>1</v>
          </cell>
          <cell r="N50" t="str">
            <v>v</v>
          </cell>
          <cell r="P50">
            <v>1</v>
          </cell>
          <cell r="Q50" t="str">
            <v>v</v>
          </cell>
          <cell r="R50">
            <v>0</v>
          </cell>
          <cell r="S50">
            <v>0</v>
          </cell>
          <cell r="T50">
            <v>3</v>
          </cell>
          <cell r="V50">
            <v>0</v>
          </cell>
          <cell r="X50">
            <v>1</v>
          </cell>
          <cell r="Y50">
            <v>3</v>
          </cell>
          <cell r="Z50">
            <v>3</v>
          </cell>
          <cell r="AA50" t="str">
            <v>v</v>
          </cell>
          <cell r="AD50">
            <v>17</v>
          </cell>
          <cell r="AE50">
            <v>4</v>
          </cell>
          <cell r="AF50">
            <v>5</v>
          </cell>
          <cell r="AG50">
            <v>3</v>
          </cell>
          <cell r="AH50">
            <v>12</v>
          </cell>
          <cell r="AI50">
            <v>0.54166666666666663</v>
          </cell>
          <cell r="AJ50" t="str">
            <v>C</v>
          </cell>
          <cell r="AK50" t="str">
            <v>NA</v>
          </cell>
        </row>
        <row r="51">
          <cell r="B51" t="str">
            <v>Van San Rony</v>
          </cell>
          <cell r="C51" t="str">
            <v>Onder Den Toren 2</v>
          </cell>
          <cell r="D51" t="str">
            <v>v</v>
          </cell>
          <cell r="H51">
            <v>1</v>
          </cell>
          <cell r="I51">
            <v>1</v>
          </cell>
          <cell r="K51">
            <v>0</v>
          </cell>
          <cell r="N51" t="str">
            <v>v</v>
          </cell>
          <cell r="P51">
            <v>3</v>
          </cell>
          <cell r="Q51" t="str">
            <v>v</v>
          </cell>
          <cell r="R51">
            <v>1</v>
          </cell>
          <cell r="S51">
            <v>1</v>
          </cell>
          <cell r="W51">
            <v>1</v>
          </cell>
          <cell r="Y51">
            <v>3</v>
          </cell>
          <cell r="Z51">
            <v>3</v>
          </cell>
          <cell r="AA51" t="str">
            <v>v</v>
          </cell>
          <cell r="AB51">
            <v>3</v>
          </cell>
          <cell r="AC51">
            <v>0</v>
          </cell>
          <cell r="AD51">
            <v>17</v>
          </cell>
          <cell r="AE51">
            <v>4</v>
          </cell>
          <cell r="AF51">
            <v>5</v>
          </cell>
          <cell r="AG51">
            <v>2</v>
          </cell>
          <cell r="AH51">
            <v>11</v>
          </cell>
          <cell r="AI51">
            <v>0.59090909090909094</v>
          </cell>
          <cell r="AJ51" t="str">
            <v>C</v>
          </cell>
          <cell r="AK51" t="str">
            <v>NA</v>
          </cell>
        </row>
        <row r="52">
          <cell r="B52" t="str">
            <v>De Buyser Glenn</v>
          </cell>
          <cell r="C52" t="str">
            <v>Oud Limburg 2</v>
          </cell>
          <cell r="D52">
            <v>1</v>
          </cell>
          <cell r="E52">
            <v>3</v>
          </cell>
          <cell r="F52">
            <v>3</v>
          </cell>
          <cell r="G52">
            <v>1</v>
          </cell>
          <cell r="H52">
            <v>3</v>
          </cell>
          <cell r="I52">
            <v>3</v>
          </cell>
          <cell r="J52" t="str">
            <v>v</v>
          </cell>
          <cell r="K52">
            <v>1</v>
          </cell>
          <cell r="L52">
            <v>0</v>
          </cell>
          <cell r="M52" t="str">
            <v>v</v>
          </cell>
          <cell r="O52">
            <v>1</v>
          </cell>
          <cell r="P52">
            <v>1</v>
          </cell>
          <cell r="W52" t="str">
            <v>v</v>
          </cell>
          <cell r="Z52" t="str">
            <v>v</v>
          </cell>
          <cell r="AD52">
            <v>17</v>
          </cell>
          <cell r="AE52">
            <v>4</v>
          </cell>
          <cell r="AF52">
            <v>5</v>
          </cell>
          <cell r="AG52">
            <v>1</v>
          </cell>
          <cell r="AH52">
            <v>10</v>
          </cell>
          <cell r="AI52">
            <v>0.65</v>
          </cell>
          <cell r="AJ52" t="str">
            <v>C</v>
          </cell>
          <cell r="AK52" t="str">
            <v>NA</v>
          </cell>
        </row>
        <row r="53">
          <cell r="B53" t="str">
            <v>Huysmans Wesley</v>
          </cell>
          <cell r="C53" t="str">
            <v>T Hoefijzer</v>
          </cell>
          <cell r="D53">
            <v>1</v>
          </cell>
          <cell r="E53">
            <v>0</v>
          </cell>
          <cell r="F53">
            <v>3</v>
          </cell>
          <cell r="H53">
            <v>1</v>
          </cell>
          <cell r="I53" t="str">
            <v>v</v>
          </cell>
          <cell r="J53">
            <v>1</v>
          </cell>
          <cell r="K53" t="str">
            <v>v</v>
          </cell>
          <cell r="L53">
            <v>3</v>
          </cell>
          <cell r="M53">
            <v>1</v>
          </cell>
          <cell r="N53">
            <v>1</v>
          </cell>
          <cell r="O53">
            <v>0</v>
          </cell>
          <cell r="Q53">
            <v>1</v>
          </cell>
          <cell r="R53">
            <v>0</v>
          </cell>
          <cell r="S53">
            <v>1</v>
          </cell>
          <cell r="T53">
            <v>3</v>
          </cell>
          <cell r="U53">
            <v>0</v>
          </cell>
          <cell r="V53" t="str">
            <v>v</v>
          </cell>
          <cell r="X53" t="str">
            <v>v</v>
          </cell>
          <cell r="Z53">
            <v>0</v>
          </cell>
          <cell r="AA53">
            <v>0</v>
          </cell>
          <cell r="AB53">
            <v>1</v>
          </cell>
          <cell r="AD53">
            <v>17</v>
          </cell>
          <cell r="AE53">
            <v>3</v>
          </cell>
          <cell r="AF53">
            <v>8</v>
          </cell>
          <cell r="AG53">
            <v>6</v>
          </cell>
          <cell r="AH53">
            <v>17</v>
          </cell>
          <cell r="AI53">
            <v>0.41176470588235292</v>
          </cell>
          <cell r="AJ53" t="str">
            <v>C</v>
          </cell>
          <cell r="AK53" t="str">
            <v>D</v>
          </cell>
        </row>
        <row r="54">
          <cell r="B54" t="str">
            <v>Goyvaerts Stieven</v>
          </cell>
          <cell r="C54" t="str">
            <v>D'AA Post 2</v>
          </cell>
          <cell r="D54">
            <v>3</v>
          </cell>
          <cell r="E54" t="str">
            <v>v</v>
          </cell>
          <cell r="F54">
            <v>0</v>
          </cell>
          <cell r="G54">
            <v>1</v>
          </cell>
          <cell r="H54">
            <v>0</v>
          </cell>
          <cell r="I54">
            <v>3</v>
          </cell>
          <cell r="J54">
            <v>3</v>
          </cell>
          <cell r="K54">
            <v>0</v>
          </cell>
          <cell r="L54">
            <v>1</v>
          </cell>
          <cell r="M54">
            <v>0</v>
          </cell>
          <cell r="N54">
            <v>1</v>
          </cell>
          <cell r="O54">
            <v>1</v>
          </cell>
          <cell r="P54" t="str">
            <v>v</v>
          </cell>
          <cell r="Q54">
            <v>1</v>
          </cell>
          <cell r="R54" t="str">
            <v>v</v>
          </cell>
          <cell r="S54">
            <v>1</v>
          </cell>
          <cell r="T54">
            <v>0</v>
          </cell>
          <cell r="U54">
            <v>0</v>
          </cell>
          <cell r="V54">
            <v>1</v>
          </cell>
          <cell r="W54">
            <v>0</v>
          </cell>
          <cell r="X54">
            <v>0</v>
          </cell>
          <cell r="Z54">
            <v>0</v>
          </cell>
          <cell r="AC54" t="str">
            <v>v</v>
          </cell>
          <cell r="AD54">
            <v>16</v>
          </cell>
          <cell r="AE54">
            <v>3</v>
          </cell>
          <cell r="AF54">
            <v>7</v>
          </cell>
          <cell r="AG54">
            <v>9</v>
          </cell>
          <cell r="AH54">
            <v>19</v>
          </cell>
          <cell r="AI54">
            <v>0.34210526315789475</v>
          </cell>
          <cell r="AJ54" t="str">
            <v>D</v>
          </cell>
          <cell r="AK54" t="str">
            <v>D</v>
          </cell>
        </row>
        <row r="55">
          <cell r="B55" t="str">
            <v>Busschots Francois</v>
          </cell>
          <cell r="C55" t="str">
            <v>T' Zandhof 4</v>
          </cell>
          <cell r="D55">
            <v>0</v>
          </cell>
          <cell r="E55">
            <v>1</v>
          </cell>
          <cell r="F55">
            <v>1</v>
          </cell>
          <cell r="G55">
            <v>0</v>
          </cell>
          <cell r="H55">
            <v>1</v>
          </cell>
          <cell r="I55">
            <v>1</v>
          </cell>
          <cell r="J55">
            <v>1</v>
          </cell>
          <cell r="K55" t="str">
            <v>v</v>
          </cell>
          <cell r="L55">
            <v>1</v>
          </cell>
          <cell r="M55">
            <v>0</v>
          </cell>
          <cell r="O55" t="str">
            <v>v</v>
          </cell>
          <cell r="P55">
            <v>3</v>
          </cell>
          <cell r="Q55">
            <v>0</v>
          </cell>
          <cell r="R55">
            <v>1</v>
          </cell>
          <cell r="U55">
            <v>1</v>
          </cell>
          <cell r="V55">
            <v>1</v>
          </cell>
          <cell r="W55">
            <v>1</v>
          </cell>
          <cell r="X55" t="str">
            <v>v</v>
          </cell>
          <cell r="Y55">
            <v>3</v>
          </cell>
          <cell r="Z55">
            <v>0</v>
          </cell>
          <cell r="AA55">
            <v>0</v>
          </cell>
          <cell r="AB55" t="str">
            <v>v</v>
          </cell>
          <cell r="AC55">
            <v>0</v>
          </cell>
          <cell r="AD55">
            <v>16</v>
          </cell>
          <cell r="AE55">
            <v>2</v>
          </cell>
          <cell r="AF55">
            <v>10</v>
          </cell>
          <cell r="AG55">
            <v>7</v>
          </cell>
          <cell r="AH55">
            <v>19</v>
          </cell>
          <cell r="AI55">
            <v>0.36842105263157893</v>
          </cell>
          <cell r="AJ55" t="str">
            <v>D</v>
          </cell>
          <cell r="AK55" t="str">
            <v>D</v>
          </cell>
        </row>
        <row r="56">
          <cell r="B56" t="str">
            <v>Roosemont Rony</v>
          </cell>
          <cell r="C56" t="str">
            <v>Tweeden Thuis 1</v>
          </cell>
          <cell r="E56" t="str">
            <v>v</v>
          </cell>
          <cell r="F56" t="str">
            <v>v</v>
          </cell>
          <cell r="H56">
            <v>1</v>
          </cell>
          <cell r="I56">
            <v>0</v>
          </cell>
          <cell r="J56">
            <v>1</v>
          </cell>
          <cell r="K56">
            <v>3</v>
          </cell>
          <cell r="L56">
            <v>0</v>
          </cell>
          <cell r="O56">
            <v>0</v>
          </cell>
          <cell r="P56">
            <v>0</v>
          </cell>
          <cell r="R56" t="str">
            <v>v</v>
          </cell>
          <cell r="S56" t="str">
            <v>v</v>
          </cell>
          <cell r="T56">
            <v>1</v>
          </cell>
          <cell r="U56">
            <v>0</v>
          </cell>
          <cell r="W56">
            <v>3</v>
          </cell>
          <cell r="X56">
            <v>0</v>
          </cell>
          <cell r="Y56">
            <v>0</v>
          </cell>
          <cell r="AA56">
            <v>1</v>
          </cell>
          <cell r="AB56">
            <v>3</v>
          </cell>
          <cell r="AC56">
            <v>3</v>
          </cell>
          <cell r="AD56">
            <v>16</v>
          </cell>
          <cell r="AE56">
            <v>4</v>
          </cell>
          <cell r="AF56">
            <v>4</v>
          </cell>
          <cell r="AG56">
            <v>7</v>
          </cell>
          <cell r="AH56">
            <v>15</v>
          </cell>
          <cell r="AI56">
            <v>0.4</v>
          </cell>
          <cell r="AJ56" t="str">
            <v>C</v>
          </cell>
          <cell r="AK56" t="str">
            <v>D</v>
          </cell>
        </row>
        <row r="57">
          <cell r="B57" t="str">
            <v>Adriaensens Aime</v>
          </cell>
          <cell r="C57" t="str">
            <v>Den Black 2</v>
          </cell>
          <cell r="I57">
            <v>3</v>
          </cell>
          <cell r="J57" t="str">
            <v>v</v>
          </cell>
          <cell r="K57">
            <v>0</v>
          </cell>
          <cell r="M57">
            <v>1</v>
          </cell>
          <cell r="N57">
            <v>0</v>
          </cell>
          <cell r="O57" t="str">
            <v>v</v>
          </cell>
          <cell r="P57">
            <v>1</v>
          </cell>
          <cell r="Q57">
            <v>1</v>
          </cell>
          <cell r="S57">
            <v>0</v>
          </cell>
          <cell r="T57">
            <v>3</v>
          </cell>
          <cell r="U57">
            <v>0</v>
          </cell>
          <cell r="V57">
            <v>3</v>
          </cell>
          <cell r="W57" t="str">
            <v>v</v>
          </cell>
          <cell r="Y57">
            <v>0</v>
          </cell>
          <cell r="Z57">
            <v>3</v>
          </cell>
          <cell r="AA57">
            <v>0</v>
          </cell>
          <cell r="AB57" t="str">
            <v>v</v>
          </cell>
          <cell r="AC57">
            <v>0</v>
          </cell>
          <cell r="AD57">
            <v>15</v>
          </cell>
          <cell r="AE57">
            <v>4</v>
          </cell>
          <cell r="AF57">
            <v>3</v>
          </cell>
          <cell r="AG57">
            <v>7</v>
          </cell>
          <cell r="AH57">
            <v>14</v>
          </cell>
          <cell r="AI57">
            <v>0.39285714285714285</v>
          </cell>
          <cell r="AJ57" t="str">
            <v>D</v>
          </cell>
          <cell r="AK57" t="str">
            <v>D</v>
          </cell>
        </row>
        <row r="58">
          <cell r="B58" t="str">
            <v>De Cock Victor</v>
          </cell>
          <cell r="C58" t="str">
            <v>Den Black 2</v>
          </cell>
          <cell r="D58">
            <v>0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J58" t="str">
            <v>v</v>
          </cell>
          <cell r="K58">
            <v>1</v>
          </cell>
          <cell r="L58">
            <v>0</v>
          </cell>
          <cell r="M58">
            <v>0</v>
          </cell>
          <cell r="N58">
            <v>1</v>
          </cell>
          <cell r="O58" t="str">
            <v>v</v>
          </cell>
          <cell r="P58">
            <v>1</v>
          </cell>
          <cell r="R58">
            <v>1</v>
          </cell>
          <cell r="T58">
            <v>1</v>
          </cell>
          <cell r="U58">
            <v>1</v>
          </cell>
          <cell r="V58">
            <v>3</v>
          </cell>
          <cell r="W58" t="str">
            <v>v</v>
          </cell>
          <cell r="X58">
            <v>0</v>
          </cell>
          <cell r="Y58">
            <v>0</v>
          </cell>
          <cell r="AA58">
            <v>3</v>
          </cell>
          <cell r="AB58" t="str">
            <v>v</v>
          </cell>
          <cell r="AC58">
            <v>1</v>
          </cell>
          <cell r="AD58">
            <v>15</v>
          </cell>
          <cell r="AE58">
            <v>2</v>
          </cell>
          <cell r="AF58">
            <v>9</v>
          </cell>
          <cell r="AG58">
            <v>7</v>
          </cell>
          <cell r="AH58">
            <v>18</v>
          </cell>
          <cell r="AI58">
            <v>0.3611111111111111</v>
          </cell>
          <cell r="AJ58" t="str">
            <v>D</v>
          </cell>
          <cell r="AK58" t="str">
            <v>C</v>
          </cell>
        </row>
        <row r="59">
          <cell r="B59" t="str">
            <v>Van Steen Louis</v>
          </cell>
          <cell r="C59" t="str">
            <v>Nog Ene</v>
          </cell>
          <cell r="D59">
            <v>1</v>
          </cell>
          <cell r="E59">
            <v>1</v>
          </cell>
          <cell r="F59">
            <v>3</v>
          </cell>
          <cell r="G59">
            <v>0</v>
          </cell>
          <cell r="H59" t="str">
            <v>v</v>
          </cell>
          <cell r="I59" t="str">
            <v>v</v>
          </cell>
          <cell r="J59">
            <v>0</v>
          </cell>
          <cell r="K59">
            <v>3</v>
          </cell>
          <cell r="M59">
            <v>0</v>
          </cell>
          <cell r="N59">
            <v>1</v>
          </cell>
          <cell r="O59">
            <v>0</v>
          </cell>
          <cell r="P59">
            <v>1</v>
          </cell>
          <cell r="Q59">
            <v>1</v>
          </cell>
          <cell r="R59">
            <v>1</v>
          </cell>
          <cell r="S59">
            <v>0</v>
          </cell>
          <cell r="T59">
            <v>1</v>
          </cell>
          <cell r="U59" t="str">
            <v>v</v>
          </cell>
          <cell r="V59" t="str">
            <v>v</v>
          </cell>
          <cell r="W59">
            <v>0</v>
          </cell>
          <cell r="X59">
            <v>0</v>
          </cell>
          <cell r="Y59">
            <v>0</v>
          </cell>
          <cell r="Z59">
            <v>1</v>
          </cell>
          <cell r="AA59">
            <v>0</v>
          </cell>
          <cell r="AB59">
            <v>1</v>
          </cell>
          <cell r="AC59">
            <v>0</v>
          </cell>
          <cell r="AD59">
            <v>15</v>
          </cell>
          <cell r="AE59">
            <v>2</v>
          </cell>
          <cell r="AF59">
            <v>9</v>
          </cell>
          <cell r="AG59">
            <v>10</v>
          </cell>
          <cell r="AH59">
            <v>21</v>
          </cell>
          <cell r="AI59">
            <v>0.30952380952380953</v>
          </cell>
          <cell r="AJ59" t="str">
            <v>D</v>
          </cell>
          <cell r="AK59" t="str">
            <v>D</v>
          </cell>
        </row>
        <row r="60">
          <cell r="B60" t="str">
            <v>Van Doren Hans</v>
          </cell>
          <cell r="C60" t="str">
            <v>Tweeden Thuis 1</v>
          </cell>
          <cell r="D60">
            <v>0</v>
          </cell>
          <cell r="E60" t="str">
            <v>v</v>
          </cell>
          <cell r="F60" t="str">
            <v>v</v>
          </cell>
          <cell r="G60">
            <v>0</v>
          </cell>
          <cell r="H60">
            <v>1</v>
          </cell>
          <cell r="I60">
            <v>1</v>
          </cell>
          <cell r="K60">
            <v>1</v>
          </cell>
          <cell r="M60">
            <v>0</v>
          </cell>
          <cell r="N60">
            <v>0</v>
          </cell>
          <cell r="R60" t="str">
            <v>v</v>
          </cell>
          <cell r="S60" t="str">
            <v>v</v>
          </cell>
          <cell r="T60">
            <v>0</v>
          </cell>
          <cell r="V60">
            <v>1</v>
          </cell>
          <cell r="X60">
            <v>1</v>
          </cell>
          <cell r="Y60">
            <v>3</v>
          </cell>
          <cell r="Z60">
            <v>3</v>
          </cell>
          <cell r="AA60">
            <v>3</v>
          </cell>
          <cell r="AB60">
            <v>1</v>
          </cell>
          <cell r="AC60">
            <v>0</v>
          </cell>
          <cell r="AD60">
            <v>15</v>
          </cell>
          <cell r="AE60">
            <v>3</v>
          </cell>
          <cell r="AF60">
            <v>6</v>
          </cell>
          <cell r="AG60">
            <v>6</v>
          </cell>
          <cell r="AH60">
            <v>15</v>
          </cell>
          <cell r="AI60">
            <v>0.4</v>
          </cell>
          <cell r="AJ60" t="str">
            <v>C</v>
          </cell>
          <cell r="AK60" t="str">
            <v>B</v>
          </cell>
        </row>
        <row r="61">
          <cell r="B61" t="str">
            <v>Wauters Ludy</v>
          </cell>
          <cell r="C61" t="str">
            <v>D'AA Post 2</v>
          </cell>
          <cell r="D61">
            <v>1</v>
          </cell>
          <cell r="E61" t="str">
            <v>v</v>
          </cell>
          <cell r="F61">
            <v>1</v>
          </cell>
          <cell r="G61">
            <v>1</v>
          </cell>
          <cell r="I61">
            <v>3</v>
          </cell>
          <cell r="L61">
            <v>1</v>
          </cell>
          <cell r="M61">
            <v>3</v>
          </cell>
          <cell r="P61" t="str">
            <v>v</v>
          </cell>
          <cell r="R61" t="str">
            <v>v</v>
          </cell>
          <cell r="S61">
            <v>0</v>
          </cell>
          <cell r="X61">
            <v>3</v>
          </cell>
          <cell r="AB61">
            <v>1</v>
          </cell>
          <cell r="AC61" t="str">
            <v>v</v>
          </cell>
          <cell r="AD61">
            <v>14</v>
          </cell>
          <cell r="AE61">
            <v>3</v>
          </cell>
          <cell r="AF61">
            <v>5</v>
          </cell>
          <cell r="AG61">
            <v>1</v>
          </cell>
          <cell r="AH61">
            <v>9</v>
          </cell>
          <cell r="AI61">
            <v>0.61111111111111116</v>
          </cell>
          <cell r="AJ61" t="str">
            <v>C</v>
          </cell>
          <cell r="AK61" t="str">
            <v>C</v>
          </cell>
        </row>
        <row r="62">
          <cell r="B62" t="str">
            <v>Stallaert Francois</v>
          </cell>
          <cell r="C62" t="str">
            <v>Den Black 2</v>
          </cell>
          <cell r="D62">
            <v>1</v>
          </cell>
          <cell r="F62">
            <v>0</v>
          </cell>
          <cell r="G62">
            <v>1</v>
          </cell>
          <cell r="H62">
            <v>1</v>
          </cell>
          <cell r="I62">
            <v>1</v>
          </cell>
          <cell r="J62" t="str">
            <v>v</v>
          </cell>
          <cell r="K62">
            <v>0</v>
          </cell>
          <cell r="M62">
            <v>0</v>
          </cell>
          <cell r="N62">
            <v>0</v>
          </cell>
          <cell r="O62" t="str">
            <v>v</v>
          </cell>
          <cell r="Q62">
            <v>0</v>
          </cell>
          <cell r="R62">
            <v>1</v>
          </cell>
          <cell r="S62">
            <v>1</v>
          </cell>
          <cell r="T62">
            <v>0</v>
          </cell>
          <cell r="V62">
            <v>3</v>
          </cell>
          <cell r="W62" t="str">
            <v>v</v>
          </cell>
          <cell r="X62">
            <v>1</v>
          </cell>
          <cell r="Y62">
            <v>0</v>
          </cell>
          <cell r="Z62">
            <v>0</v>
          </cell>
          <cell r="AA62">
            <v>1</v>
          </cell>
          <cell r="AB62" t="str">
            <v>v</v>
          </cell>
          <cell r="AC62">
            <v>3</v>
          </cell>
          <cell r="AD62">
            <v>14</v>
          </cell>
          <cell r="AE62">
            <v>2</v>
          </cell>
          <cell r="AF62">
            <v>8</v>
          </cell>
          <cell r="AG62">
            <v>8</v>
          </cell>
          <cell r="AH62">
            <v>18</v>
          </cell>
          <cell r="AI62">
            <v>0.33333333333333331</v>
          </cell>
          <cell r="AJ62" t="str">
            <v>D</v>
          </cell>
          <cell r="AK62" t="str">
            <v>C</v>
          </cell>
        </row>
        <row r="63">
          <cell r="B63" t="str">
            <v>Kerremans Ronny</v>
          </cell>
          <cell r="C63" t="str">
            <v>Exelsior</v>
          </cell>
          <cell r="F63" t="str">
            <v>v</v>
          </cell>
          <cell r="J63">
            <v>1</v>
          </cell>
          <cell r="L63">
            <v>3</v>
          </cell>
          <cell r="M63" t="str">
            <v>v</v>
          </cell>
          <cell r="O63">
            <v>3</v>
          </cell>
          <cell r="P63">
            <v>3</v>
          </cell>
          <cell r="Q63">
            <v>3</v>
          </cell>
          <cell r="S63" t="str">
            <v>v</v>
          </cell>
          <cell r="Y63">
            <v>1</v>
          </cell>
          <cell r="Z63" t="str">
            <v>v</v>
          </cell>
          <cell r="AD63">
            <v>14</v>
          </cell>
          <cell r="AE63">
            <v>4</v>
          </cell>
          <cell r="AF63">
            <v>2</v>
          </cell>
          <cell r="AG63">
            <v>0</v>
          </cell>
          <cell r="AH63">
            <v>6</v>
          </cell>
          <cell r="AI63">
            <v>0.83333333333333337</v>
          </cell>
          <cell r="AJ63">
            <v>0</v>
          </cell>
          <cell r="AK63" t="str">
            <v>NA</v>
          </cell>
        </row>
        <row r="64">
          <cell r="B64" t="str">
            <v>D'Hont Paul</v>
          </cell>
          <cell r="C64" t="str">
            <v>D'AA Post 2</v>
          </cell>
          <cell r="D64">
            <v>0</v>
          </cell>
          <cell r="E64" t="str">
            <v>v</v>
          </cell>
          <cell r="H64">
            <v>0</v>
          </cell>
          <cell r="J64">
            <v>3</v>
          </cell>
          <cell r="L64">
            <v>0</v>
          </cell>
          <cell r="P64" t="str">
            <v>v</v>
          </cell>
          <cell r="Q64">
            <v>1</v>
          </cell>
          <cell r="R64" t="str">
            <v>v</v>
          </cell>
          <cell r="U64">
            <v>0</v>
          </cell>
          <cell r="V64">
            <v>1</v>
          </cell>
          <cell r="W64">
            <v>3</v>
          </cell>
          <cell r="X64">
            <v>1</v>
          </cell>
          <cell r="Y64">
            <v>0</v>
          </cell>
          <cell r="Z64">
            <v>3</v>
          </cell>
          <cell r="AA64">
            <v>0</v>
          </cell>
          <cell r="AB64">
            <v>1</v>
          </cell>
          <cell r="AC64" t="str">
            <v>v</v>
          </cell>
          <cell r="AD64">
            <v>13</v>
          </cell>
          <cell r="AE64">
            <v>3</v>
          </cell>
          <cell r="AF64">
            <v>4</v>
          </cell>
          <cell r="AG64">
            <v>6</v>
          </cell>
          <cell r="AH64">
            <v>13</v>
          </cell>
          <cell r="AI64">
            <v>0.38461538461538464</v>
          </cell>
          <cell r="AJ64" t="str">
            <v>D</v>
          </cell>
          <cell r="AK64" t="str">
            <v>NA</v>
          </cell>
        </row>
        <row r="65">
          <cell r="B65" t="str">
            <v>De Boeck Alfons</v>
          </cell>
          <cell r="C65" t="str">
            <v>De Plekkers</v>
          </cell>
          <cell r="H65" t="str">
            <v>v</v>
          </cell>
          <cell r="N65" t="str">
            <v>v</v>
          </cell>
          <cell r="Q65">
            <v>1</v>
          </cell>
          <cell r="R65">
            <v>3</v>
          </cell>
          <cell r="S65">
            <v>0</v>
          </cell>
          <cell r="T65">
            <v>0</v>
          </cell>
          <cell r="U65" t="str">
            <v>v</v>
          </cell>
          <cell r="V65" t="str">
            <v>ff</v>
          </cell>
          <cell r="W65">
            <v>0</v>
          </cell>
          <cell r="X65">
            <v>1</v>
          </cell>
          <cell r="Y65">
            <v>3</v>
          </cell>
          <cell r="Z65">
            <v>3</v>
          </cell>
          <cell r="AA65" t="str">
            <v>v</v>
          </cell>
          <cell r="AB65">
            <v>1</v>
          </cell>
          <cell r="AC65">
            <v>0</v>
          </cell>
          <cell r="AD65">
            <v>12</v>
          </cell>
          <cell r="AE65">
            <v>3</v>
          </cell>
          <cell r="AF65">
            <v>3</v>
          </cell>
          <cell r="AG65">
            <v>4</v>
          </cell>
          <cell r="AH65">
            <v>10</v>
          </cell>
          <cell r="AI65">
            <v>0.45</v>
          </cell>
          <cell r="AJ65" t="str">
            <v>C</v>
          </cell>
          <cell r="AK65" t="str">
            <v>NA</v>
          </cell>
        </row>
        <row r="66">
          <cell r="B66" t="str">
            <v>Desmedt Hugo</v>
          </cell>
          <cell r="C66" t="str">
            <v>De Plekkers</v>
          </cell>
          <cell r="E66">
            <v>1</v>
          </cell>
          <cell r="G66">
            <v>0</v>
          </cell>
          <cell r="H66" t="str">
            <v>v</v>
          </cell>
          <cell r="J66">
            <v>3</v>
          </cell>
          <cell r="L66">
            <v>1</v>
          </cell>
          <cell r="N66" t="str">
            <v>v</v>
          </cell>
          <cell r="P66">
            <v>1</v>
          </cell>
          <cell r="Q66">
            <v>1</v>
          </cell>
          <cell r="U66" t="str">
            <v>v</v>
          </cell>
          <cell r="V66" t="str">
            <v>ff</v>
          </cell>
          <cell r="W66">
            <v>1</v>
          </cell>
          <cell r="X66">
            <v>0</v>
          </cell>
          <cell r="Y66">
            <v>3</v>
          </cell>
          <cell r="Z66">
            <v>0</v>
          </cell>
          <cell r="AA66" t="str">
            <v>v</v>
          </cell>
          <cell r="AB66">
            <v>1</v>
          </cell>
          <cell r="AD66">
            <v>12</v>
          </cell>
          <cell r="AE66">
            <v>2</v>
          </cell>
          <cell r="AF66">
            <v>6</v>
          </cell>
          <cell r="AG66">
            <v>3</v>
          </cell>
          <cell r="AH66">
            <v>11</v>
          </cell>
          <cell r="AI66">
            <v>0.45454545454545453</v>
          </cell>
          <cell r="AJ66" t="str">
            <v>C</v>
          </cell>
          <cell r="AK66" t="str">
            <v>C</v>
          </cell>
        </row>
        <row r="67">
          <cell r="B67" t="str">
            <v>De Bondt Geert</v>
          </cell>
          <cell r="C67" t="str">
            <v>T Hoefijzer</v>
          </cell>
          <cell r="I67" t="str">
            <v>v</v>
          </cell>
          <cell r="J67">
            <v>0</v>
          </cell>
          <cell r="K67" t="str">
            <v>v</v>
          </cell>
          <cell r="M67">
            <v>3</v>
          </cell>
          <cell r="P67">
            <v>1</v>
          </cell>
          <cell r="V67" t="str">
            <v>v</v>
          </cell>
          <cell r="W67">
            <v>3</v>
          </cell>
          <cell r="X67" t="str">
            <v>v</v>
          </cell>
          <cell r="AA67">
            <v>3</v>
          </cell>
          <cell r="AB67">
            <v>0</v>
          </cell>
          <cell r="AC67">
            <v>1</v>
          </cell>
          <cell r="AD67">
            <v>11</v>
          </cell>
          <cell r="AE67">
            <v>3</v>
          </cell>
          <cell r="AF67">
            <v>2</v>
          </cell>
          <cell r="AG67">
            <v>2</v>
          </cell>
          <cell r="AH67">
            <v>7</v>
          </cell>
          <cell r="AI67">
            <v>0.5714285714285714</v>
          </cell>
          <cell r="AJ67">
            <v>0</v>
          </cell>
          <cell r="AK67" t="str">
            <v>D</v>
          </cell>
        </row>
        <row r="68">
          <cell r="B68" t="str">
            <v>Biesemans Patrick</v>
          </cell>
          <cell r="C68" t="str">
            <v>Tweeden Thuis 1</v>
          </cell>
          <cell r="D68">
            <v>0</v>
          </cell>
          <cell r="E68" t="str">
            <v>v</v>
          </cell>
          <cell r="F68" t="str">
            <v>v</v>
          </cell>
          <cell r="J68">
            <v>1</v>
          </cell>
          <cell r="K68">
            <v>1</v>
          </cell>
          <cell r="L68">
            <v>3</v>
          </cell>
          <cell r="M68">
            <v>0</v>
          </cell>
          <cell r="Q68">
            <v>1</v>
          </cell>
          <cell r="R68" t="str">
            <v>v</v>
          </cell>
          <cell r="S68" t="str">
            <v>v</v>
          </cell>
          <cell r="U68">
            <v>1</v>
          </cell>
          <cell r="W68">
            <v>0</v>
          </cell>
          <cell r="Y68">
            <v>1</v>
          </cell>
          <cell r="Z68">
            <v>0</v>
          </cell>
          <cell r="AB68">
            <v>3</v>
          </cell>
          <cell r="AD68">
            <v>11</v>
          </cell>
          <cell r="AE68">
            <v>2</v>
          </cell>
          <cell r="AF68">
            <v>5</v>
          </cell>
          <cell r="AG68">
            <v>4</v>
          </cell>
          <cell r="AH68">
            <v>11</v>
          </cell>
          <cell r="AI68">
            <v>0.40909090909090912</v>
          </cell>
          <cell r="AJ68" t="str">
            <v>C</v>
          </cell>
          <cell r="AK68" t="str">
            <v>C</v>
          </cell>
        </row>
        <row r="69">
          <cell r="B69" t="str">
            <v>Van Dam Francois</v>
          </cell>
          <cell r="C69" t="str">
            <v>D'AA Post 2</v>
          </cell>
          <cell r="E69" t="str">
            <v>v</v>
          </cell>
          <cell r="F69">
            <v>0</v>
          </cell>
          <cell r="G69">
            <v>0</v>
          </cell>
          <cell r="H69">
            <v>1</v>
          </cell>
          <cell r="I69">
            <v>1</v>
          </cell>
          <cell r="J69">
            <v>0</v>
          </cell>
          <cell r="K69">
            <v>1</v>
          </cell>
          <cell r="L69">
            <v>3</v>
          </cell>
          <cell r="N69">
            <v>1</v>
          </cell>
          <cell r="O69">
            <v>3</v>
          </cell>
          <cell r="P69" t="str">
            <v>v</v>
          </cell>
          <cell r="R69" t="str">
            <v>v</v>
          </cell>
          <cell r="AC69" t="str">
            <v>v</v>
          </cell>
          <cell r="AD69">
            <v>10</v>
          </cell>
          <cell r="AE69">
            <v>2</v>
          </cell>
          <cell r="AF69">
            <v>4</v>
          </cell>
          <cell r="AG69">
            <v>3</v>
          </cell>
          <cell r="AH69">
            <v>9</v>
          </cell>
          <cell r="AI69">
            <v>0.44444444444444442</v>
          </cell>
          <cell r="AJ69" t="str">
            <v>C</v>
          </cell>
          <cell r="AK69" t="str">
            <v>C</v>
          </cell>
        </row>
        <row r="70">
          <cell r="B70" t="str">
            <v>De Vlieger Henri</v>
          </cell>
          <cell r="C70" t="str">
            <v>De Zes 1</v>
          </cell>
          <cell r="D70" t="str">
            <v>v</v>
          </cell>
          <cell r="E70">
            <v>0</v>
          </cell>
          <cell r="F70">
            <v>0</v>
          </cell>
          <cell r="G70">
            <v>1</v>
          </cell>
          <cell r="H70">
            <v>1</v>
          </cell>
          <cell r="I70">
            <v>1</v>
          </cell>
          <cell r="L70" t="str">
            <v>v</v>
          </cell>
          <cell r="M70">
            <v>1</v>
          </cell>
          <cell r="N70">
            <v>1</v>
          </cell>
          <cell r="P70">
            <v>0</v>
          </cell>
          <cell r="Q70" t="str">
            <v>v</v>
          </cell>
          <cell r="S70">
            <v>1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 t="str">
            <v>v</v>
          </cell>
          <cell r="Z70">
            <v>0</v>
          </cell>
          <cell r="AB70">
            <v>1</v>
          </cell>
          <cell r="AC70">
            <v>3</v>
          </cell>
          <cell r="AD70">
            <v>10</v>
          </cell>
          <cell r="AE70">
            <v>1</v>
          </cell>
          <cell r="AF70">
            <v>7</v>
          </cell>
          <cell r="AG70">
            <v>8</v>
          </cell>
          <cell r="AH70">
            <v>16</v>
          </cell>
          <cell r="AI70">
            <v>0.28125</v>
          </cell>
          <cell r="AJ70" t="str">
            <v>D</v>
          </cell>
          <cell r="AK70" t="str">
            <v>D</v>
          </cell>
        </row>
        <row r="71">
          <cell r="B71" t="str">
            <v>Arijs Chris</v>
          </cell>
          <cell r="C71" t="str">
            <v>Onder Den Toren 2</v>
          </cell>
          <cell r="D71" t="str">
            <v>v</v>
          </cell>
          <cell r="E71">
            <v>1</v>
          </cell>
          <cell r="F71">
            <v>0</v>
          </cell>
          <cell r="G71">
            <v>0</v>
          </cell>
          <cell r="L71">
            <v>3</v>
          </cell>
          <cell r="N71" t="str">
            <v>v</v>
          </cell>
          <cell r="O71">
            <v>1</v>
          </cell>
          <cell r="Q71" t="str">
            <v>v</v>
          </cell>
          <cell r="T71">
            <v>0</v>
          </cell>
          <cell r="U71">
            <v>3</v>
          </cell>
          <cell r="V71">
            <v>0</v>
          </cell>
          <cell r="W71">
            <v>1</v>
          </cell>
          <cell r="X71">
            <v>0</v>
          </cell>
          <cell r="AA71" t="str">
            <v>v</v>
          </cell>
          <cell r="AB71">
            <v>1</v>
          </cell>
          <cell r="AC71">
            <v>0</v>
          </cell>
          <cell r="AD71">
            <v>10</v>
          </cell>
          <cell r="AE71">
            <v>2</v>
          </cell>
          <cell r="AF71">
            <v>4</v>
          </cell>
          <cell r="AG71">
            <v>6</v>
          </cell>
          <cell r="AH71">
            <v>12</v>
          </cell>
          <cell r="AI71">
            <v>0.33333333333333331</v>
          </cell>
          <cell r="AJ71" t="str">
            <v>D</v>
          </cell>
          <cell r="AK71" t="str">
            <v>C</v>
          </cell>
        </row>
        <row r="72"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e">
            <v>#DIV/0!</v>
          </cell>
          <cell r="AJ72">
            <v>0</v>
          </cell>
          <cell r="AK72" t="e">
            <v>#N/A</v>
          </cell>
        </row>
        <row r="73"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e">
            <v>#DIV/0!</v>
          </cell>
          <cell r="AJ73">
            <v>0</v>
          </cell>
          <cell r="AK73" t="e">
            <v>#N/A</v>
          </cell>
        </row>
        <row r="74">
          <cell r="B74" t="str">
            <v>Broothaers Kurt</v>
          </cell>
          <cell r="C74" t="str">
            <v>Oud Limburg 2</v>
          </cell>
          <cell r="G74">
            <v>0</v>
          </cell>
          <cell r="J74" t="str">
            <v>v</v>
          </cell>
          <cell r="M74" t="str">
            <v>v</v>
          </cell>
          <cell r="R74">
            <v>1</v>
          </cell>
          <cell r="S74">
            <v>1</v>
          </cell>
          <cell r="T74">
            <v>1</v>
          </cell>
          <cell r="U74">
            <v>3</v>
          </cell>
          <cell r="V74">
            <v>0</v>
          </cell>
          <cell r="W74" t="str">
            <v>v</v>
          </cell>
          <cell r="X74">
            <v>3</v>
          </cell>
          <cell r="Y74">
            <v>0</v>
          </cell>
          <cell r="Z74" t="str">
            <v>v</v>
          </cell>
          <cell r="AA74">
            <v>1</v>
          </cell>
          <cell r="AB74">
            <v>0</v>
          </cell>
          <cell r="AC74">
            <v>0</v>
          </cell>
          <cell r="AD74">
            <v>10</v>
          </cell>
          <cell r="AE74">
            <v>2</v>
          </cell>
          <cell r="AF74">
            <v>4</v>
          </cell>
          <cell r="AG74">
            <v>5</v>
          </cell>
          <cell r="AH74">
            <v>11</v>
          </cell>
          <cell r="AI74">
            <v>0.36363636363636365</v>
          </cell>
          <cell r="AJ74" t="str">
            <v>D</v>
          </cell>
          <cell r="AK74" t="str">
            <v>C</v>
          </cell>
        </row>
        <row r="75"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e">
            <v>#DIV/0!</v>
          </cell>
          <cell r="AJ75">
            <v>0</v>
          </cell>
          <cell r="AK75" t="e">
            <v>#N/A</v>
          </cell>
        </row>
        <row r="76"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e">
            <v>#DIV/0!</v>
          </cell>
          <cell r="AJ76">
            <v>0</v>
          </cell>
          <cell r="AK76" t="e">
            <v>#N/A</v>
          </cell>
        </row>
        <row r="77"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e">
            <v>#DIV/0!</v>
          </cell>
          <cell r="AJ77">
            <v>0</v>
          </cell>
          <cell r="AK77" t="e">
            <v>#N/A</v>
          </cell>
        </row>
        <row r="78"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e">
            <v>#DIV/0!</v>
          </cell>
          <cell r="AJ78">
            <v>0</v>
          </cell>
          <cell r="AK78" t="e">
            <v>#N/A</v>
          </cell>
        </row>
        <row r="79"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e">
            <v>#DIV/0!</v>
          </cell>
          <cell r="AJ79">
            <v>0</v>
          </cell>
          <cell r="AK79" t="e">
            <v>#N/A</v>
          </cell>
        </row>
        <row r="80"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e">
            <v>#DIV/0!</v>
          </cell>
          <cell r="AJ80">
            <v>0</v>
          </cell>
          <cell r="AK80" t="e">
            <v>#N/A</v>
          </cell>
        </row>
        <row r="81"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e">
            <v>#DIV/0!</v>
          </cell>
          <cell r="AJ81">
            <v>0</v>
          </cell>
          <cell r="AK81" t="e">
            <v>#N/A</v>
          </cell>
        </row>
        <row r="82"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e">
            <v>#DIV/0!</v>
          </cell>
          <cell r="AJ82">
            <v>0</v>
          </cell>
          <cell r="AK82" t="e">
            <v>#N/A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e">
            <v>#DIV/0!</v>
          </cell>
          <cell r="AJ83">
            <v>0</v>
          </cell>
          <cell r="AK83" t="e">
            <v>#N/A</v>
          </cell>
        </row>
        <row r="84">
          <cell r="B84" t="str">
            <v>Thys Francois</v>
          </cell>
          <cell r="C84" t="str">
            <v>Nog Ene</v>
          </cell>
          <cell r="E84">
            <v>3</v>
          </cell>
          <cell r="F84">
            <v>0</v>
          </cell>
          <cell r="G84">
            <v>0</v>
          </cell>
          <cell r="H84" t="str">
            <v>v</v>
          </cell>
          <cell r="I84" t="str">
            <v>v</v>
          </cell>
          <cell r="J84">
            <v>0</v>
          </cell>
          <cell r="M84">
            <v>1</v>
          </cell>
          <cell r="N84">
            <v>0</v>
          </cell>
          <cell r="O84">
            <v>0</v>
          </cell>
          <cell r="P84">
            <v>1</v>
          </cell>
          <cell r="Q84">
            <v>1</v>
          </cell>
          <cell r="R84">
            <v>0</v>
          </cell>
          <cell r="S84">
            <v>1</v>
          </cell>
          <cell r="T84">
            <v>1</v>
          </cell>
          <cell r="U84" t="str">
            <v>v</v>
          </cell>
          <cell r="V84" t="str">
            <v>v</v>
          </cell>
          <cell r="W84">
            <v>1</v>
          </cell>
          <cell r="X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9</v>
          </cell>
          <cell r="AE84">
            <v>1</v>
          </cell>
          <cell r="AF84">
            <v>6</v>
          </cell>
          <cell r="AG84">
            <v>10</v>
          </cell>
          <cell r="AH84">
            <v>17</v>
          </cell>
          <cell r="AI84">
            <v>0.23529411764705882</v>
          </cell>
          <cell r="AJ84" t="str">
            <v>D</v>
          </cell>
          <cell r="AK84" t="str">
            <v>D</v>
          </cell>
        </row>
        <row r="85">
          <cell r="B85" t="str">
            <v>Wuyts Leo</v>
          </cell>
          <cell r="C85" t="str">
            <v>T' Zandhof 4</v>
          </cell>
          <cell r="E85">
            <v>0</v>
          </cell>
          <cell r="F85">
            <v>0</v>
          </cell>
          <cell r="G85">
            <v>0</v>
          </cell>
          <cell r="K85" t="str">
            <v>v</v>
          </cell>
          <cell r="L85">
            <v>0</v>
          </cell>
          <cell r="M85">
            <v>0</v>
          </cell>
          <cell r="N85">
            <v>1</v>
          </cell>
          <cell r="O85" t="str">
            <v>v</v>
          </cell>
          <cell r="Q85">
            <v>1</v>
          </cell>
          <cell r="S85">
            <v>1</v>
          </cell>
          <cell r="T85">
            <v>1</v>
          </cell>
          <cell r="U85">
            <v>0</v>
          </cell>
          <cell r="V85">
            <v>0</v>
          </cell>
          <cell r="W85">
            <v>1</v>
          </cell>
          <cell r="X85" t="str">
            <v>v</v>
          </cell>
          <cell r="Y85">
            <v>3</v>
          </cell>
          <cell r="Z85">
            <v>0</v>
          </cell>
          <cell r="AA85">
            <v>1</v>
          </cell>
          <cell r="AB85" t="str">
            <v>v</v>
          </cell>
          <cell r="AC85">
            <v>0</v>
          </cell>
          <cell r="AD85">
            <v>9</v>
          </cell>
          <cell r="AE85">
            <v>1</v>
          </cell>
          <cell r="AF85">
            <v>6</v>
          </cell>
          <cell r="AG85">
            <v>9</v>
          </cell>
          <cell r="AH85">
            <v>16</v>
          </cell>
          <cell r="AI85">
            <v>0.25</v>
          </cell>
          <cell r="AJ85" t="str">
            <v>D</v>
          </cell>
          <cell r="AK85" t="str">
            <v>C</v>
          </cell>
        </row>
        <row r="86">
          <cell r="B86" t="str">
            <v>Bosman Francois</v>
          </cell>
          <cell r="C86" t="str">
            <v>Oud Limburg 2</v>
          </cell>
          <cell r="I86">
            <v>0</v>
          </cell>
          <cell r="J86" t="str">
            <v>v</v>
          </cell>
          <cell r="K86">
            <v>1</v>
          </cell>
          <cell r="L86">
            <v>1</v>
          </cell>
          <cell r="M86" t="str">
            <v>v</v>
          </cell>
          <cell r="N86">
            <v>3</v>
          </cell>
          <cell r="O86">
            <v>0</v>
          </cell>
          <cell r="P86">
            <v>0</v>
          </cell>
          <cell r="Q86">
            <v>1</v>
          </cell>
          <cell r="T86">
            <v>1</v>
          </cell>
          <cell r="V86">
            <v>0</v>
          </cell>
          <cell r="W86" t="str">
            <v>v</v>
          </cell>
          <cell r="Y86">
            <v>0</v>
          </cell>
          <cell r="Z86" t="str">
            <v>v</v>
          </cell>
          <cell r="AA86">
            <v>0</v>
          </cell>
          <cell r="AB86">
            <v>0</v>
          </cell>
          <cell r="AC86">
            <v>1</v>
          </cell>
          <cell r="AD86">
            <v>8</v>
          </cell>
          <cell r="AE86">
            <v>1</v>
          </cell>
          <cell r="AF86">
            <v>5</v>
          </cell>
          <cell r="AG86">
            <v>7</v>
          </cell>
          <cell r="AH86">
            <v>13</v>
          </cell>
          <cell r="AI86">
            <v>0.26923076923076922</v>
          </cell>
          <cell r="AJ86" t="str">
            <v>D</v>
          </cell>
          <cell r="AK86" t="str">
            <v>D</v>
          </cell>
        </row>
        <row r="87">
          <cell r="B87" t="str">
            <v>Van Schoor Mil</v>
          </cell>
          <cell r="C87" t="str">
            <v>Plaza 3</v>
          </cell>
          <cell r="H87">
            <v>1</v>
          </cell>
          <cell r="I87">
            <v>1</v>
          </cell>
          <cell r="L87" t="str">
            <v>v</v>
          </cell>
          <cell r="O87">
            <v>0</v>
          </cell>
          <cell r="P87" t="str">
            <v>v</v>
          </cell>
          <cell r="R87">
            <v>3</v>
          </cell>
          <cell r="W87">
            <v>3</v>
          </cell>
          <cell r="X87">
            <v>0</v>
          </cell>
          <cell r="Y87" t="str">
            <v>v</v>
          </cell>
          <cell r="AC87" t="str">
            <v>v</v>
          </cell>
          <cell r="AD87">
            <v>8</v>
          </cell>
          <cell r="AE87">
            <v>2</v>
          </cell>
          <cell r="AF87">
            <v>2</v>
          </cell>
          <cell r="AG87">
            <v>2</v>
          </cell>
          <cell r="AH87">
            <v>6</v>
          </cell>
          <cell r="AI87">
            <v>0.5</v>
          </cell>
          <cell r="AJ87">
            <v>0</v>
          </cell>
          <cell r="AK87" t="str">
            <v>NA</v>
          </cell>
        </row>
        <row r="88">
          <cell r="B88" t="str">
            <v>Vergauwen Roger</v>
          </cell>
          <cell r="C88" t="str">
            <v>T' Zandhof 4</v>
          </cell>
          <cell r="D88">
            <v>0</v>
          </cell>
          <cell r="H88">
            <v>0</v>
          </cell>
          <cell r="I88">
            <v>1</v>
          </cell>
          <cell r="J88">
            <v>1</v>
          </cell>
          <cell r="K88" t="str">
            <v>v</v>
          </cell>
          <cell r="L88">
            <v>0</v>
          </cell>
          <cell r="M88">
            <v>1</v>
          </cell>
          <cell r="N88">
            <v>0</v>
          </cell>
          <cell r="O88" t="str">
            <v>v</v>
          </cell>
          <cell r="P88">
            <v>1</v>
          </cell>
          <cell r="Q88">
            <v>1</v>
          </cell>
          <cell r="R88">
            <v>1</v>
          </cell>
          <cell r="S88">
            <v>1</v>
          </cell>
          <cell r="T88">
            <v>0</v>
          </cell>
          <cell r="U88">
            <v>0</v>
          </cell>
          <cell r="V88">
            <v>1</v>
          </cell>
          <cell r="X88" t="str">
            <v>v</v>
          </cell>
          <cell r="Z88">
            <v>0</v>
          </cell>
          <cell r="AB88" t="str">
            <v>v</v>
          </cell>
          <cell r="AD88">
            <v>8</v>
          </cell>
          <cell r="AE88">
            <v>0</v>
          </cell>
          <cell r="AF88">
            <v>8</v>
          </cell>
          <cell r="AG88">
            <v>7</v>
          </cell>
          <cell r="AH88">
            <v>15</v>
          </cell>
          <cell r="AI88">
            <v>0.26666666666666666</v>
          </cell>
          <cell r="AJ88" t="str">
            <v>D</v>
          </cell>
          <cell r="AK88" t="str">
            <v>D</v>
          </cell>
        </row>
        <row r="89"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e">
            <v>#DIV/0!</v>
          </cell>
          <cell r="AJ89">
            <v>0</v>
          </cell>
          <cell r="AK89" t="e">
            <v>#N/A</v>
          </cell>
        </row>
        <row r="90"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e">
            <v>#DIV/0!</v>
          </cell>
          <cell r="AJ90">
            <v>0</v>
          </cell>
          <cell r="AK90" t="e">
            <v>#N/A</v>
          </cell>
        </row>
        <row r="91">
          <cell r="B91" t="str">
            <v>Carlier Luc</v>
          </cell>
          <cell r="C91" t="str">
            <v>Oud Limburg 2</v>
          </cell>
          <cell r="D91">
            <v>1</v>
          </cell>
          <cell r="E91">
            <v>0</v>
          </cell>
          <cell r="F91">
            <v>1</v>
          </cell>
          <cell r="G91">
            <v>0</v>
          </cell>
          <cell r="H91">
            <v>1</v>
          </cell>
          <cell r="I91">
            <v>1</v>
          </cell>
          <cell r="J91" t="str">
            <v>v</v>
          </cell>
          <cell r="K91">
            <v>0</v>
          </cell>
          <cell r="M91" t="str">
            <v>v</v>
          </cell>
          <cell r="N91">
            <v>1</v>
          </cell>
          <cell r="O91">
            <v>0</v>
          </cell>
          <cell r="S91">
            <v>0</v>
          </cell>
          <cell r="U91">
            <v>1</v>
          </cell>
          <cell r="W91" t="str">
            <v>v</v>
          </cell>
          <cell r="Z91" t="str">
            <v>v</v>
          </cell>
          <cell r="AD91">
            <v>6</v>
          </cell>
          <cell r="AE91">
            <v>0</v>
          </cell>
          <cell r="AF91">
            <v>6</v>
          </cell>
          <cell r="AG91">
            <v>5</v>
          </cell>
          <cell r="AH91">
            <v>11</v>
          </cell>
          <cell r="AI91">
            <v>0.27272727272727271</v>
          </cell>
          <cell r="AJ91" t="str">
            <v>D</v>
          </cell>
          <cell r="AK91" t="str">
            <v>D</v>
          </cell>
        </row>
        <row r="92">
          <cell r="B92" t="str">
            <v>Moens Robby</v>
          </cell>
          <cell r="C92" t="str">
            <v>Plaza 3</v>
          </cell>
          <cell r="K92">
            <v>1</v>
          </cell>
          <cell r="L92" t="str">
            <v>v</v>
          </cell>
          <cell r="P92" t="str">
            <v>v</v>
          </cell>
          <cell r="R92">
            <v>1</v>
          </cell>
          <cell r="T92">
            <v>1</v>
          </cell>
          <cell r="Y92" t="str">
            <v>v</v>
          </cell>
          <cell r="AB92">
            <v>3</v>
          </cell>
          <cell r="AC92" t="str">
            <v>v</v>
          </cell>
          <cell r="AD92">
            <v>6</v>
          </cell>
          <cell r="AE92">
            <v>1</v>
          </cell>
          <cell r="AF92">
            <v>3</v>
          </cell>
          <cell r="AG92">
            <v>0</v>
          </cell>
          <cell r="AH92">
            <v>4</v>
          </cell>
          <cell r="AI92">
            <v>0.625</v>
          </cell>
          <cell r="AJ92">
            <v>0</v>
          </cell>
          <cell r="AK92" t="str">
            <v>B</v>
          </cell>
        </row>
        <row r="93">
          <cell r="B93" t="str">
            <v>De Pauw Johan</v>
          </cell>
          <cell r="C93" t="str">
            <v>T Hoefijzer</v>
          </cell>
          <cell r="D93">
            <v>1</v>
          </cell>
          <cell r="E93">
            <v>0</v>
          </cell>
          <cell r="F93">
            <v>1</v>
          </cell>
          <cell r="G93">
            <v>1</v>
          </cell>
          <cell r="H93">
            <v>0</v>
          </cell>
          <cell r="I93" t="str">
            <v>v</v>
          </cell>
          <cell r="K93" t="str">
            <v>v</v>
          </cell>
          <cell r="L93">
            <v>0</v>
          </cell>
          <cell r="N93">
            <v>0</v>
          </cell>
          <cell r="O93">
            <v>0</v>
          </cell>
          <cell r="P93">
            <v>1</v>
          </cell>
          <cell r="Q93">
            <v>0</v>
          </cell>
          <cell r="R93">
            <v>0</v>
          </cell>
          <cell r="S93">
            <v>1</v>
          </cell>
          <cell r="T93">
            <v>0</v>
          </cell>
          <cell r="V93" t="str">
            <v>v</v>
          </cell>
          <cell r="W93">
            <v>1</v>
          </cell>
          <cell r="X93" t="str">
            <v>v</v>
          </cell>
          <cell r="Y93">
            <v>0</v>
          </cell>
          <cell r="AD93">
            <v>6</v>
          </cell>
          <cell r="AE93">
            <v>0</v>
          </cell>
          <cell r="AF93">
            <v>6</v>
          </cell>
          <cell r="AG93">
            <v>9</v>
          </cell>
          <cell r="AH93">
            <v>15</v>
          </cell>
          <cell r="AI93">
            <v>0.2</v>
          </cell>
          <cell r="AJ93" t="str">
            <v>D</v>
          </cell>
          <cell r="AK93" t="str">
            <v>D</v>
          </cell>
        </row>
        <row r="94">
          <cell r="B94" t="str">
            <v>Janssens Jan</v>
          </cell>
          <cell r="C94" t="str">
            <v>T' Zandhof 4</v>
          </cell>
          <cell r="D94">
            <v>1</v>
          </cell>
          <cell r="E94">
            <v>0</v>
          </cell>
          <cell r="G94">
            <v>0</v>
          </cell>
          <cell r="H94">
            <v>1</v>
          </cell>
          <cell r="I94">
            <v>0</v>
          </cell>
          <cell r="J94">
            <v>1</v>
          </cell>
          <cell r="K94" t="str">
            <v>v</v>
          </cell>
          <cell r="M94">
            <v>1</v>
          </cell>
          <cell r="N94">
            <v>1</v>
          </cell>
          <cell r="O94" t="str">
            <v>v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W94">
            <v>0</v>
          </cell>
          <cell r="X94" t="str">
            <v>v</v>
          </cell>
          <cell r="Y94">
            <v>0</v>
          </cell>
          <cell r="AA94">
            <v>1</v>
          </cell>
          <cell r="AB94" t="str">
            <v>v</v>
          </cell>
          <cell r="AC94">
            <v>0</v>
          </cell>
          <cell r="AD94">
            <v>6</v>
          </cell>
          <cell r="AE94">
            <v>0</v>
          </cell>
          <cell r="AF94">
            <v>6</v>
          </cell>
          <cell r="AG94">
            <v>12</v>
          </cell>
          <cell r="AH94">
            <v>18</v>
          </cell>
          <cell r="AI94">
            <v>0.16666666666666666</v>
          </cell>
          <cell r="AJ94" t="str">
            <v>D</v>
          </cell>
          <cell r="AK94" t="str">
            <v>D</v>
          </cell>
        </row>
        <row r="95">
          <cell r="B95" t="str">
            <v>Laureys Christophe</v>
          </cell>
          <cell r="C95" t="str">
            <v>Tweeden Thuis 1</v>
          </cell>
          <cell r="E95" t="str">
            <v>v</v>
          </cell>
          <cell r="F95" t="str">
            <v>v</v>
          </cell>
          <cell r="N95">
            <v>0</v>
          </cell>
          <cell r="O95">
            <v>1</v>
          </cell>
          <cell r="Q95">
            <v>1</v>
          </cell>
          <cell r="R95" t="str">
            <v>v</v>
          </cell>
          <cell r="S95" t="str">
            <v>v</v>
          </cell>
          <cell r="T95">
            <v>1</v>
          </cell>
          <cell r="U95">
            <v>0</v>
          </cell>
          <cell r="V95">
            <v>3</v>
          </cell>
          <cell r="X95">
            <v>0</v>
          </cell>
          <cell r="AD95">
            <v>6</v>
          </cell>
          <cell r="AE95">
            <v>1</v>
          </cell>
          <cell r="AF95">
            <v>3</v>
          </cell>
          <cell r="AG95">
            <v>3</v>
          </cell>
          <cell r="AH95">
            <v>7</v>
          </cell>
          <cell r="AI95">
            <v>0.35714285714285715</v>
          </cell>
          <cell r="AJ95">
            <v>0</v>
          </cell>
          <cell r="AK95" t="str">
            <v>NA</v>
          </cell>
        </row>
        <row r="96">
          <cell r="B96" t="str">
            <v>De Maesschalck Dirk</v>
          </cell>
          <cell r="C96" t="str">
            <v>Plaza 3</v>
          </cell>
          <cell r="L96" t="str">
            <v>v</v>
          </cell>
          <cell r="N96">
            <v>1</v>
          </cell>
          <cell r="O96">
            <v>3</v>
          </cell>
          <cell r="P96" t="str">
            <v>v</v>
          </cell>
          <cell r="U96">
            <v>1</v>
          </cell>
          <cell r="Y96" t="str">
            <v>v</v>
          </cell>
          <cell r="Z96">
            <v>0</v>
          </cell>
          <cell r="AC96" t="str">
            <v>v</v>
          </cell>
          <cell r="AD96">
            <v>5</v>
          </cell>
          <cell r="AE96">
            <v>1</v>
          </cell>
          <cell r="AF96">
            <v>2</v>
          </cell>
          <cell r="AG96">
            <v>1</v>
          </cell>
          <cell r="AH96">
            <v>4</v>
          </cell>
          <cell r="AI96">
            <v>0.5</v>
          </cell>
          <cell r="AJ96">
            <v>0</v>
          </cell>
          <cell r="AK96" t="str">
            <v>NA</v>
          </cell>
        </row>
        <row r="97">
          <cell r="B97" t="str">
            <v>Maes Jan</v>
          </cell>
          <cell r="C97" t="str">
            <v>D'AA Post 2</v>
          </cell>
          <cell r="E97" t="str">
            <v>v</v>
          </cell>
          <cell r="J97">
            <v>0</v>
          </cell>
          <cell r="M97">
            <v>3</v>
          </cell>
          <cell r="N97">
            <v>1</v>
          </cell>
          <cell r="P97" t="str">
            <v>v</v>
          </cell>
          <cell r="R97" t="str">
            <v>v</v>
          </cell>
          <cell r="AC97" t="str">
            <v>v</v>
          </cell>
          <cell r="AD97">
            <v>4</v>
          </cell>
          <cell r="AE97">
            <v>1</v>
          </cell>
          <cell r="AF97">
            <v>1</v>
          </cell>
          <cell r="AG97">
            <v>1</v>
          </cell>
          <cell r="AH97">
            <v>3</v>
          </cell>
          <cell r="AI97">
            <v>0.5</v>
          </cell>
          <cell r="AJ97">
            <v>0</v>
          </cell>
          <cell r="AK97" t="str">
            <v>NA</v>
          </cell>
        </row>
        <row r="98"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e">
            <v>#DIV/0!</v>
          </cell>
          <cell r="AJ98">
            <v>0</v>
          </cell>
          <cell r="AK98" t="e">
            <v>#N/A</v>
          </cell>
        </row>
        <row r="99">
          <cell r="B99" t="str">
            <v>D'Hont Owen</v>
          </cell>
          <cell r="C99" t="str">
            <v>D'AA Post 2</v>
          </cell>
          <cell r="E99" t="str">
            <v>v</v>
          </cell>
          <cell r="P99" t="str">
            <v>v</v>
          </cell>
          <cell r="Q99">
            <v>3</v>
          </cell>
          <cell r="R99" t="str">
            <v>v</v>
          </cell>
          <cell r="AC99" t="str">
            <v>v</v>
          </cell>
          <cell r="AD99">
            <v>3</v>
          </cell>
          <cell r="AE99">
            <v>1</v>
          </cell>
          <cell r="AF99">
            <v>0</v>
          </cell>
          <cell r="AG99">
            <v>0</v>
          </cell>
          <cell r="AH99">
            <v>1</v>
          </cell>
          <cell r="AI99">
            <v>1</v>
          </cell>
          <cell r="AJ99">
            <v>0</v>
          </cell>
          <cell r="AK99" t="str">
            <v>A</v>
          </cell>
        </row>
        <row r="100">
          <cell r="B100" t="str">
            <v>De Clippeleir Toni</v>
          </cell>
          <cell r="C100" t="str">
            <v>De Zes 1</v>
          </cell>
          <cell r="D100" t="str">
            <v>v</v>
          </cell>
          <cell r="L100" t="str">
            <v>v</v>
          </cell>
          <cell r="Q100" t="str">
            <v>v</v>
          </cell>
          <cell r="X100">
            <v>3</v>
          </cell>
          <cell r="Y100" t="str">
            <v>v</v>
          </cell>
          <cell r="AA100">
            <v>0</v>
          </cell>
          <cell r="AD100">
            <v>3</v>
          </cell>
          <cell r="AE100">
            <v>1</v>
          </cell>
          <cell r="AF100">
            <v>0</v>
          </cell>
          <cell r="AG100">
            <v>1</v>
          </cell>
          <cell r="AH100">
            <v>2</v>
          </cell>
          <cell r="AI100">
            <v>0.5</v>
          </cell>
          <cell r="AJ100">
            <v>0</v>
          </cell>
          <cell r="AK100" t="str">
            <v>NA</v>
          </cell>
        </row>
        <row r="101">
          <cell r="B101" t="str">
            <v>Van Hove Joeri</v>
          </cell>
          <cell r="C101" t="str">
            <v>De Zes 1</v>
          </cell>
          <cell r="D101" t="str">
            <v>v</v>
          </cell>
          <cell r="L101" t="str">
            <v>v</v>
          </cell>
          <cell r="Q101" t="str">
            <v>v</v>
          </cell>
          <cell r="W101">
            <v>3</v>
          </cell>
          <cell r="Y101" t="str">
            <v>v</v>
          </cell>
          <cell r="AD101">
            <v>3</v>
          </cell>
          <cell r="AE101">
            <v>1</v>
          </cell>
          <cell r="AF101">
            <v>0</v>
          </cell>
          <cell r="AG101">
            <v>0</v>
          </cell>
          <cell r="AH101">
            <v>1</v>
          </cell>
          <cell r="AI101">
            <v>1</v>
          </cell>
          <cell r="AJ101">
            <v>0</v>
          </cell>
          <cell r="AK101" t="str">
            <v>NA</v>
          </cell>
        </row>
        <row r="102">
          <cell r="B102" t="str">
            <v>Wauters Daisy</v>
          </cell>
          <cell r="C102" t="str">
            <v>De Zes 1</v>
          </cell>
          <cell r="D102" t="str">
            <v>v</v>
          </cell>
          <cell r="K102">
            <v>0</v>
          </cell>
          <cell r="L102" t="str">
            <v>v</v>
          </cell>
          <cell r="O102">
            <v>3</v>
          </cell>
          <cell r="Q102" t="str">
            <v>v</v>
          </cell>
          <cell r="Y102" t="str">
            <v>v</v>
          </cell>
          <cell r="AD102">
            <v>3</v>
          </cell>
          <cell r="AE102">
            <v>1</v>
          </cell>
          <cell r="AF102">
            <v>0</v>
          </cell>
          <cell r="AG102">
            <v>1</v>
          </cell>
          <cell r="AH102">
            <v>2</v>
          </cell>
          <cell r="AI102">
            <v>0.5</v>
          </cell>
          <cell r="AJ102">
            <v>0</v>
          </cell>
          <cell r="AK102" t="str">
            <v>C</v>
          </cell>
        </row>
        <row r="103">
          <cell r="B103" t="str">
            <v>Van Den Bossche Jean</v>
          </cell>
          <cell r="C103" t="str">
            <v>Den Black 2</v>
          </cell>
          <cell r="D103">
            <v>1</v>
          </cell>
          <cell r="E103">
            <v>0</v>
          </cell>
          <cell r="F103">
            <v>1</v>
          </cell>
          <cell r="G103">
            <v>1</v>
          </cell>
          <cell r="I103">
            <v>0</v>
          </cell>
          <cell r="J103" t="str">
            <v>v</v>
          </cell>
          <cell r="O103" t="str">
            <v>v</v>
          </cell>
          <cell r="W103" t="str">
            <v>v</v>
          </cell>
          <cell r="AB103" t="str">
            <v>v</v>
          </cell>
          <cell r="AD103">
            <v>3</v>
          </cell>
          <cell r="AE103">
            <v>0</v>
          </cell>
          <cell r="AF103">
            <v>3</v>
          </cell>
          <cell r="AG103">
            <v>2</v>
          </cell>
          <cell r="AH103">
            <v>5</v>
          </cell>
          <cell r="AI103">
            <v>0.3</v>
          </cell>
          <cell r="AJ103">
            <v>0</v>
          </cell>
          <cell r="AK103" t="str">
            <v>D</v>
          </cell>
        </row>
        <row r="104">
          <cell r="B104" t="str">
            <v>De Haeck Danny</v>
          </cell>
          <cell r="C104" t="str">
            <v>Onder Den Toren 2</v>
          </cell>
          <cell r="D104" t="str">
            <v>v</v>
          </cell>
          <cell r="N104" t="str">
            <v>v</v>
          </cell>
          <cell r="Q104" t="str">
            <v>v</v>
          </cell>
          <cell r="U104">
            <v>3</v>
          </cell>
          <cell r="AA104" t="str">
            <v>v</v>
          </cell>
          <cell r="AD104">
            <v>3</v>
          </cell>
          <cell r="AE104">
            <v>1</v>
          </cell>
          <cell r="AF104">
            <v>0</v>
          </cell>
          <cell r="AG104">
            <v>0</v>
          </cell>
          <cell r="AH104">
            <v>1</v>
          </cell>
          <cell r="AI104">
            <v>1</v>
          </cell>
          <cell r="AJ104">
            <v>0</v>
          </cell>
          <cell r="AK104" t="str">
            <v>NA</v>
          </cell>
        </row>
        <row r="105">
          <cell r="B105" t="str">
            <v>Booghmans Jan</v>
          </cell>
          <cell r="C105" t="str">
            <v>Oud Limburg 2</v>
          </cell>
          <cell r="D105">
            <v>0</v>
          </cell>
          <cell r="E105">
            <v>1</v>
          </cell>
          <cell r="F105">
            <v>0</v>
          </cell>
          <cell r="H105">
            <v>1</v>
          </cell>
          <cell r="J105" t="str">
            <v>v</v>
          </cell>
          <cell r="M105" t="str">
            <v>v</v>
          </cell>
          <cell r="Q105">
            <v>1</v>
          </cell>
          <cell r="R105">
            <v>0</v>
          </cell>
          <cell r="W105" t="str">
            <v>v</v>
          </cell>
          <cell r="Z105" t="str">
            <v>v</v>
          </cell>
          <cell r="AC105">
            <v>0</v>
          </cell>
          <cell r="AD105">
            <v>3</v>
          </cell>
          <cell r="AE105">
            <v>0</v>
          </cell>
          <cell r="AF105">
            <v>3</v>
          </cell>
          <cell r="AG105">
            <v>4</v>
          </cell>
          <cell r="AH105">
            <v>7</v>
          </cell>
          <cell r="AI105">
            <v>0.21428571428571427</v>
          </cell>
          <cell r="AJ105">
            <v>0</v>
          </cell>
          <cell r="AK105" t="str">
            <v>D</v>
          </cell>
        </row>
        <row r="106">
          <cell r="B106" t="str">
            <v>Van Humbeeck Rudiger</v>
          </cell>
          <cell r="C106" t="str">
            <v>Oud Limburg 2</v>
          </cell>
          <cell r="J106" t="str">
            <v>v</v>
          </cell>
          <cell r="M106" t="str">
            <v>v</v>
          </cell>
          <cell r="W106" t="str">
            <v>v</v>
          </cell>
          <cell r="X106">
            <v>0</v>
          </cell>
          <cell r="Y106">
            <v>3</v>
          </cell>
          <cell r="Z106" t="str">
            <v>v</v>
          </cell>
          <cell r="AD106">
            <v>3</v>
          </cell>
          <cell r="AE106">
            <v>1</v>
          </cell>
          <cell r="AF106">
            <v>0</v>
          </cell>
          <cell r="AG106">
            <v>1</v>
          </cell>
          <cell r="AH106">
            <v>2</v>
          </cell>
          <cell r="AI106">
            <v>0.5</v>
          </cell>
          <cell r="AJ106">
            <v>0</v>
          </cell>
          <cell r="AK106" t="str">
            <v>NA</v>
          </cell>
        </row>
        <row r="107">
          <cell r="B107" t="str">
            <v>De Keyser Giel</v>
          </cell>
          <cell r="C107" t="str">
            <v>Plaza 3</v>
          </cell>
          <cell r="L107" t="str">
            <v>v</v>
          </cell>
          <cell r="P107" t="str">
            <v>v</v>
          </cell>
          <cell r="S107">
            <v>3</v>
          </cell>
          <cell r="V107">
            <v>0</v>
          </cell>
          <cell r="Y107" t="str">
            <v>v</v>
          </cell>
          <cell r="Z107">
            <v>0</v>
          </cell>
          <cell r="AC107" t="str">
            <v>v</v>
          </cell>
          <cell r="AD107">
            <v>3</v>
          </cell>
          <cell r="AE107">
            <v>1</v>
          </cell>
          <cell r="AF107">
            <v>0</v>
          </cell>
          <cell r="AG107">
            <v>2</v>
          </cell>
          <cell r="AH107">
            <v>3</v>
          </cell>
          <cell r="AI107">
            <v>0.33333333333333331</v>
          </cell>
          <cell r="AJ107">
            <v>0</v>
          </cell>
          <cell r="AK107" t="str">
            <v>B</v>
          </cell>
        </row>
        <row r="108">
          <cell r="B108" t="str">
            <v>Van Eetvelt Donat</v>
          </cell>
          <cell r="C108" t="str">
            <v>T Hoefijzer</v>
          </cell>
          <cell r="I108" t="str">
            <v>v</v>
          </cell>
          <cell r="J108">
            <v>3</v>
          </cell>
          <cell r="K108" t="str">
            <v>v</v>
          </cell>
          <cell r="V108" t="str">
            <v>v</v>
          </cell>
          <cell r="X108" t="str">
            <v>v</v>
          </cell>
          <cell r="AD108">
            <v>3</v>
          </cell>
          <cell r="AE108">
            <v>1</v>
          </cell>
          <cell r="AF108">
            <v>0</v>
          </cell>
          <cell r="AG108">
            <v>0</v>
          </cell>
          <cell r="AH108">
            <v>1</v>
          </cell>
          <cell r="AI108">
            <v>1</v>
          </cell>
          <cell r="AJ108">
            <v>0</v>
          </cell>
          <cell r="AK108" t="str">
            <v>D</v>
          </cell>
        </row>
        <row r="109">
          <cell r="B109" t="str">
            <v>Van Weyenbergh Patrick</v>
          </cell>
          <cell r="C109" t="str">
            <v>Tweeden Thuis 1</v>
          </cell>
          <cell r="E109" t="str">
            <v>v</v>
          </cell>
          <cell r="F109" t="str">
            <v>v</v>
          </cell>
          <cell r="P109">
            <v>3</v>
          </cell>
          <cell r="R109" t="str">
            <v>v</v>
          </cell>
          <cell r="S109" t="str">
            <v>v</v>
          </cell>
          <cell r="AD109">
            <v>3</v>
          </cell>
          <cell r="AE109">
            <v>1</v>
          </cell>
          <cell r="AF109">
            <v>0</v>
          </cell>
          <cell r="AG109">
            <v>0</v>
          </cell>
          <cell r="AH109">
            <v>1</v>
          </cell>
          <cell r="AI109">
            <v>1</v>
          </cell>
          <cell r="AJ109">
            <v>0</v>
          </cell>
          <cell r="AK109" t="str">
            <v>NA</v>
          </cell>
        </row>
        <row r="110">
          <cell r="B110" t="str">
            <v>De Bondt Tom</v>
          </cell>
          <cell r="C110" t="str">
            <v>D'AA Post 2</v>
          </cell>
          <cell r="E110" t="str">
            <v>v</v>
          </cell>
          <cell r="H110">
            <v>0</v>
          </cell>
          <cell r="P110" t="str">
            <v>v</v>
          </cell>
          <cell r="R110" t="str">
            <v>v</v>
          </cell>
          <cell r="T110">
            <v>0</v>
          </cell>
          <cell r="U110">
            <v>0</v>
          </cell>
          <cell r="V110">
            <v>1</v>
          </cell>
          <cell r="W110">
            <v>0</v>
          </cell>
          <cell r="Y110">
            <v>0</v>
          </cell>
          <cell r="AA110">
            <v>1</v>
          </cell>
          <cell r="AB110">
            <v>0</v>
          </cell>
          <cell r="AC110" t="str">
            <v>v</v>
          </cell>
          <cell r="AD110">
            <v>2</v>
          </cell>
          <cell r="AE110">
            <v>0</v>
          </cell>
          <cell r="AF110">
            <v>2</v>
          </cell>
          <cell r="AG110">
            <v>6</v>
          </cell>
          <cell r="AH110">
            <v>8</v>
          </cell>
          <cell r="AI110">
            <v>0.125</v>
          </cell>
          <cell r="AJ110" t="str">
            <v>D</v>
          </cell>
          <cell r="AK110" t="str">
            <v>D</v>
          </cell>
        </row>
        <row r="111">
          <cell r="B111" t="str">
            <v>Dedecker Ronald</v>
          </cell>
          <cell r="C111" t="str">
            <v>Exelsior</v>
          </cell>
          <cell r="F111" t="str">
            <v>v</v>
          </cell>
          <cell r="K111">
            <v>1</v>
          </cell>
          <cell r="M111" t="str">
            <v>v</v>
          </cell>
          <cell r="Q111">
            <v>1</v>
          </cell>
          <cell r="S111" t="str">
            <v>v</v>
          </cell>
          <cell r="Z111" t="str">
            <v>v</v>
          </cell>
          <cell r="AD111">
            <v>2</v>
          </cell>
          <cell r="AE111">
            <v>0</v>
          </cell>
          <cell r="AF111">
            <v>2</v>
          </cell>
          <cell r="AG111">
            <v>0</v>
          </cell>
          <cell r="AH111">
            <v>2</v>
          </cell>
          <cell r="AI111">
            <v>0.5</v>
          </cell>
          <cell r="AJ111">
            <v>0</v>
          </cell>
          <cell r="AK111" t="str">
            <v>D</v>
          </cell>
        </row>
        <row r="112">
          <cell r="B112" t="str">
            <v>Mees Peter</v>
          </cell>
          <cell r="C112" t="str">
            <v>Exelsior</v>
          </cell>
          <cell r="D112">
            <v>1</v>
          </cell>
          <cell r="E112">
            <v>0</v>
          </cell>
          <cell r="F112" t="str">
            <v>v</v>
          </cell>
          <cell r="H112">
            <v>1</v>
          </cell>
          <cell r="M112" t="str">
            <v>v</v>
          </cell>
          <cell r="S112" t="str">
            <v>v</v>
          </cell>
          <cell r="Z112" t="str">
            <v>v</v>
          </cell>
          <cell r="AD112">
            <v>2</v>
          </cell>
          <cell r="AE112">
            <v>0</v>
          </cell>
          <cell r="AF112">
            <v>2</v>
          </cell>
          <cell r="AG112">
            <v>1</v>
          </cell>
          <cell r="AH112">
            <v>3</v>
          </cell>
          <cell r="AI112">
            <v>0.33333333333333331</v>
          </cell>
          <cell r="AJ112">
            <v>0</v>
          </cell>
          <cell r="AK112" t="str">
            <v>C</v>
          </cell>
        </row>
        <row r="113"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#DIV/0!</v>
          </cell>
          <cell r="AJ113">
            <v>0</v>
          </cell>
          <cell r="AK113" t="e">
            <v>#N/A</v>
          </cell>
        </row>
        <row r="114"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#DIV/0!</v>
          </cell>
          <cell r="AJ114">
            <v>0</v>
          </cell>
          <cell r="AK114" t="e">
            <v>#N/A</v>
          </cell>
        </row>
        <row r="115"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#DIV/0!</v>
          </cell>
          <cell r="AJ115">
            <v>0</v>
          </cell>
          <cell r="AK115" t="e">
            <v>#N/A</v>
          </cell>
        </row>
        <row r="116"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#DIV/0!</v>
          </cell>
          <cell r="AJ116">
            <v>0</v>
          </cell>
          <cell r="AK116" t="e">
            <v>#N/A</v>
          </cell>
        </row>
        <row r="117">
          <cell r="B117" t="str">
            <v>Meeus Patrick</v>
          </cell>
          <cell r="C117" t="str">
            <v>Nog Ene</v>
          </cell>
          <cell r="H117" t="str">
            <v>v</v>
          </cell>
          <cell r="I117" t="str">
            <v>v</v>
          </cell>
          <cell r="K117">
            <v>1</v>
          </cell>
          <cell r="L117">
            <v>1</v>
          </cell>
          <cell r="U117" t="str">
            <v>v</v>
          </cell>
          <cell r="V117" t="str">
            <v>v</v>
          </cell>
          <cell r="AD117">
            <v>2</v>
          </cell>
          <cell r="AE117">
            <v>0</v>
          </cell>
          <cell r="AF117">
            <v>2</v>
          </cell>
          <cell r="AG117">
            <v>0</v>
          </cell>
          <cell r="AH117">
            <v>2</v>
          </cell>
          <cell r="AI117">
            <v>0.5</v>
          </cell>
          <cell r="AJ117">
            <v>0</v>
          </cell>
          <cell r="AK117" t="str">
            <v>NA</v>
          </cell>
        </row>
        <row r="118">
          <cell r="B118" t="str">
            <v>Bosteels Luc</v>
          </cell>
          <cell r="C118" t="str">
            <v>Plaza 3</v>
          </cell>
          <cell r="F118">
            <v>1</v>
          </cell>
          <cell r="L118" t="str">
            <v>v</v>
          </cell>
          <cell r="N118">
            <v>1</v>
          </cell>
          <cell r="P118" t="str">
            <v>v</v>
          </cell>
          <cell r="Q118">
            <v>0</v>
          </cell>
          <cell r="S118">
            <v>0</v>
          </cell>
          <cell r="V118">
            <v>0</v>
          </cell>
          <cell r="Y118" t="str">
            <v>v</v>
          </cell>
          <cell r="Z118">
            <v>0</v>
          </cell>
          <cell r="AB118">
            <v>0</v>
          </cell>
          <cell r="AC118" t="str">
            <v>v</v>
          </cell>
          <cell r="AD118">
            <v>2</v>
          </cell>
          <cell r="AE118">
            <v>0</v>
          </cell>
          <cell r="AF118">
            <v>2</v>
          </cell>
          <cell r="AG118">
            <v>5</v>
          </cell>
          <cell r="AH118">
            <v>7</v>
          </cell>
          <cell r="AI118">
            <v>0.14285714285714285</v>
          </cell>
          <cell r="AJ118">
            <v>0</v>
          </cell>
          <cell r="AK118" t="str">
            <v>NA</v>
          </cell>
        </row>
        <row r="119"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#DIV/0!</v>
          </cell>
          <cell r="AJ119">
            <v>0</v>
          </cell>
          <cell r="AK119" t="e">
            <v>#N/A</v>
          </cell>
        </row>
        <row r="120"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#DIV/0!</v>
          </cell>
          <cell r="AJ120">
            <v>0</v>
          </cell>
          <cell r="AK120" t="e">
            <v>#N/A</v>
          </cell>
        </row>
        <row r="121"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#DIV/0!</v>
          </cell>
          <cell r="AJ121">
            <v>0</v>
          </cell>
          <cell r="AK121" t="e">
            <v>#N/A</v>
          </cell>
        </row>
        <row r="122"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e">
            <v>#DIV/0!</v>
          </cell>
          <cell r="AJ122">
            <v>0</v>
          </cell>
          <cell r="AK122" t="e">
            <v>#N/A</v>
          </cell>
        </row>
        <row r="123">
          <cell r="B123" t="str">
            <v>De Paep Nathalie</v>
          </cell>
          <cell r="C123" t="str">
            <v>Plaza 3</v>
          </cell>
          <cell r="D123">
            <v>0</v>
          </cell>
          <cell r="E123">
            <v>1</v>
          </cell>
          <cell r="G123">
            <v>0</v>
          </cell>
          <cell r="I123">
            <v>1</v>
          </cell>
          <cell r="J123">
            <v>0</v>
          </cell>
          <cell r="L123" t="str">
            <v>v</v>
          </cell>
          <cell r="P123" t="str">
            <v>v</v>
          </cell>
          <cell r="Y123" t="str">
            <v>v</v>
          </cell>
          <cell r="AC123" t="str">
            <v>v</v>
          </cell>
          <cell r="AD123">
            <v>2</v>
          </cell>
          <cell r="AE123">
            <v>0</v>
          </cell>
          <cell r="AF123">
            <v>2</v>
          </cell>
          <cell r="AG123">
            <v>3</v>
          </cell>
          <cell r="AH123">
            <v>5</v>
          </cell>
          <cell r="AI123">
            <v>0.2</v>
          </cell>
          <cell r="AJ123">
            <v>0</v>
          </cell>
          <cell r="AK123" t="str">
            <v>D</v>
          </cell>
        </row>
        <row r="124">
          <cell r="B124" t="str">
            <v>Potoms Michel</v>
          </cell>
          <cell r="C124" t="str">
            <v>Plaza 3</v>
          </cell>
          <cell r="D124">
            <v>0</v>
          </cell>
          <cell r="E124">
            <v>0</v>
          </cell>
          <cell r="G124">
            <v>1</v>
          </cell>
          <cell r="K124">
            <v>1</v>
          </cell>
          <cell r="L124" t="str">
            <v>v</v>
          </cell>
          <cell r="P124" t="str">
            <v>v</v>
          </cell>
          <cell r="R124">
            <v>0</v>
          </cell>
          <cell r="Y124" t="str">
            <v>v</v>
          </cell>
          <cell r="Z124">
            <v>0</v>
          </cell>
          <cell r="AC124" t="str">
            <v>v</v>
          </cell>
          <cell r="AD124">
            <v>2</v>
          </cell>
          <cell r="AE124">
            <v>0</v>
          </cell>
          <cell r="AF124">
            <v>2</v>
          </cell>
          <cell r="AG124">
            <v>4</v>
          </cell>
          <cell r="AH124">
            <v>6</v>
          </cell>
          <cell r="AI124">
            <v>0.16666666666666666</v>
          </cell>
          <cell r="AJ124">
            <v>0</v>
          </cell>
          <cell r="AK124" t="str">
            <v>D</v>
          </cell>
        </row>
        <row r="125"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e">
            <v>#DIV/0!</v>
          </cell>
          <cell r="AJ125">
            <v>0</v>
          </cell>
          <cell r="AK125" t="e">
            <v>#N/A</v>
          </cell>
        </row>
        <row r="126">
          <cell r="B126" t="str">
            <v>Biebaut Eddy</v>
          </cell>
          <cell r="C126" t="str">
            <v>Tweeden Thuis 1</v>
          </cell>
          <cell r="E126" t="str">
            <v>v</v>
          </cell>
          <cell r="F126" t="str">
            <v>v</v>
          </cell>
          <cell r="Q126">
            <v>1</v>
          </cell>
          <cell r="R126" t="str">
            <v>v</v>
          </cell>
          <cell r="S126" t="str">
            <v>v</v>
          </cell>
          <cell r="V126">
            <v>0</v>
          </cell>
          <cell r="W126">
            <v>1</v>
          </cell>
          <cell r="X126">
            <v>0</v>
          </cell>
          <cell r="Z126">
            <v>0</v>
          </cell>
          <cell r="AA126">
            <v>0</v>
          </cell>
          <cell r="AC126">
            <v>0</v>
          </cell>
          <cell r="AD126">
            <v>2</v>
          </cell>
          <cell r="AE126">
            <v>0</v>
          </cell>
          <cell r="AF126">
            <v>2</v>
          </cell>
          <cell r="AG126">
            <v>5</v>
          </cell>
          <cell r="AH126">
            <v>7</v>
          </cell>
          <cell r="AI126">
            <v>0.14285714285714285</v>
          </cell>
          <cell r="AJ126">
            <v>0</v>
          </cell>
          <cell r="AK126" t="str">
            <v>C</v>
          </cell>
        </row>
        <row r="127">
          <cell r="B127" t="str">
            <v>De Greef Johan</v>
          </cell>
          <cell r="C127" t="str">
            <v>D'AA Post 2</v>
          </cell>
          <cell r="E127" t="str">
            <v>v</v>
          </cell>
          <cell r="P127" t="str">
            <v>v</v>
          </cell>
          <cell r="R127" t="str">
            <v>v</v>
          </cell>
          <cell r="S127">
            <v>1</v>
          </cell>
          <cell r="AC127" t="str">
            <v>v</v>
          </cell>
          <cell r="AD127">
            <v>1</v>
          </cell>
          <cell r="AE127">
            <v>0</v>
          </cell>
          <cell r="AF127">
            <v>1</v>
          </cell>
          <cell r="AG127">
            <v>0</v>
          </cell>
          <cell r="AH127">
            <v>1</v>
          </cell>
          <cell r="AI127">
            <v>0.5</v>
          </cell>
          <cell r="AJ127">
            <v>0</v>
          </cell>
          <cell r="AK127" t="str">
            <v>NA</v>
          </cell>
        </row>
        <row r="128"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#DIV/0!</v>
          </cell>
          <cell r="AJ128">
            <v>0</v>
          </cell>
          <cell r="AK128" t="e">
            <v>#N/A</v>
          </cell>
        </row>
        <row r="129"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#DIV/0!</v>
          </cell>
          <cell r="AJ129">
            <v>0</v>
          </cell>
          <cell r="AK129" t="e">
            <v>#N/A</v>
          </cell>
        </row>
        <row r="130"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e">
            <v>#DIV/0!</v>
          </cell>
          <cell r="AJ130">
            <v>0</v>
          </cell>
          <cell r="AK130" t="e">
            <v>#N/A</v>
          </cell>
        </row>
        <row r="131"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e">
            <v>#DIV/0!</v>
          </cell>
          <cell r="AJ131">
            <v>0</v>
          </cell>
          <cell r="AK131" t="e">
            <v>#N/A</v>
          </cell>
        </row>
        <row r="132"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e">
            <v>#DIV/0!</v>
          </cell>
          <cell r="AJ132">
            <v>0</v>
          </cell>
          <cell r="AK132" t="e">
            <v>#N/A</v>
          </cell>
        </row>
        <row r="133"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e">
            <v>#DIV/0!</v>
          </cell>
          <cell r="AJ133">
            <v>0</v>
          </cell>
          <cell r="AK133" t="e">
            <v>#N/A</v>
          </cell>
        </row>
        <row r="134">
          <cell r="B134" t="str">
            <v>Claes Ingrid</v>
          </cell>
          <cell r="C134" t="str">
            <v>De Plekkers</v>
          </cell>
          <cell r="D134">
            <v>0</v>
          </cell>
          <cell r="H134" t="str">
            <v>v</v>
          </cell>
          <cell r="J134">
            <v>0</v>
          </cell>
          <cell r="L134">
            <v>0</v>
          </cell>
          <cell r="N134" t="str">
            <v>v</v>
          </cell>
          <cell r="Q134">
            <v>1</v>
          </cell>
          <cell r="U134" t="str">
            <v>v</v>
          </cell>
          <cell r="V134" t="str">
            <v>ff</v>
          </cell>
          <cell r="AA134" t="str">
            <v>v</v>
          </cell>
          <cell r="AD134">
            <v>1</v>
          </cell>
          <cell r="AE134">
            <v>0</v>
          </cell>
          <cell r="AF134">
            <v>1</v>
          </cell>
          <cell r="AG134">
            <v>3</v>
          </cell>
          <cell r="AH134">
            <v>4</v>
          </cell>
          <cell r="AI134">
            <v>0.125</v>
          </cell>
          <cell r="AJ134">
            <v>0</v>
          </cell>
          <cell r="AK134" t="str">
            <v>C</v>
          </cell>
        </row>
        <row r="135">
          <cell r="B135" t="str">
            <v>Claes Gino</v>
          </cell>
          <cell r="C135" t="str">
            <v>De Zes 1</v>
          </cell>
          <cell r="D135" t="str">
            <v>v</v>
          </cell>
          <cell r="L135" t="str">
            <v>v</v>
          </cell>
          <cell r="Q135" t="str">
            <v>v</v>
          </cell>
          <cell r="R135">
            <v>1</v>
          </cell>
          <cell r="Y135" t="str">
            <v>v</v>
          </cell>
          <cell r="AD135">
            <v>1</v>
          </cell>
          <cell r="AE135">
            <v>0</v>
          </cell>
          <cell r="AF135">
            <v>1</v>
          </cell>
          <cell r="AG135">
            <v>0</v>
          </cell>
          <cell r="AH135">
            <v>1</v>
          </cell>
          <cell r="AI135">
            <v>0.5</v>
          </cell>
          <cell r="AJ135">
            <v>0</v>
          </cell>
          <cell r="AK135" t="str">
            <v>C</v>
          </cell>
        </row>
        <row r="136">
          <cell r="B136" t="str">
            <v>Thys Andy</v>
          </cell>
          <cell r="C136" t="str">
            <v>Nog Ene</v>
          </cell>
          <cell r="H136" t="str">
            <v>v</v>
          </cell>
          <cell r="I136" t="str">
            <v>v</v>
          </cell>
          <cell r="L136">
            <v>1</v>
          </cell>
          <cell r="U136" t="str">
            <v>v</v>
          </cell>
          <cell r="V136" t="str">
            <v>v</v>
          </cell>
          <cell r="AD136">
            <v>1</v>
          </cell>
          <cell r="AE136">
            <v>0</v>
          </cell>
          <cell r="AF136">
            <v>1</v>
          </cell>
          <cell r="AG136">
            <v>0</v>
          </cell>
          <cell r="AH136">
            <v>1</v>
          </cell>
          <cell r="AI136">
            <v>0.5</v>
          </cell>
          <cell r="AJ136">
            <v>0</v>
          </cell>
          <cell r="AK136" t="str">
            <v>NA</v>
          </cell>
        </row>
        <row r="137">
          <cell r="B137" t="str">
            <v>Tellier Ludwig</v>
          </cell>
          <cell r="C137" t="str">
            <v>Onder Den Toren 2</v>
          </cell>
          <cell r="D137" t="str">
            <v>v</v>
          </cell>
          <cell r="N137" t="str">
            <v>v</v>
          </cell>
          <cell r="Q137" t="str">
            <v>v</v>
          </cell>
          <cell r="Z137">
            <v>1</v>
          </cell>
          <cell r="AA137" t="str">
            <v>v</v>
          </cell>
          <cell r="AD137">
            <v>1</v>
          </cell>
          <cell r="AE137">
            <v>0</v>
          </cell>
          <cell r="AF137">
            <v>1</v>
          </cell>
          <cell r="AG137">
            <v>0</v>
          </cell>
          <cell r="AH137">
            <v>1</v>
          </cell>
          <cell r="AI137">
            <v>0.5</v>
          </cell>
          <cell r="AJ137">
            <v>0</v>
          </cell>
          <cell r="AK137" t="str">
            <v>A</v>
          </cell>
        </row>
        <row r="138">
          <cell r="B138" t="str">
            <v>Joos Mario</v>
          </cell>
          <cell r="C138" t="str">
            <v>Plaza 3</v>
          </cell>
          <cell r="L138" t="str">
            <v>v</v>
          </cell>
          <cell r="P138" t="str">
            <v>v</v>
          </cell>
          <cell r="W138">
            <v>1</v>
          </cell>
          <cell r="Y138" t="str">
            <v>v</v>
          </cell>
          <cell r="AC138" t="str">
            <v>v</v>
          </cell>
          <cell r="AD138">
            <v>1</v>
          </cell>
          <cell r="AE138">
            <v>0</v>
          </cell>
          <cell r="AF138">
            <v>1</v>
          </cell>
          <cell r="AG138">
            <v>0</v>
          </cell>
          <cell r="AH138">
            <v>1</v>
          </cell>
          <cell r="AI138">
            <v>0.5</v>
          </cell>
          <cell r="AJ138">
            <v>0</v>
          </cell>
          <cell r="AK138" t="str">
            <v>NA</v>
          </cell>
        </row>
        <row r="139">
          <cell r="B139" t="str">
            <v>Maetens Ivo</v>
          </cell>
          <cell r="C139" t="str">
            <v>Plaza 3</v>
          </cell>
          <cell r="L139" t="str">
            <v>v</v>
          </cell>
          <cell r="P139" t="str">
            <v>v</v>
          </cell>
          <cell r="U139">
            <v>1</v>
          </cell>
          <cell r="Y139" t="str">
            <v>v</v>
          </cell>
          <cell r="AC139" t="str">
            <v>v</v>
          </cell>
          <cell r="AD139">
            <v>1</v>
          </cell>
          <cell r="AE139">
            <v>0</v>
          </cell>
          <cell r="AF139">
            <v>1</v>
          </cell>
          <cell r="AG139">
            <v>0</v>
          </cell>
          <cell r="AH139">
            <v>1</v>
          </cell>
          <cell r="AI139">
            <v>0.5</v>
          </cell>
          <cell r="AJ139">
            <v>0</v>
          </cell>
          <cell r="AK139" t="str">
            <v>NA</v>
          </cell>
        </row>
        <row r="140">
          <cell r="B140" t="str">
            <v>Torfs Maria-Ilona</v>
          </cell>
          <cell r="C140" t="str">
            <v>T' Zandhof 4</v>
          </cell>
          <cell r="F140">
            <v>1</v>
          </cell>
          <cell r="AD140">
            <v>1</v>
          </cell>
          <cell r="AE140">
            <v>0</v>
          </cell>
          <cell r="AF140">
            <v>1</v>
          </cell>
          <cell r="AG140">
            <v>0</v>
          </cell>
          <cell r="AH140">
            <v>1</v>
          </cell>
          <cell r="AI140">
            <v>0.5</v>
          </cell>
          <cell r="AJ140">
            <v>0</v>
          </cell>
          <cell r="AK140" t="str">
            <v>NA</v>
          </cell>
        </row>
        <row r="141">
          <cell r="B141" t="str">
            <v>Aerts Albert</v>
          </cell>
          <cell r="C141" t="str">
            <v>D'AA Post 2</v>
          </cell>
          <cell r="E141" t="str">
            <v>v</v>
          </cell>
          <cell r="K141">
            <v>0</v>
          </cell>
          <cell r="O141">
            <v>0</v>
          </cell>
          <cell r="P141" t="str">
            <v>v</v>
          </cell>
          <cell r="R141" t="str">
            <v>v</v>
          </cell>
          <cell r="T141">
            <v>0</v>
          </cell>
          <cell r="U141">
            <v>0</v>
          </cell>
          <cell r="Y141">
            <v>0</v>
          </cell>
          <cell r="AA141">
            <v>0</v>
          </cell>
          <cell r="AC141" t="str">
            <v>v</v>
          </cell>
          <cell r="AD141">
            <v>0</v>
          </cell>
          <cell r="AE141">
            <v>0</v>
          </cell>
          <cell r="AF141">
            <v>0</v>
          </cell>
          <cell r="AG141">
            <v>6</v>
          </cell>
          <cell r="AH141">
            <v>6</v>
          </cell>
          <cell r="AI141">
            <v>0</v>
          </cell>
          <cell r="AJ141">
            <v>0</v>
          </cell>
          <cell r="AK141" t="str">
            <v>NA</v>
          </cell>
        </row>
        <row r="142">
          <cell r="B142" t="str">
            <v>Aerts Noel</v>
          </cell>
          <cell r="C142" t="str">
            <v>D'AA Post 2</v>
          </cell>
          <cell r="E142" t="str">
            <v>v</v>
          </cell>
          <cell r="P142" t="str">
            <v>v</v>
          </cell>
          <cell r="R142" t="str">
            <v>v</v>
          </cell>
          <cell r="Z142">
            <v>0</v>
          </cell>
          <cell r="AC142" t="str">
            <v>v</v>
          </cell>
          <cell r="AD142">
            <v>0</v>
          </cell>
          <cell r="AE142">
            <v>0</v>
          </cell>
          <cell r="AF142">
            <v>0</v>
          </cell>
          <cell r="AG142">
            <v>1</v>
          </cell>
          <cell r="AH142">
            <v>1</v>
          </cell>
          <cell r="AI142">
            <v>0</v>
          </cell>
          <cell r="AJ142">
            <v>0</v>
          </cell>
          <cell r="AK142" t="str">
            <v>NA</v>
          </cell>
        </row>
        <row r="143">
          <cell r="B143" t="str">
            <v>Van Den Wijngaert Yari</v>
          </cell>
          <cell r="C143" t="str">
            <v>D'AA Post 2</v>
          </cell>
          <cell r="E143" t="str">
            <v>v</v>
          </cell>
          <cell r="P143" t="str">
            <v>v</v>
          </cell>
          <cell r="R143" t="str">
            <v>v</v>
          </cell>
          <cell r="AA143">
            <v>0</v>
          </cell>
          <cell r="AC143" t="str">
            <v>v</v>
          </cell>
          <cell r="AD143">
            <v>0</v>
          </cell>
          <cell r="AE143">
            <v>0</v>
          </cell>
          <cell r="AF143">
            <v>0</v>
          </cell>
          <cell r="AG143">
            <v>1</v>
          </cell>
          <cell r="AH143">
            <v>1</v>
          </cell>
          <cell r="AI143">
            <v>0</v>
          </cell>
          <cell r="AJ143">
            <v>0</v>
          </cell>
          <cell r="AK143" t="str">
            <v>D</v>
          </cell>
        </row>
        <row r="144">
          <cell r="B144" t="str">
            <v>Huysmans Kevin</v>
          </cell>
          <cell r="C144" t="str">
            <v>De Plekkers</v>
          </cell>
          <cell r="E144">
            <v>0</v>
          </cell>
          <cell r="G144">
            <v>0</v>
          </cell>
          <cell r="H144" t="str">
            <v>v</v>
          </cell>
          <cell r="I144">
            <v>0</v>
          </cell>
          <cell r="N144" t="str">
            <v>v</v>
          </cell>
          <cell r="U144" t="str">
            <v>v</v>
          </cell>
          <cell r="V144" t="str">
            <v>ff</v>
          </cell>
          <cell r="AA144" t="str">
            <v>v</v>
          </cell>
          <cell r="AD144">
            <v>0</v>
          </cell>
          <cell r="AE144">
            <v>0</v>
          </cell>
          <cell r="AF144">
            <v>0</v>
          </cell>
          <cell r="AG144">
            <v>3</v>
          </cell>
          <cell r="AH144">
            <v>3</v>
          </cell>
          <cell r="AI144">
            <v>0</v>
          </cell>
          <cell r="AJ144">
            <v>0</v>
          </cell>
          <cell r="AK144" t="str">
            <v>C</v>
          </cell>
        </row>
        <row r="145">
          <cell r="B145" t="str">
            <v>Cleemput Davy</v>
          </cell>
          <cell r="C145" t="str">
            <v>De Zes 1</v>
          </cell>
          <cell r="D145" t="str">
            <v>v</v>
          </cell>
          <cell r="J145">
            <v>0</v>
          </cell>
          <cell r="L145" t="str">
            <v>v</v>
          </cell>
          <cell r="Q145" t="str">
            <v>v</v>
          </cell>
          <cell r="Y145" t="str">
            <v>v</v>
          </cell>
          <cell r="AD145">
            <v>0</v>
          </cell>
          <cell r="AE145">
            <v>0</v>
          </cell>
          <cell r="AF145">
            <v>0</v>
          </cell>
          <cell r="AG145">
            <v>1</v>
          </cell>
          <cell r="AH145">
            <v>1</v>
          </cell>
          <cell r="AI145">
            <v>0</v>
          </cell>
          <cell r="AJ145">
            <v>0</v>
          </cell>
          <cell r="AK145" t="str">
            <v>D</v>
          </cell>
        </row>
        <row r="146"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e">
            <v>#DIV/0!</v>
          </cell>
          <cell r="AJ146">
            <v>0</v>
          </cell>
          <cell r="AK146" t="e">
            <v>#N/A</v>
          </cell>
        </row>
        <row r="147"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e">
            <v>#DIV/0!</v>
          </cell>
          <cell r="AJ147">
            <v>0</v>
          </cell>
          <cell r="AK147" t="e">
            <v>#N/A</v>
          </cell>
        </row>
        <row r="148"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e">
            <v>#DIV/0!</v>
          </cell>
          <cell r="AJ148">
            <v>0</v>
          </cell>
          <cell r="AK148" t="e">
            <v>#N/A</v>
          </cell>
        </row>
        <row r="149"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e">
            <v>#DIV/0!</v>
          </cell>
          <cell r="AJ149">
            <v>0</v>
          </cell>
          <cell r="AK149" t="e">
            <v>#N/A</v>
          </cell>
        </row>
        <row r="150"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e">
            <v>#DIV/0!</v>
          </cell>
          <cell r="AJ150">
            <v>0</v>
          </cell>
          <cell r="AK150" t="e">
            <v>#N/A</v>
          </cell>
        </row>
        <row r="151"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e">
            <v>#DIV/0!</v>
          </cell>
          <cell r="AJ151">
            <v>0</v>
          </cell>
          <cell r="AK151" t="e">
            <v>#N/A</v>
          </cell>
        </row>
        <row r="152"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e">
            <v>#DIV/0!</v>
          </cell>
          <cell r="AJ152">
            <v>0</v>
          </cell>
          <cell r="AK152" t="e">
            <v>#N/A</v>
          </cell>
        </row>
        <row r="153"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e">
            <v>#DIV/0!</v>
          </cell>
          <cell r="AJ153">
            <v>0</v>
          </cell>
          <cell r="AK153" t="e">
            <v>#N/A</v>
          </cell>
        </row>
        <row r="154"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e">
            <v>#DIV/0!</v>
          </cell>
          <cell r="AJ154">
            <v>0</v>
          </cell>
          <cell r="AK154" t="e">
            <v>#N/A</v>
          </cell>
        </row>
        <row r="155"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e">
            <v>#DIV/0!</v>
          </cell>
          <cell r="AJ155">
            <v>0</v>
          </cell>
          <cell r="AK155" t="e">
            <v>#N/A</v>
          </cell>
        </row>
        <row r="156">
          <cell r="B156" t="str">
            <v>Van Schoor Patrick</v>
          </cell>
          <cell r="C156" t="str">
            <v>De Zes 1</v>
          </cell>
          <cell r="D156" t="str">
            <v>v</v>
          </cell>
          <cell r="E156">
            <v>0</v>
          </cell>
          <cell r="F156">
            <v>0</v>
          </cell>
          <cell r="L156" t="str">
            <v>v</v>
          </cell>
          <cell r="Q156" t="str">
            <v>v</v>
          </cell>
          <cell r="Y156" t="str">
            <v>v</v>
          </cell>
          <cell r="AD156">
            <v>0</v>
          </cell>
          <cell r="AE156">
            <v>0</v>
          </cell>
          <cell r="AF156">
            <v>0</v>
          </cell>
          <cell r="AG156">
            <v>2</v>
          </cell>
          <cell r="AH156">
            <v>2</v>
          </cell>
          <cell r="AI156">
            <v>0</v>
          </cell>
          <cell r="AJ156">
            <v>0</v>
          </cell>
          <cell r="AK156" t="str">
            <v>D</v>
          </cell>
        </row>
        <row r="157"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e">
            <v>#DIV/0!</v>
          </cell>
          <cell r="AJ157">
            <v>0</v>
          </cell>
          <cell r="AK157" t="e">
            <v>#N/A</v>
          </cell>
        </row>
        <row r="158">
          <cell r="B158" t="str">
            <v>Bunneghem Sam</v>
          </cell>
          <cell r="C158" t="str">
            <v>Nog Ene</v>
          </cell>
          <cell r="H158" t="str">
            <v>v</v>
          </cell>
          <cell r="I158" t="str">
            <v>v</v>
          </cell>
          <cell r="U158" t="str">
            <v>v</v>
          </cell>
          <cell r="V158" t="str">
            <v>v</v>
          </cell>
          <cell r="Y158">
            <v>0</v>
          </cell>
          <cell r="Z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2</v>
          </cell>
          <cell r="AH158">
            <v>2</v>
          </cell>
          <cell r="AI158">
            <v>0</v>
          </cell>
          <cell r="AJ158">
            <v>0</v>
          </cell>
          <cell r="AK158" t="str">
            <v>NA</v>
          </cell>
        </row>
        <row r="159"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e">
            <v>#DIV/0!</v>
          </cell>
          <cell r="AJ159">
            <v>0</v>
          </cell>
          <cell r="AK159" t="e">
            <v>#N/A</v>
          </cell>
        </row>
        <row r="160"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e">
            <v>#DIV/0!</v>
          </cell>
          <cell r="AJ160">
            <v>0</v>
          </cell>
          <cell r="AK160" t="e">
            <v>#N/A</v>
          </cell>
        </row>
        <row r="161"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e">
            <v>#DIV/0!</v>
          </cell>
          <cell r="AJ161">
            <v>0</v>
          </cell>
          <cell r="AK161" t="e">
            <v>#N/A</v>
          </cell>
        </row>
        <row r="162"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e">
            <v>#DIV/0!</v>
          </cell>
          <cell r="AJ162">
            <v>0</v>
          </cell>
          <cell r="AK162" t="e">
            <v>#N/A</v>
          </cell>
        </row>
        <row r="163"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e">
            <v>#DIV/0!</v>
          </cell>
          <cell r="AJ163">
            <v>0</v>
          </cell>
          <cell r="AK163" t="e">
            <v>#N/A</v>
          </cell>
        </row>
        <row r="164"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e">
            <v>#DIV/0!</v>
          </cell>
          <cell r="AJ164">
            <v>0</v>
          </cell>
          <cell r="AK164" t="e">
            <v>#N/A</v>
          </cell>
        </row>
        <row r="165"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e">
            <v>#DIV/0!</v>
          </cell>
          <cell r="AJ165">
            <v>0</v>
          </cell>
          <cell r="AK165" t="e">
            <v>#N/A</v>
          </cell>
        </row>
        <row r="166"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e">
            <v>#DIV/0!</v>
          </cell>
          <cell r="AJ166">
            <v>0</v>
          </cell>
          <cell r="AK166" t="e">
            <v>#N/A</v>
          </cell>
        </row>
        <row r="167"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e">
            <v>#DIV/0!</v>
          </cell>
          <cell r="AJ167">
            <v>0</v>
          </cell>
          <cell r="AK167" t="e">
            <v>#N/A</v>
          </cell>
        </row>
        <row r="168"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e">
            <v>#DIV/0!</v>
          </cell>
          <cell r="AJ168">
            <v>0</v>
          </cell>
          <cell r="AK168" t="e">
            <v>#N/A</v>
          </cell>
        </row>
        <row r="169"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e">
            <v>#DIV/0!</v>
          </cell>
          <cell r="AJ169">
            <v>0</v>
          </cell>
          <cell r="AK169" t="e">
            <v>#N/A</v>
          </cell>
        </row>
        <row r="170"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#DIV/0!</v>
          </cell>
          <cell r="AJ170">
            <v>0</v>
          </cell>
          <cell r="AK170" t="e">
            <v>#N/A</v>
          </cell>
        </row>
        <row r="171"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e">
            <v>#DIV/0!</v>
          </cell>
          <cell r="AJ171">
            <v>0</v>
          </cell>
          <cell r="AK171" t="e">
            <v>#N/A</v>
          </cell>
        </row>
        <row r="172"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e">
            <v>#DIV/0!</v>
          </cell>
          <cell r="AJ172">
            <v>0</v>
          </cell>
          <cell r="AK172" t="e">
            <v>#N/A</v>
          </cell>
        </row>
        <row r="173"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e">
            <v>#DIV/0!</v>
          </cell>
          <cell r="AJ173">
            <v>0</v>
          </cell>
          <cell r="AK173" t="e">
            <v>#N/A</v>
          </cell>
        </row>
        <row r="174"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#DIV/0!</v>
          </cell>
          <cell r="AJ174">
            <v>0</v>
          </cell>
          <cell r="AK174" t="e">
            <v>#N/A</v>
          </cell>
        </row>
        <row r="175"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e">
            <v>#DIV/0!</v>
          </cell>
          <cell r="AJ175">
            <v>0</v>
          </cell>
          <cell r="AK175" t="e">
            <v>#N/A</v>
          </cell>
        </row>
        <row r="176"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e">
            <v>#DIV/0!</v>
          </cell>
          <cell r="AJ176">
            <v>0</v>
          </cell>
          <cell r="AK176" t="e">
            <v>#N/A</v>
          </cell>
        </row>
        <row r="177">
          <cell r="B177" t="str">
            <v>Dobbenie Patricia</v>
          </cell>
          <cell r="C177" t="str">
            <v>Nog Ene</v>
          </cell>
          <cell r="D177">
            <v>0</v>
          </cell>
          <cell r="H177" t="str">
            <v>v</v>
          </cell>
          <cell r="I177" t="str">
            <v>v</v>
          </cell>
          <cell r="U177" t="str">
            <v>v</v>
          </cell>
          <cell r="V177" t="str">
            <v>v</v>
          </cell>
          <cell r="AD177">
            <v>0</v>
          </cell>
          <cell r="AE177">
            <v>0</v>
          </cell>
          <cell r="AF177">
            <v>0</v>
          </cell>
          <cell r="AG177">
            <v>1</v>
          </cell>
          <cell r="AH177">
            <v>1</v>
          </cell>
          <cell r="AI177">
            <v>0</v>
          </cell>
          <cell r="AJ177">
            <v>0</v>
          </cell>
          <cell r="AK177" t="str">
            <v>NA</v>
          </cell>
        </row>
        <row r="178">
          <cell r="B178" t="str">
            <v>Blommaerts Kris</v>
          </cell>
          <cell r="C178" t="str">
            <v>Onder Den Toren 2</v>
          </cell>
          <cell r="D178" t="str">
            <v>v</v>
          </cell>
          <cell r="N178" t="str">
            <v>v</v>
          </cell>
          <cell r="Q178" t="str">
            <v>v</v>
          </cell>
          <cell r="AA178" t="str">
            <v>v</v>
          </cell>
          <cell r="AB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1</v>
          </cell>
          <cell r="AH178">
            <v>1</v>
          </cell>
          <cell r="AI178">
            <v>0</v>
          </cell>
          <cell r="AJ178">
            <v>0</v>
          </cell>
          <cell r="AK178" t="str">
            <v>NA</v>
          </cell>
        </row>
        <row r="179">
          <cell r="B179" t="str">
            <v>Mertens Paris</v>
          </cell>
          <cell r="C179" t="str">
            <v>Oud Limburg 2</v>
          </cell>
          <cell r="G179">
            <v>0</v>
          </cell>
          <cell r="J179" t="str">
            <v>v</v>
          </cell>
          <cell r="M179" t="str">
            <v>v</v>
          </cell>
          <cell r="W179" t="str">
            <v>v</v>
          </cell>
          <cell r="Z179" t="str">
            <v>v</v>
          </cell>
          <cell r="AD179">
            <v>0</v>
          </cell>
          <cell r="AE179">
            <v>0</v>
          </cell>
          <cell r="AF179">
            <v>0</v>
          </cell>
          <cell r="AG179">
            <v>1</v>
          </cell>
          <cell r="AH179">
            <v>1</v>
          </cell>
          <cell r="AI179">
            <v>0</v>
          </cell>
          <cell r="AJ179">
            <v>0</v>
          </cell>
          <cell r="AK179" t="str">
            <v>NA</v>
          </cell>
        </row>
        <row r="180"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e">
            <v>#DIV/0!</v>
          </cell>
          <cell r="AJ180">
            <v>0</v>
          </cell>
          <cell r="AK180" t="e">
            <v>#N/A</v>
          </cell>
        </row>
        <row r="181">
          <cell r="B181" t="str">
            <v>Capozzi Gino</v>
          </cell>
          <cell r="C181" t="str">
            <v>Plaza 3</v>
          </cell>
          <cell r="L181" t="str">
            <v>v</v>
          </cell>
          <cell r="M181">
            <v>0</v>
          </cell>
          <cell r="N181">
            <v>0</v>
          </cell>
          <cell r="P181" t="str">
            <v>v</v>
          </cell>
          <cell r="Y181" t="str">
            <v>v</v>
          </cell>
          <cell r="AA181">
            <v>0</v>
          </cell>
          <cell r="AC181" t="str">
            <v>v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3</v>
          </cell>
          <cell r="AI181">
            <v>0</v>
          </cell>
          <cell r="AJ181">
            <v>0</v>
          </cell>
          <cell r="AK181" t="str">
            <v>D</v>
          </cell>
        </row>
        <row r="182"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e">
            <v>#DIV/0!</v>
          </cell>
          <cell r="AJ182">
            <v>0</v>
          </cell>
          <cell r="AK182" t="e">
            <v>#N/A</v>
          </cell>
        </row>
        <row r="183"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e">
            <v>#DIV/0!</v>
          </cell>
          <cell r="AJ183">
            <v>0</v>
          </cell>
          <cell r="AK183" t="e">
            <v>#N/A</v>
          </cell>
        </row>
        <row r="184"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e">
            <v>#DIV/0!</v>
          </cell>
          <cell r="AJ184">
            <v>0</v>
          </cell>
          <cell r="AK184" t="e">
            <v>#N/A</v>
          </cell>
        </row>
        <row r="185"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e">
            <v>#DIV/0!</v>
          </cell>
          <cell r="AJ185">
            <v>0</v>
          </cell>
          <cell r="AK185" t="e">
            <v>#N/A</v>
          </cell>
        </row>
        <row r="186"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e">
            <v>#DIV/0!</v>
          </cell>
          <cell r="AJ186">
            <v>0</v>
          </cell>
          <cell r="AK186" t="e">
            <v>#N/A</v>
          </cell>
        </row>
        <row r="187"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e">
            <v>#DIV/0!</v>
          </cell>
          <cell r="AJ187">
            <v>0</v>
          </cell>
          <cell r="AK187" t="e">
            <v>#N/A</v>
          </cell>
        </row>
        <row r="188"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e">
            <v>#DIV/0!</v>
          </cell>
          <cell r="AJ188">
            <v>0</v>
          </cell>
          <cell r="AK188" t="e">
            <v>#N/A</v>
          </cell>
        </row>
        <row r="189"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e">
            <v>#DIV/0!</v>
          </cell>
          <cell r="AJ189">
            <v>0</v>
          </cell>
          <cell r="AK189" t="e">
            <v>#N/A</v>
          </cell>
        </row>
        <row r="190"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e">
            <v>#DIV/0!</v>
          </cell>
          <cell r="AJ190">
            <v>0</v>
          </cell>
          <cell r="AK190" t="e">
            <v>#N/A</v>
          </cell>
        </row>
        <row r="191"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e">
            <v>#DIV/0!</v>
          </cell>
          <cell r="AJ191">
            <v>0</v>
          </cell>
          <cell r="AK191" t="e">
            <v>#N/A</v>
          </cell>
        </row>
        <row r="192"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e">
            <v>#DIV/0!</v>
          </cell>
          <cell r="AJ192">
            <v>0</v>
          </cell>
          <cell r="AK192" t="e">
            <v>#N/A</v>
          </cell>
        </row>
        <row r="193"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e">
            <v>#DIV/0!</v>
          </cell>
          <cell r="AJ193">
            <v>0</v>
          </cell>
          <cell r="AK193" t="e">
            <v>#N/A</v>
          </cell>
        </row>
        <row r="194"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e">
            <v>#DIV/0!</v>
          </cell>
          <cell r="AJ194">
            <v>0</v>
          </cell>
          <cell r="AK194" t="e">
            <v>#N/A</v>
          </cell>
        </row>
        <row r="195"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e">
            <v>#DIV/0!</v>
          </cell>
          <cell r="AJ195">
            <v>0</v>
          </cell>
          <cell r="AK195" t="e">
            <v>#N/A</v>
          </cell>
        </row>
        <row r="196"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e">
            <v>#DIV/0!</v>
          </cell>
          <cell r="AJ196">
            <v>0</v>
          </cell>
          <cell r="AK196" t="e">
            <v>#N/A</v>
          </cell>
        </row>
        <row r="197"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e">
            <v>#DIV/0!</v>
          </cell>
          <cell r="AJ197">
            <v>0</v>
          </cell>
          <cell r="AK197" t="e">
            <v>#N/A</v>
          </cell>
        </row>
        <row r="198"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e">
            <v>#DIV/0!</v>
          </cell>
          <cell r="AJ198">
            <v>0</v>
          </cell>
          <cell r="AK198" t="e">
            <v>#N/A</v>
          </cell>
        </row>
        <row r="199"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e">
            <v>#DIV/0!</v>
          </cell>
          <cell r="AJ199">
            <v>0</v>
          </cell>
          <cell r="AK199" t="e">
            <v>#N/A</v>
          </cell>
        </row>
        <row r="200"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e">
            <v>#DIV/0!</v>
          </cell>
          <cell r="AJ200">
            <v>0</v>
          </cell>
          <cell r="AK200" t="e">
            <v>#N/A</v>
          </cell>
        </row>
        <row r="201"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e">
            <v>#DIV/0!</v>
          </cell>
          <cell r="AJ201">
            <v>0</v>
          </cell>
          <cell r="AK201" t="e">
            <v>#N/A</v>
          </cell>
        </row>
        <row r="202"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e">
            <v>#DIV/0!</v>
          </cell>
          <cell r="AJ202">
            <v>0</v>
          </cell>
          <cell r="AK202" t="e">
            <v>#N/A</v>
          </cell>
        </row>
        <row r="203"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e">
            <v>#DIV/0!</v>
          </cell>
          <cell r="AJ203">
            <v>0</v>
          </cell>
          <cell r="AK203" t="e">
            <v>#N/A</v>
          </cell>
        </row>
        <row r="204"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e">
            <v>#DIV/0!</v>
          </cell>
          <cell r="AJ204">
            <v>0</v>
          </cell>
          <cell r="AK204" t="e">
            <v>#N/A</v>
          </cell>
        </row>
        <row r="205"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e">
            <v>#DIV/0!</v>
          </cell>
          <cell r="AJ205">
            <v>0</v>
          </cell>
          <cell r="AK205" t="e">
            <v>#N/A</v>
          </cell>
        </row>
        <row r="206"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e">
            <v>#DIV/0!</v>
          </cell>
          <cell r="AJ206">
            <v>0</v>
          </cell>
          <cell r="AK206" t="e">
            <v>#N/A</v>
          </cell>
        </row>
        <row r="207"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e">
            <v>#DIV/0!</v>
          </cell>
          <cell r="AJ207">
            <v>0</v>
          </cell>
          <cell r="AK207" t="e">
            <v>#N/A</v>
          </cell>
        </row>
        <row r="208"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e">
            <v>#DIV/0!</v>
          </cell>
          <cell r="AJ208">
            <v>0</v>
          </cell>
          <cell r="AK208" t="e">
            <v>#N/A</v>
          </cell>
        </row>
        <row r="209"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e">
            <v>#DIV/0!</v>
          </cell>
          <cell r="AJ209">
            <v>0</v>
          </cell>
          <cell r="AK209" t="e">
            <v>#N/A</v>
          </cell>
        </row>
        <row r="210"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e">
            <v>#DIV/0!</v>
          </cell>
          <cell r="AJ210">
            <v>0</v>
          </cell>
          <cell r="AK210" t="e">
            <v>#N/A</v>
          </cell>
        </row>
        <row r="211"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e">
            <v>#DIV/0!</v>
          </cell>
          <cell r="AJ211">
            <v>0</v>
          </cell>
          <cell r="AK211" t="e">
            <v>#N/A</v>
          </cell>
        </row>
        <row r="212"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e">
            <v>#DIV/0!</v>
          </cell>
          <cell r="AJ212">
            <v>0</v>
          </cell>
          <cell r="AK212" t="e">
            <v>#N/A</v>
          </cell>
        </row>
        <row r="213"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e">
            <v>#DIV/0!</v>
          </cell>
          <cell r="AJ213">
            <v>0</v>
          </cell>
          <cell r="AK213" t="e">
            <v>#N/A</v>
          </cell>
        </row>
        <row r="214"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e">
            <v>#DIV/0!</v>
          </cell>
          <cell r="AJ214">
            <v>0</v>
          </cell>
          <cell r="AK214" t="e">
            <v>#N/A</v>
          </cell>
        </row>
        <row r="215"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e">
            <v>#DIV/0!</v>
          </cell>
          <cell r="AJ215">
            <v>0</v>
          </cell>
          <cell r="AK215" t="e">
            <v>#N/A</v>
          </cell>
        </row>
        <row r="216"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e">
            <v>#DIV/0!</v>
          </cell>
          <cell r="AJ216">
            <v>0</v>
          </cell>
          <cell r="AK216" t="e">
            <v>#N/A</v>
          </cell>
        </row>
        <row r="217"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e">
            <v>#DIV/0!</v>
          </cell>
          <cell r="AJ217">
            <v>0</v>
          </cell>
          <cell r="AK217" t="e">
            <v>#N/A</v>
          </cell>
        </row>
        <row r="218"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e">
            <v>#DIV/0!</v>
          </cell>
          <cell r="AJ218">
            <v>0</v>
          </cell>
          <cell r="AK218" t="e">
            <v>#N/A</v>
          </cell>
        </row>
        <row r="219">
          <cell r="B219" t="str">
            <v>De Saedeleer Ronny</v>
          </cell>
          <cell r="C219" t="str">
            <v>Tweeden Thuis 1</v>
          </cell>
          <cell r="E219" t="str">
            <v>v</v>
          </cell>
          <cell r="F219" t="str">
            <v>v</v>
          </cell>
          <cell r="G219">
            <v>0</v>
          </cell>
          <cell r="R219" t="str">
            <v>v</v>
          </cell>
          <cell r="S219" t="str">
            <v>v</v>
          </cell>
          <cell r="AD219">
            <v>0</v>
          </cell>
          <cell r="AE219">
            <v>0</v>
          </cell>
          <cell r="AF219">
            <v>0</v>
          </cell>
          <cell r="AG219">
            <v>1</v>
          </cell>
          <cell r="AH219">
            <v>1</v>
          </cell>
          <cell r="AI219">
            <v>0</v>
          </cell>
          <cell r="AJ219">
            <v>0</v>
          </cell>
          <cell r="AK219" t="str">
            <v>D</v>
          </cell>
        </row>
      </sheetData>
      <sheetData sheetId="8">
        <row r="3">
          <cell r="B3" t="str">
            <v>Meskens Raf</v>
          </cell>
          <cell r="C3" t="str">
            <v xml:space="preserve"> De Botter 2</v>
          </cell>
          <cell r="D3">
            <v>3</v>
          </cell>
          <cell r="E3" t="str">
            <v>v</v>
          </cell>
          <cell r="F3">
            <v>1</v>
          </cell>
          <cell r="G3">
            <v>3</v>
          </cell>
          <cell r="H3" t="str">
            <v>v</v>
          </cell>
          <cell r="I3">
            <v>3</v>
          </cell>
          <cell r="J3">
            <v>1</v>
          </cell>
          <cell r="K3">
            <v>3</v>
          </cell>
          <cell r="L3">
            <v>3</v>
          </cell>
          <cell r="M3">
            <v>3</v>
          </cell>
          <cell r="N3">
            <v>3</v>
          </cell>
          <cell r="O3">
            <v>3</v>
          </cell>
          <cell r="P3">
            <v>3</v>
          </cell>
          <cell r="Q3">
            <v>3</v>
          </cell>
          <cell r="R3" t="str">
            <v>v</v>
          </cell>
          <cell r="S3">
            <v>3</v>
          </cell>
          <cell r="T3">
            <v>3</v>
          </cell>
          <cell r="U3" t="str">
            <v>v</v>
          </cell>
          <cell r="V3">
            <v>3</v>
          </cell>
          <cell r="W3">
            <v>3</v>
          </cell>
          <cell r="X3">
            <v>3</v>
          </cell>
          <cell r="Y3">
            <v>3</v>
          </cell>
          <cell r="Z3">
            <v>1</v>
          </cell>
          <cell r="AA3">
            <v>0</v>
          </cell>
          <cell r="AB3">
            <v>1</v>
          </cell>
          <cell r="AC3">
            <v>3</v>
          </cell>
          <cell r="AD3">
            <v>55</v>
          </cell>
          <cell r="AE3">
            <v>17</v>
          </cell>
          <cell r="AF3">
            <v>4</v>
          </cell>
          <cell r="AG3">
            <v>1</v>
          </cell>
          <cell r="AH3">
            <v>22</v>
          </cell>
          <cell r="AI3">
            <v>0.86363636363636365</v>
          </cell>
          <cell r="AJ3" t="str">
            <v>C</v>
          </cell>
          <cell r="AK3" t="str">
            <v>C</v>
          </cell>
        </row>
        <row r="4">
          <cell r="B4" t="str">
            <v>Plettinckx Alois</v>
          </cell>
          <cell r="C4" t="str">
            <v>Bokenhof 2</v>
          </cell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3</v>
          </cell>
          <cell r="I4" t="str">
            <v>v</v>
          </cell>
          <cell r="J4">
            <v>3</v>
          </cell>
          <cell r="K4">
            <v>3</v>
          </cell>
          <cell r="L4" t="str">
            <v>v</v>
          </cell>
          <cell r="M4">
            <v>3</v>
          </cell>
          <cell r="N4">
            <v>1</v>
          </cell>
          <cell r="O4">
            <v>3</v>
          </cell>
          <cell r="P4">
            <v>3</v>
          </cell>
          <cell r="R4">
            <v>3</v>
          </cell>
          <cell r="S4">
            <v>3</v>
          </cell>
          <cell r="T4">
            <v>1</v>
          </cell>
          <cell r="U4">
            <v>1</v>
          </cell>
          <cell r="V4" t="str">
            <v>v</v>
          </cell>
          <cell r="W4">
            <v>3</v>
          </cell>
          <cell r="X4">
            <v>3</v>
          </cell>
          <cell r="Y4" t="str">
            <v>v</v>
          </cell>
          <cell r="Z4">
            <v>3</v>
          </cell>
          <cell r="AA4">
            <v>3</v>
          </cell>
          <cell r="AB4">
            <v>3</v>
          </cell>
          <cell r="AC4">
            <v>1</v>
          </cell>
          <cell r="AD4">
            <v>46</v>
          </cell>
          <cell r="AE4">
            <v>13</v>
          </cell>
          <cell r="AF4">
            <v>7</v>
          </cell>
          <cell r="AG4">
            <v>1</v>
          </cell>
          <cell r="AH4">
            <v>21</v>
          </cell>
          <cell r="AI4">
            <v>0.7857142857142857</v>
          </cell>
          <cell r="AJ4" t="str">
            <v>C</v>
          </cell>
          <cell r="AK4" t="str">
            <v>B</v>
          </cell>
        </row>
        <row r="5">
          <cell r="B5" t="str">
            <v>Van Asbroeck Juan</v>
          </cell>
          <cell r="C5" t="str">
            <v>Den Black 3</v>
          </cell>
          <cell r="D5">
            <v>3</v>
          </cell>
          <cell r="E5">
            <v>1</v>
          </cell>
          <cell r="F5">
            <v>3</v>
          </cell>
          <cell r="G5">
            <v>1</v>
          </cell>
          <cell r="H5">
            <v>1</v>
          </cell>
          <cell r="I5" t="str">
            <v>v</v>
          </cell>
          <cell r="J5">
            <v>3</v>
          </cell>
          <cell r="K5">
            <v>3</v>
          </cell>
          <cell r="L5">
            <v>0</v>
          </cell>
          <cell r="M5">
            <v>3</v>
          </cell>
          <cell r="N5">
            <v>3</v>
          </cell>
          <cell r="O5">
            <v>3</v>
          </cell>
          <cell r="P5" t="str">
            <v>v</v>
          </cell>
          <cell r="Q5">
            <v>1</v>
          </cell>
          <cell r="R5">
            <v>1</v>
          </cell>
          <cell r="S5">
            <v>1</v>
          </cell>
          <cell r="T5">
            <v>3</v>
          </cell>
          <cell r="U5">
            <v>3</v>
          </cell>
          <cell r="V5" t="str">
            <v>v</v>
          </cell>
          <cell r="W5">
            <v>3</v>
          </cell>
          <cell r="X5">
            <v>3</v>
          </cell>
          <cell r="Y5">
            <v>3</v>
          </cell>
          <cell r="Z5">
            <v>0</v>
          </cell>
          <cell r="AA5">
            <v>3</v>
          </cell>
          <cell r="AB5">
            <v>1</v>
          </cell>
          <cell r="AC5" t="str">
            <v>v</v>
          </cell>
          <cell r="AD5">
            <v>46</v>
          </cell>
          <cell r="AE5">
            <v>13</v>
          </cell>
          <cell r="AF5">
            <v>7</v>
          </cell>
          <cell r="AG5">
            <v>2</v>
          </cell>
          <cell r="AH5">
            <v>22</v>
          </cell>
          <cell r="AI5">
            <v>0.75</v>
          </cell>
          <cell r="AJ5" t="str">
            <v>C</v>
          </cell>
          <cell r="AK5" t="str">
            <v>C</v>
          </cell>
        </row>
        <row r="6">
          <cell r="B6" t="str">
            <v>Wauters Johan</v>
          </cell>
          <cell r="C6" t="str">
            <v>Bokenhof 2</v>
          </cell>
          <cell r="D6">
            <v>3</v>
          </cell>
          <cell r="E6">
            <v>1</v>
          </cell>
          <cell r="F6">
            <v>3</v>
          </cell>
          <cell r="G6">
            <v>3</v>
          </cell>
          <cell r="H6">
            <v>3</v>
          </cell>
          <cell r="I6" t="str">
            <v>v</v>
          </cell>
          <cell r="J6">
            <v>3</v>
          </cell>
          <cell r="K6">
            <v>1</v>
          </cell>
          <cell r="L6" t="str">
            <v>v</v>
          </cell>
          <cell r="M6">
            <v>3</v>
          </cell>
          <cell r="N6">
            <v>3</v>
          </cell>
          <cell r="O6">
            <v>3</v>
          </cell>
          <cell r="P6">
            <v>1</v>
          </cell>
          <cell r="Q6">
            <v>1</v>
          </cell>
          <cell r="R6">
            <v>3</v>
          </cell>
          <cell r="S6">
            <v>1</v>
          </cell>
          <cell r="T6">
            <v>3</v>
          </cell>
          <cell r="U6">
            <v>0</v>
          </cell>
          <cell r="V6" t="str">
            <v>v</v>
          </cell>
          <cell r="W6">
            <v>3</v>
          </cell>
          <cell r="X6">
            <v>1</v>
          </cell>
          <cell r="Y6" t="str">
            <v>v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43</v>
          </cell>
          <cell r="AE6">
            <v>11</v>
          </cell>
          <cell r="AF6">
            <v>10</v>
          </cell>
          <cell r="AG6">
            <v>1</v>
          </cell>
          <cell r="AH6">
            <v>22</v>
          </cell>
          <cell r="AI6">
            <v>0.72727272727272729</v>
          </cell>
          <cell r="AJ6" t="str">
            <v>C</v>
          </cell>
          <cell r="AK6" t="str">
            <v>C</v>
          </cell>
        </row>
        <row r="7">
          <cell r="B7" t="str">
            <v>Vangoedsenhoven Andy</v>
          </cell>
          <cell r="C7" t="str">
            <v>T Moleken 2</v>
          </cell>
          <cell r="D7">
            <v>1</v>
          </cell>
          <cell r="E7">
            <v>1</v>
          </cell>
          <cell r="F7">
            <v>0</v>
          </cell>
          <cell r="G7" t="str">
            <v>v</v>
          </cell>
          <cell r="I7">
            <v>1</v>
          </cell>
          <cell r="J7">
            <v>3</v>
          </cell>
          <cell r="K7">
            <v>3</v>
          </cell>
          <cell r="L7" t="str">
            <v>v</v>
          </cell>
          <cell r="M7">
            <v>3</v>
          </cell>
          <cell r="N7">
            <v>1</v>
          </cell>
          <cell r="O7">
            <v>1</v>
          </cell>
          <cell r="P7">
            <v>3</v>
          </cell>
          <cell r="Q7">
            <v>3</v>
          </cell>
          <cell r="R7">
            <v>0</v>
          </cell>
          <cell r="S7">
            <v>3</v>
          </cell>
          <cell r="T7" t="str">
            <v>v</v>
          </cell>
          <cell r="U7">
            <v>0</v>
          </cell>
          <cell r="V7">
            <v>3</v>
          </cell>
          <cell r="W7">
            <v>3</v>
          </cell>
          <cell r="X7">
            <v>3</v>
          </cell>
          <cell r="Y7" t="str">
            <v>v</v>
          </cell>
          <cell r="Z7">
            <v>3</v>
          </cell>
          <cell r="AA7">
            <v>1</v>
          </cell>
          <cell r="AB7">
            <v>3</v>
          </cell>
          <cell r="AC7">
            <v>3</v>
          </cell>
          <cell r="AD7">
            <v>42</v>
          </cell>
          <cell r="AE7">
            <v>12</v>
          </cell>
          <cell r="AF7">
            <v>6</v>
          </cell>
          <cell r="AG7">
            <v>3</v>
          </cell>
          <cell r="AH7">
            <v>21</v>
          </cell>
          <cell r="AI7">
            <v>0.7142857142857143</v>
          </cell>
          <cell r="AJ7" t="str">
            <v>C</v>
          </cell>
          <cell r="AK7" t="str">
            <v>C</v>
          </cell>
        </row>
        <row r="8">
          <cell r="B8" t="str">
            <v>Van Der Taelen Jozef</v>
          </cell>
          <cell r="C8" t="str">
            <v>The Q 2</v>
          </cell>
          <cell r="E8" t="str">
            <v>v</v>
          </cell>
          <cell r="F8">
            <v>1</v>
          </cell>
          <cell r="G8">
            <v>1</v>
          </cell>
          <cell r="H8">
            <v>1</v>
          </cell>
          <cell r="I8">
            <v>3</v>
          </cell>
          <cell r="J8" t="str">
            <v>v</v>
          </cell>
          <cell r="K8">
            <v>3</v>
          </cell>
          <cell r="L8">
            <v>3</v>
          </cell>
          <cell r="N8">
            <v>3</v>
          </cell>
          <cell r="O8">
            <v>3</v>
          </cell>
          <cell r="P8">
            <v>3</v>
          </cell>
          <cell r="Q8">
            <v>3</v>
          </cell>
          <cell r="R8" t="str">
            <v>v</v>
          </cell>
          <cell r="S8">
            <v>3</v>
          </cell>
          <cell r="T8">
            <v>1</v>
          </cell>
          <cell r="U8">
            <v>3</v>
          </cell>
          <cell r="V8">
            <v>0</v>
          </cell>
          <cell r="W8" t="str">
            <v>v</v>
          </cell>
          <cell r="X8">
            <v>1</v>
          </cell>
          <cell r="Y8">
            <v>3</v>
          </cell>
          <cell r="Z8">
            <v>1</v>
          </cell>
          <cell r="AA8">
            <v>0</v>
          </cell>
          <cell r="AB8">
            <v>1</v>
          </cell>
          <cell r="AC8">
            <v>3</v>
          </cell>
          <cell r="AD8">
            <v>40</v>
          </cell>
          <cell r="AE8">
            <v>11</v>
          </cell>
          <cell r="AF8">
            <v>7</v>
          </cell>
          <cell r="AG8">
            <v>2</v>
          </cell>
          <cell r="AH8">
            <v>20</v>
          </cell>
          <cell r="AI8">
            <v>0.72499999999999998</v>
          </cell>
          <cell r="AJ8" t="str">
            <v>C</v>
          </cell>
          <cell r="AK8" t="str">
            <v>C</v>
          </cell>
        </row>
        <row r="9">
          <cell r="B9" t="str">
            <v>Wettinck Bjorn</v>
          </cell>
          <cell r="C9" t="str">
            <v>Black 'N Blues</v>
          </cell>
          <cell r="D9">
            <v>3</v>
          </cell>
          <cell r="E9">
            <v>1</v>
          </cell>
          <cell r="F9">
            <v>3</v>
          </cell>
          <cell r="H9">
            <v>3</v>
          </cell>
          <cell r="I9">
            <v>3</v>
          </cell>
          <cell r="J9">
            <v>3</v>
          </cell>
          <cell r="K9">
            <v>1</v>
          </cell>
          <cell r="L9">
            <v>1</v>
          </cell>
          <cell r="M9" t="str">
            <v>v</v>
          </cell>
          <cell r="N9" t="str">
            <v>v</v>
          </cell>
          <cell r="O9">
            <v>1</v>
          </cell>
          <cell r="P9">
            <v>3</v>
          </cell>
          <cell r="Q9">
            <v>3</v>
          </cell>
          <cell r="S9">
            <v>3</v>
          </cell>
          <cell r="T9">
            <v>3</v>
          </cell>
          <cell r="U9">
            <v>1</v>
          </cell>
          <cell r="V9">
            <v>3</v>
          </cell>
          <cell r="W9">
            <v>3</v>
          </cell>
          <cell r="X9">
            <v>0</v>
          </cell>
          <cell r="Y9">
            <v>1</v>
          </cell>
          <cell r="Z9" t="str">
            <v>v</v>
          </cell>
          <cell r="AA9" t="str">
            <v>v</v>
          </cell>
          <cell r="AD9">
            <v>39</v>
          </cell>
          <cell r="AE9">
            <v>11</v>
          </cell>
          <cell r="AF9">
            <v>6</v>
          </cell>
          <cell r="AG9">
            <v>1</v>
          </cell>
          <cell r="AH9">
            <v>18</v>
          </cell>
          <cell r="AI9">
            <v>0.77777777777777779</v>
          </cell>
          <cell r="AJ9" t="str">
            <v>C</v>
          </cell>
          <cell r="AK9" t="str">
            <v>C</v>
          </cell>
        </row>
        <row r="10">
          <cell r="B10" t="str">
            <v>Van Puyenbroeck Nico</v>
          </cell>
          <cell r="C10" t="str">
            <v>Rico's 2</v>
          </cell>
          <cell r="D10">
            <v>3</v>
          </cell>
          <cell r="E10">
            <v>1</v>
          </cell>
          <cell r="F10">
            <v>3</v>
          </cell>
          <cell r="G10" t="str">
            <v>v</v>
          </cell>
          <cell r="H10">
            <v>0</v>
          </cell>
          <cell r="I10">
            <v>1</v>
          </cell>
          <cell r="J10">
            <v>1</v>
          </cell>
          <cell r="K10" t="str">
            <v>v</v>
          </cell>
          <cell r="L10">
            <v>3</v>
          </cell>
          <cell r="M10">
            <v>3</v>
          </cell>
          <cell r="N10">
            <v>3</v>
          </cell>
          <cell r="O10">
            <v>0</v>
          </cell>
          <cell r="P10">
            <v>1</v>
          </cell>
          <cell r="Q10">
            <v>3</v>
          </cell>
          <cell r="R10">
            <v>1</v>
          </cell>
          <cell r="S10">
            <v>3</v>
          </cell>
          <cell r="T10" t="str">
            <v>v</v>
          </cell>
          <cell r="U10">
            <v>1</v>
          </cell>
          <cell r="V10">
            <v>1</v>
          </cell>
          <cell r="W10">
            <v>3</v>
          </cell>
          <cell r="X10" t="str">
            <v>v</v>
          </cell>
          <cell r="Y10">
            <v>3</v>
          </cell>
          <cell r="Z10">
            <v>1</v>
          </cell>
          <cell r="AA10">
            <v>3</v>
          </cell>
          <cell r="AB10">
            <v>1</v>
          </cell>
          <cell r="AC10">
            <v>0</v>
          </cell>
          <cell r="AD10">
            <v>39</v>
          </cell>
          <cell r="AE10">
            <v>10</v>
          </cell>
          <cell r="AF10">
            <v>9</v>
          </cell>
          <cell r="AG10">
            <v>3</v>
          </cell>
          <cell r="AH10">
            <v>22</v>
          </cell>
          <cell r="AI10">
            <v>0.65909090909090906</v>
          </cell>
          <cell r="AJ10" t="str">
            <v>D</v>
          </cell>
          <cell r="AK10" t="str">
            <v>C</v>
          </cell>
        </row>
        <row r="11">
          <cell r="B11" t="str">
            <v>De Smedt Jozef</v>
          </cell>
          <cell r="C11" t="str">
            <v>The Q 2</v>
          </cell>
          <cell r="E11" t="str">
            <v>v</v>
          </cell>
          <cell r="G11">
            <v>1</v>
          </cell>
          <cell r="H11">
            <v>3</v>
          </cell>
          <cell r="I11">
            <v>3</v>
          </cell>
          <cell r="J11" t="str">
            <v>v</v>
          </cell>
          <cell r="K11">
            <v>3</v>
          </cell>
          <cell r="L11">
            <v>1</v>
          </cell>
          <cell r="M11">
            <v>3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 t="str">
            <v>v</v>
          </cell>
          <cell r="T11">
            <v>0</v>
          </cell>
          <cell r="U11">
            <v>3</v>
          </cell>
          <cell r="V11">
            <v>3</v>
          </cell>
          <cell r="W11" t="str">
            <v>v</v>
          </cell>
          <cell r="X11">
            <v>1</v>
          </cell>
          <cell r="Y11">
            <v>3</v>
          </cell>
          <cell r="Z11">
            <v>3</v>
          </cell>
          <cell r="AA11">
            <v>3</v>
          </cell>
          <cell r="AB11">
            <v>3</v>
          </cell>
          <cell r="AC11">
            <v>0</v>
          </cell>
          <cell r="AD11">
            <v>37</v>
          </cell>
          <cell r="AE11">
            <v>10</v>
          </cell>
          <cell r="AF11">
            <v>7</v>
          </cell>
          <cell r="AG11">
            <v>2</v>
          </cell>
          <cell r="AH11">
            <v>19</v>
          </cell>
          <cell r="AI11">
            <v>0.71052631578947367</v>
          </cell>
          <cell r="AJ11" t="str">
            <v>C</v>
          </cell>
          <cell r="AK11" t="str">
            <v>B</v>
          </cell>
        </row>
        <row r="12">
          <cell r="B12" t="str">
            <v>Van Delsen Erwin</v>
          </cell>
          <cell r="C12" t="str">
            <v>Black 'N Blues</v>
          </cell>
          <cell r="D12">
            <v>3</v>
          </cell>
          <cell r="E12">
            <v>3</v>
          </cell>
          <cell r="F12">
            <v>3</v>
          </cell>
          <cell r="H12">
            <v>3</v>
          </cell>
          <cell r="I12">
            <v>0</v>
          </cell>
          <cell r="J12">
            <v>1</v>
          </cell>
          <cell r="K12">
            <v>1</v>
          </cell>
          <cell r="L12">
            <v>0</v>
          </cell>
          <cell r="M12" t="str">
            <v>v</v>
          </cell>
          <cell r="N12" t="str">
            <v>v</v>
          </cell>
          <cell r="O12">
            <v>3</v>
          </cell>
          <cell r="P12">
            <v>3</v>
          </cell>
          <cell r="Q12">
            <v>3</v>
          </cell>
          <cell r="R12">
            <v>0</v>
          </cell>
          <cell r="T12">
            <v>0</v>
          </cell>
          <cell r="U12">
            <v>0</v>
          </cell>
          <cell r="V12">
            <v>3</v>
          </cell>
          <cell r="W12">
            <v>1</v>
          </cell>
          <cell r="X12">
            <v>0</v>
          </cell>
          <cell r="Y12">
            <v>3</v>
          </cell>
          <cell r="Z12" t="str">
            <v>v</v>
          </cell>
          <cell r="AA12" t="str">
            <v>v</v>
          </cell>
          <cell r="AB12">
            <v>3</v>
          </cell>
          <cell r="AC12">
            <v>3</v>
          </cell>
          <cell r="AD12">
            <v>36</v>
          </cell>
          <cell r="AE12">
            <v>11</v>
          </cell>
          <cell r="AF12">
            <v>3</v>
          </cell>
          <cell r="AG12">
            <v>6</v>
          </cell>
          <cell r="AH12">
            <v>20</v>
          </cell>
          <cell r="AI12">
            <v>0.625</v>
          </cell>
          <cell r="AJ12" t="str">
            <v>D</v>
          </cell>
          <cell r="AK12" t="str">
            <v>C</v>
          </cell>
        </row>
        <row r="13">
          <cell r="B13" t="str">
            <v>Van Der taelen Lieven</v>
          </cell>
          <cell r="C13" t="str">
            <v>De Vetten Os</v>
          </cell>
          <cell r="D13">
            <v>3</v>
          </cell>
          <cell r="E13">
            <v>3</v>
          </cell>
          <cell r="F13" t="str">
            <v>v</v>
          </cell>
          <cell r="G13">
            <v>3</v>
          </cell>
          <cell r="H13">
            <v>3</v>
          </cell>
          <cell r="I13">
            <v>3</v>
          </cell>
          <cell r="J13" t="str">
            <v>v</v>
          </cell>
          <cell r="K13">
            <v>3</v>
          </cell>
          <cell r="L13">
            <v>0</v>
          </cell>
          <cell r="M13">
            <v>3</v>
          </cell>
          <cell r="N13">
            <v>1</v>
          </cell>
          <cell r="O13">
            <v>3</v>
          </cell>
          <cell r="P13">
            <v>1</v>
          </cell>
          <cell r="Q13">
            <v>1</v>
          </cell>
          <cell r="R13">
            <v>3</v>
          </cell>
          <cell r="S13" t="str">
            <v>v</v>
          </cell>
          <cell r="U13">
            <v>3</v>
          </cell>
          <cell r="V13">
            <v>3</v>
          </cell>
          <cell r="W13" t="str">
            <v>v</v>
          </cell>
          <cell r="AD13">
            <v>36</v>
          </cell>
          <cell r="AE13">
            <v>11</v>
          </cell>
          <cell r="AF13">
            <v>3</v>
          </cell>
          <cell r="AG13">
            <v>1</v>
          </cell>
          <cell r="AH13">
            <v>15</v>
          </cell>
          <cell r="AI13">
            <v>0.83333333333333337</v>
          </cell>
          <cell r="AJ13" t="str">
            <v>C</v>
          </cell>
          <cell r="AK13" t="str">
            <v>B</v>
          </cell>
        </row>
        <row r="14">
          <cell r="B14" t="str">
            <v>Van Den Branden Steven</v>
          </cell>
          <cell r="C14" t="str">
            <v>Rico's 2</v>
          </cell>
          <cell r="D14">
            <v>1</v>
          </cell>
          <cell r="E14">
            <v>1</v>
          </cell>
          <cell r="F14">
            <v>0</v>
          </cell>
          <cell r="G14" t="str">
            <v>v</v>
          </cell>
          <cell r="H14">
            <v>0</v>
          </cell>
          <cell r="I14">
            <v>3</v>
          </cell>
          <cell r="J14">
            <v>3</v>
          </cell>
          <cell r="K14" t="str">
            <v>v</v>
          </cell>
          <cell r="L14">
            <v>1</v>
          </cell>
          <cell r="M14">
            <v>0</v>
          </cell>
          <cell r="N14">
            <v>3</v>
          </cell>
          <cell r="O14">
            <v>3</v>
          </cell>
          <cell r="P14">
            <v>1</v>
          </cell>
          <cell r="Q14">
            <v>3</v>
          </cell>
          <cell r="R14">
            <v>1</v>
          </cell>
          <cell r="S14">
            <v>0</v>
          </cell>
          <cell r="T14" t="str">
            <v>v</v>
          </cell>
          <cell r="U14">
            <v>0</v>
          </cell>
          <cell r="V14">
            <v>3</v>
          </cell>
          <cell r="W14">
            <v>3</v>
          </cell>
          <cell r="X14" t="str">
            <v>v</v>
          </cell>
          <cell r="Y14">
            <v>3</v>
          </cell>
          <cell r="Z14">
            <v>3</v>
          </cell>
          <cell r="AA14">
            <v>3</v>
          </cell>
          <cell r="AB14">
            <v>1</v>
          </cell>
          <cell r="AC14">
            <v>0</v>
          </cell>
          <cell r="AD14">
            <v>36</v>
          </cell>
          <cell r="AE14">
            <v>10</v>
          </cell>
          <cell r="AF14">
            <v>6</v>
          </cell>
          <cell r="AG14">
            <v>6</v>
          </cell>
          <cell r="AH14">
            <v>22</v>
          </cell>
          <cell r="AI14">
            <v>0.59090909090909094</v>
          </cell>
          <cell r="AJ14" t="str">
            <v>D</v>
          </cell>
          <cell r="AK14" t="str">
            <v>D</v>
          </cell>
        </row>
        <row r="15">
          <cell r="B15" t="str">
            <v>Camerier Stefan</v>
          </cell>
          <cell r="C15" t="str">
            <v>Bokenhof 2</v>
          </cell>
          <cell r="D15">
            <v>1</v>
          </cell>
          <cell r="E15">
            <v>3</v>
          </cell>
          <cell r="F15">
            <v>3</v>
          </cell>
          <cell r="G15">
            <v>1</v>
          </cell>
          <cell r="H15">
            <v>3</v>
          </cell>
          <cell r="I15" t="str">
            <v>v</v>
          </cell>
          <cell r="J15">
            <v>3</v>
          </cell>
          <cell r="L15" t="str">
            <v>v</v>
          </cell>
          <cell r="M15">
            <v>3</v>
          </cell>
          <cell r="N15">
            <v>3</v>
          </cell>
          <cell r="O15">
            <v>1</v>
          </cell>
          <cell r="P15">
            <v>0</v>
          </cell>
          <cell r="Q15">
            <v>1</v>
          </cell>
          <cell r="T15">
            <v>3</v>
          </cell>
          <cell r="U15">
            <v>3</v>
          </cell>
          <cell r="V15" t="str">
            <v>v</v>
          </cell>
          <cell r="W15">
            <v>3</v>
          </cell>
          <cell r="X15">
            <v>1</v>
          </cell>
          <cell r="Y15" t="str">
            <v>v</v>
          </cell>
          <cell r="Z15">
            <v>1</v>
          </cell>
          <cell r="AA15">
            <v>0</v>
          </cell>
          <cell r="AB15">
            <v>1</v>
          </cell>
          <cell r="AC15">
            <v>0</v>
          </cell>
          <cell r="AD15">
            <v>34</v>
          </cell>
          <cell r="AE15">
            <v>9</v>
          </cell>
          <cell r="AF15">
            <v>7</v>
          </cell>
          <cell r="AG15">
            <v>3</v>
          </cell>
          <cell r="AH15">
            <v>19</v>
          </cell>
          <cell r="AI15">
            <v>0.65789473684210531</v>
          </cell>
          <cell r="AJ15" t="str">
            <v>D</v>
          </cell>
          <cell r="AK15" t="str">
            <v>C</v>
          </cell>
        </row>
        <row r="16">
          <cell r="B16" t="str">
            <v>Van Sand Hendrik</v>
          </cell>
          <cell r="C16" t="str">
            <v>De Vetten Os</v>
          </cell>
          <cell r="D16">
            <v>1</v>
          </cell>
          <cell r="E16">
            <v>0</v>
          </cell>
          <cell r="F16" t="str">
            <v>v</v>
          </cell>
          <cell r="G16">
            <v>3</v>
          </cell>
          <cell r="H16">
            <v>3</v>
          </cell>
          <cell r="I16">
            <v>3</v>
          </cell>
          <cell r="J16" t="str">
            <v>v</v>
          </cell>
          <cell r="K16">
            <v>1</v>
          </cell>
          <cell r="M16">
            <v>1</v>
          </cell>
          <cell r="N16">
            <v>0</v>
          </cell>
          <cell r="O16">
            <v>3</v>
          </cell>
          <cell r="R16">
            <v>1</v>
          </cell>
          <cell r="S16" t="str">
            <v>v</v>
          </cell>
          <cell r="T16">
            <v>3</v>
          </cell>
          <cell r="U16">
            <v>3</v>
          </cell>
          <cell r="V16">
            <v>3</v>
          </cell>
          <cell r="W16" t="str">
            <v>v</v>
          </cell>
          <cell r="X16">
            <v>3</v>
          </cell>
          <cell r="Y16">
            <v>1</v>
          </cell>
          <cell r="Z16">
            <v>0</v>
          </cell>
          <cell r="AA16">
            <v>3</v>
          </cell>
          <cell r="AB16">
            <v>0</v>
          </cell>
          <cell r="AC16">
            <v>0</v>
          </cell>
          <cell r="AD16">
            <v>32</v>
          </cell>
          <cell r="AE16">
            <v>9</v>
          </cell>
          <cell r="AF16">
            <v>5</v>
          </cell>
          <cell r="AG16">
            <v>5</v>
          </cell>
          <cell r="AH16">
            <v>19</v>
          </cell>
          <cell r="AI16">
            <v>0.60526315789473684</v>
          </cell>
          <cell r="AJ16" t="str">
            <v>D</v>
          </cell>
          <cell r="AK16" t="str">
            <v>D</v>
          </cell>
        </row>
        <row r="17">
          <cell r="B17" t="str">
            <v>De Prins Valentin</v>
          </cell>
          <cell r="C17" t="str">
            <v>Bokenhof 2</v>
          </cell>
          <cell r="D17">
            <v>3</v>
          </cell>
          <cell r="E17">
            <v>0</v>
          </cell>
          <cell r="F17">
            <v>1</v>
          </cell>
          <cell r="G17">
            <v>3</v>
          </cell>
          <cell r="H17">
            <v>3</v>
          </cell>
          <cell r="I17" t="str">
            <v>v</v>
          </cell>
          <cell r="K17">
            <v>1</v>
          </cell>
          <cell r="L17" t="str">
            <v>v</v>
          </cell>
          <cell r="M17">
            <v>1</v>
          </cell>
          <cell r="N17">
            <v>3</v>
          </cell>
          <cell r="O17">
            <v>0</v>
          </cell>
          <cell r="P17">
            <v>3</v>
          </cell>
          <cell r="Q17">
            <v>3</v>
          </cell>
          <cell r="R17">
            <v>0</v>
          </cell>
          <cell r="S17">
            <v>1</v>
          </cell>
          <cell r="T17">
            <v>0</v>
          </cell>
          <cell r="V17" t="str">
            <v>v</v>
          </cell>
          <cell r="W17">
            <v>3</v>
          </cell>
          <cell r="Y17" t="str">
            <v>v</v>
          </cell>
          <cell r="Z17">
            <v>1</v>
          </cell>
          <cell r="AA17">
            <v>1</v>
          </cell>
          <cell r="AB17">
            <v>3</v>
          </cell>
          <cell r="AC17">
            <v>1</v>
          </cell>
          <cell r="AD17">
            <v>31</v>
          </cell>
          <cell r="AE17">
            <v>8</v>
          </cell>
          <cell r="AF17">
            <v>7</v>
          </cell>
          <cell r="AG17">
            <v>4</v>
          </cell>
          <cell r="AH17">
            <v>19</v>
          </cell>
          <cell r="AI17">
            <v>0.60526315789473684</v>
          </cell>
          <cell r="AJ17" t="str">
            <v>D</v>
          </cell>
          <cell r="AK17" t="str">
            <v>B</v>
          </cell>
        </row>
        <row r="18">
          <cell r="B18" t="str">
            <v>Apers Bjorn</v>
          </cell>
          <cell r="C18" t="str">
            <v>De Vetten Os</v>
          </cell>
          <cell r="D18">
            <v>3</v>
          </cell>
          <cell r="E18">
            <v>1</v>
          </cell>
          <cell r="F18" t="str">
            <v>v</v>
          </cell>
          <cell r="G18">
            <v>3</v>
          </cell>
          <cell r="I18">
            <v>1</v>
          </cell>
          <cell r="J18" t="str">
            <v>v</v>
          </cell>
          <cell r="K18">
            <v>1</v>
          </cell>
          <cell r="L18">
            <v>3</v>
          </cell>
          <cell r="M18">
            <v>3</v>
          </cell>
          <cell r="N18">
            <v>1</v>
          </cell>
          <cell r="S18" t="str">
            <v>v</v>
          </cell>
          <cell r="T18">
            <v>3</v>
          </cell>
          <cell r="W18" t="str">
            <v>v</v>
          </cell>
          <cell r="X18">
            <v>3</v>
          </cell>
          <cell r="Y18">
            <v>1</v>
          </cell>
          <cell r="Z18">
            <v>3</v>
          </cell>
          <cell r="AA18">
            <v>3</v>
          </cell>
          <cell r="AB18">
            <v>1</v>
          </cell>
          <cell r="AC18">
            <v>1</v>
          </cell>
          <cell r="AD18">
            <v>31</v>
          </cell>
          <cell r="AE18">
            <v>8</v>
          </cell>
          <cell r="AF18">
            <v>7</v>
          </cell>
          <cell r="AG18">
            <v>0</v>
          </cell>
          <cell r="AH18">
            <v>15</v>
          </cell>
          <cell r="AI18">
            <v>0.76666666666666672</v>
          </cell>
          <cell r="AJ18" t="str">
            <v>C</v>
          </cell>
          <cell r="AK18" t="str">
            <v>C</v>
          </cell>
        </row>
        <row r="19">
          <cell r="B19" t="str">
            <v>De Nil Bart</v>
          </cell>
          <cell r="C19" t="str">
            <v>Rico's 2</v>
          </cell>
          <cell r="D19">
            <v>0</v>
          </cell>
          <cell r="E19">
            <v>3</v>
          </cell>
          <cell r="F19">
            <v>1</v>
          </cell>
          <cell r="G19" t="str">
            <v>v</v>
          </cell>
          <cell r="H19">
            <v>0</v>
          </cell>
          <cell r="I19">
            <v>1</v>
          </cell>
          <cell r="J19">
            <v>0</v>
          </cell>
          <cell r="K19" t="str">
            <v>v</v>
          </cell>
          <cell r="L19">
            <v>1</v>
          </cell>
          <cell r="M19">
            <v>1</v>
          </cell>
          <cell r="N19">
            <v>1</v>
          </cell>
          <cell r="O19">
            <v>0</v>
          </cell>
          <cell r="P19">
            <v>0</v>
          </cell>
          <cell r="Q19">
            <v>1</v>
          </cell>
          <cell r="R19">
            <v>3</v>
          </cell>
          <cell r="S19">
            <v>0</v>
          </cell>
          <cell r="T19" t="str">
            <v>v</v>
          </cell>
          <cell r="U19">
            <v>0</v>
          </cell>
          <cell r="V19">
            <v>3</v>
          </cell>
          <cell r="W19">
            <v>3</v>
          </cell>
          <cell r="X19" t="str">
            <v>v</v>
          </cell>
          <cell r="Y19">
            <v>3</v>
          </cell>
          <cell r="Z19">
            <v>3</v>
          </cell>
          <cell r="AA19">
            <v>3</v>
          </cell>
          <cell r="AB19">
            <v>3</v>
          </cell>
          <cell r="AC19">
            <v>1</v>
          </cell>
          <cell r="AD19">
            <v>31</v>
          </cell>
          <cell r="AE19">
            <v>8</v>
          </cell>
          <cell r="AF19">
            <v>7</v>
          </cell>
          <cell r="AG19">
            <v>7</v>
          </cell>
          <cell r="AH19">
            <v>22</v>
          </cell>
          <cell r="AI19">
            <v>0.52272727272727271</v>
          </cell>
          <cell r="AJ19" t="str">
            <v>D</v>
          </cell>
          <cell r="AK19" t="str">
            <v>D</v>
          </cell>
        </row>
        <row r="20">
          <cell r="B20" t="str">
            <v>Vlaminck Jenty</v>
          </cell>
          <cell r="C20" t="str">
            <v>T Moleken 2</v>
          </cell>
          <cell r="D20">
            <v>3</v>
          </cell>
          <cell r="E20">
            <v>0</v>
          </cell>
          <cell r="F20">
            <v>0</v>
          </cell>
          <cell r="G20" t="str">
            <v>v</v>
          </cell>
          <cell r="H20">
            <v>3</v>
          </cell>
          <cell r="I20">
            <v>3</v>
          </cell>
          <cell r="J20">
            <v>3</v>
          </cell>
          <cell r="K20">
            <v>3</v>
          </cell>
          <cell r="L20" t="str">
            <v>v</v>
          </cell>
          <cell r="M20">
            <v>3</v>
          </cell>
          <cell r="N20">
            <v>0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  <cell r="T20" t="str">
            <v>v</v>
          </cell>
          <cell r="U20">
            <v>0</v>
          </cell>
          <cell r="V20">
            <v>3</v>
          </cell>
          <cell r="W20">
            <v>1</v>
          </cell>
          <cell r="X20">
            <v>3</v>
          </cell>
          <cell r="Y20" t="str">
            <v>v</v>
          </cell>
          <cell r="AA20">
            <v>0</v>
          </cell>
          <cell r="AB20">
            <v>0</v>
          </cell>
          <cell r="AC20">
            <v>1</v>
          </cell>
          <cell r="AD20">
            <v>31</v>
          </cell>
          <cell r="AE20">
            <v>8</v>
          </cell>
          <cell r="AF20">
            <v>7</v>
          </cell>
          <cell r="AG20">
            <v>6</v>
          </cell>
          <cell r="AH20">
            <v>21</v>
          </cell>
          <cell r="AI20">
            <v>0.54761904761904767</v>
          </cell>
          <cell r="AJ20" t="str">
            <v>D</v>
          </cell>
          <cell r="AK20" t="str">
            <v>C</v>
          </cell>
        </row>
        <row r="21">
          <cell r="B21" t="str">
            <v>Malfliet Jan</v>
          </cell>
          <cell r="C21" t="str">
            <v>Rico's 2</v>
          </cell>
          <cell r="D21">
            <v>3</v>
          </cell>
          <cell r="F21">
            <v>0</v>
          </cell>
          <cell r="G21" t="str">
            <v>v</v>
          </cell>
          <cell r="H21">
            <v>0</v>
          </cell>
          <cell r="I21">
            <v>3</v>
          </cell>
          <cell r="J21">
            <v>1</v>
          </cell>
          <cell r="K21" t="str">
            <v>v</v>
          </cell>
          <cell r="L21">
            <v>3</v>
          </cell>
          <cell r="M21">
            <v>3</v>
          </cell>
          <cell r="N21">
            <v>0</v>
          </cell>
          <cell r="O21">
            <v>3</v>
          </cell>
          <cell r="P21">
            <v>1</v>
          </cell>
          <cell r="Q21">
            <v>3</v>
          </cell>
          <cell r="R21">
            <v>1</v>
          </cell>
          <cell r="S21">
            <v>1</v>
          </cell>
          <cell r="T21" t="str">
            <v>v</v>
          </cell>
          <cell r="U21">
            <v>3</v>
          </cell>
          <cell r="V21">
            <v>0</v>
          </cell>
          <cell r="W21">
            <v>1</v>
          </cell>
          <cell r="X21" t="str">
            <v>v</v>
          </cell>
          <cell r="AA21">
            <v>3</v>
          </cell>
          <cell r="AC21">
            <v>1</v>
          </cell>
          <cell r="AD21">
            <v>30</v>
          </cell>
          <cell r="AE21">
            <v>8</v>
          </cell>
          <cell r="AF21">
            <v>6</v>
          </cell>
          <cell r="AG21">
            <v>4</v>
          </cell>
          <cell r="AH21">
            <v>18</v>
          </cell>
          <cell r="AI21">
            <v>0.61111111111111116</v>
          </cell>
          <cell r="AJ21" t="str">
            <v>D</v>
          </cell>
          <cell r="AK21" t="str">
            <v>D</v>
          </cell>
        </row>
        <row r="22">
          <cell r="B22" t="str">
            <v>Goossens Cliff</v>
          </cell>
          <cell r="C22" t="str">
            <v>T' Zandhof 5</v>
          </cell>
          <cell r="D22" t="str">
            <v>v</v>
          </cell>
          <cell r="E22">
            <v>1</v>
          </cell>
          <cell r="H22">
            <v>1</v>
          </cell>
          <cell r="I22">
            <v>0</v>
          </cell>
          <cell r="J22">
            <v>3</v>
          </cell>
          <cell r="K22">
            <v>1</v>
          </cell>
          <cell r="L22">
            <v>3</v>
          </cell>
          <cell r="M22">
            <v>0</v>
          </cell>
          <cell r="N22">
            <v>3</v>
          </cell>
          <cell r="O22">
            <v>0</v>
          </cell>
          <cell r="P22" t="str">
            <v>v</v>
          </cell>
          <cell r="Q22" t="str">
            <v>v</v>
          </cell>
          <cell r="R22">
            <v>0</v>
          </cell>
          <cell r="S22">
            <v>3</v>
          </cell>
          <cell r="T22">
            <v>0</v>
          </cell>
          <cell r="U22">
            <v>3</v>
          </cell>
          <cell r="V22">
            <v>1</v>
          </cell>
          <cell r="W22">
            <v>3</v>
          </cell>
          <cell r="X22">
            <v>1</v>
          </cell>
          <cell r="Y22">
            <v>3</v>
          </cell>
          <cell r="Z22">
            <v>0</v>
          </cell>
          <cell r="AA22">
            <v>3</v>
          </cell>
          <cell r="AB22">
            <v>1</v>
          </cell>
          <cell r="AC22" t="str">
            <v>v</v>
          </cell>
          <cell r="AD22">
            <v>30</v>
          </cell>
          <cell r="AE22">
            <v>8</v>
          </cell>
          <cell r="AF22">
            <v>6</v>
          </cell>
          <cell r="AG22">
            <v>6</v>
          </cell>
          <cell r="AH22">
            <v>20</v>
          </cell>
          <cell r="AI22">
            <v>0.55000000000000004</v>
          </cell>
          <cell r="AJ22" t="str">
            <v>D</v>
          </cell>
          <cell r="AK22" t="str">
            <v>D</v>
          </cell>
        </row>
        <row r="23">
          <cell r="B23" t="str">
            <v>Janssen Jacques</v>
          </cell>
          <cell r="C23" t="str">
            <v>Ka3/2</v>
          </cell>
          <cell r="D23">
            <v>0</v>
          </cell>
          <cell r="E23">
            <v>3</v>
          </cell>
          <cell r="F23">
            <v>1</v>
          </cell>
          <cell r="G23">
            <v>1</v>
          </cell>
          <cell r="H23">
            <v>0</v>
          </cell>
          <cell r="I23">
            <v>3</v>
          </cell>
          <cell r="J23">
            <v>0</v>
          </cell>
          <cell r="K23" t="str">
            <v>v</v>
          </cell>
          <cell r="L23">
            <v>3</v>
          </cell>
          <cell r="M23" t="str">
            <v>v</v>
          </cell>
          <cell r="N23">
            <v>1</v>
          </cell>
          <cell r="O23">
            <v>0</v>
          </cell>
          <cell r="P23">
            <v>3</v>
          </cell>
          <cell r="Q23">
            <v>1</v>
          </cell>
          <cell r="R23">
            <v>1</v>
          </cell>
          <cell r="S23">
            <v>3</v>
          </cell>
          <cell r="T23">
            <v>1</v>
          </cell>
          <cell r="U23">
            <v>0</v>
          </cell>
          <cell r="V23">
            <v>1</v>
          </cell>
          <cell r="W23">
            <v>0</v>
          </cell>
          <cell r="X23" t="str">
            <v>v</v>
          </cell>
          <cell r="Y23">
            <v>0</v>
          </cell>
          <cell r="Z23" t="str">
            <v>v</v>
          </cell>
          <cell r="AA23">
            <v>0</v>
          </cell>
          <cell r="AB23">
            <v>3</v>
          </cell>
          <cell r="AC23">
            <v>3</v>
          </cell>
          <cell r="AD23">
            <v>28</v>
          </cell>
          <cell r="AE23">
            <v>7</v>
          </cell>
          <cell r="AF23">
            <v>7</v>
          </cell>
          <cell r="AG23">
            <v>8</v>
          </cell>
          <cell r="AH23">
            <v>22</v>
          </cell>
          <cell r="AI23">
            <v>0.47727272727272729</v>
          </cell>
          <cell r="AJ23" t="str">
            <v>D</v>
          </cell>
          <cell r="AK23" t="str">
            <v>D</v>
          </cell>
        </row>
        <row r="24">
          <cell r="B24" t="str">
            <v>Schoeters Wim</v>
          </cell>
          <cell r="C24" t="str">
            <v>Tweeden Thuis 2</v>
          </cell>
          <cell r="D24" t="str">
            <v>v</v>
          </cell>
          <cell r="E24">
            <v>1</v>
          </cell>
          <cell r="F24" t="str">
            <v>v</v>
          </cell>
          <cell r="G24">
            <v>1</v>
          </cell>
          <cell r="H24">
            <v>1</v>
          </cell>
          <cell r="J24">
            <v>0</v>
          </cell>
          <cell r="K24">
            <v>3</v>
          </cell>
          <cell r="L24">
            <v>1</v>
          </cell>
          <cell r="M24">
            <v>0</v>
          </cell>
          <cell r="N24">
            <v>1</v>
          </cell>
          <cell r="P24">
            <v>1</v>
          </cell>
          <cell r="Q24" t="str">
            <v>v</v>
          </cell>
          <cell r="S24" t="str">
            <v>v</v>
          </cell>
          <cell r="T24">
            <v>3</v>
          </cell>
          <cell r="U24">
            <v>3</v>
          </cell>
          <cell r="W24">
            <v>3</v>
          </cell>
          <cell r="X24">
            <v>3</v>
          </cell>
          <cell r="Y24">
            <v>0</v>
          </cell>
          <cell r="AA24">
            <v>1</v>
          </cell>
          <cell r="AB24">
            <v>3</v>
          </cell>
          <cell r="AC24">
            <v>3</v>
          </cell>
          <cell r="AD24">
            <v>28</v>
          </cell>
          <cell r="AE24">
            <v>7</v>
          </cell>
          <cell r="AF24">
            <v>7</v>
          </cell>
          <cell r="AG24">
            <v>3</v>
          </cell>
          <cell r="AH24">
            <v>17</v>
          </cell>
          <cell r="AI24">
            <v>0.61764705882352944</v>
          </cell>
          <cell r="AJ24" t="str">
            <v>D</v>
          </cell>
          <cell r="AK24" t="str">
            <v>D</v>
          </cell>
        </row>
        <row r="25">
          <cell r="B25" t="str">
            <v>Gabriel Kevin</v>
          </cell>
          <cell r="C25" t="str">
            <v>Bokenhof 2</v>
          </cell>
          <cell r="D25">
            <v>1</v>
          </cell>
          <cell r="E25">
            <v>3</v>
          </cell>
          <cell r="F25">
            <v>0</v>
          </cell>
          <cell r="G25">
            <v>1</v>
          </cell>
          <cell r="I25" t="str">
            <v>v</v>
          </cell>
          <cell r="J25">
            <v>1</v>
          </cell>
          <cell r="L25" t="str">
            <v>v</v>
          </cell>
          <cell r="M25">
            <v>1</v>
          </cell>
          <cell r="O25">
            <v>0</v>
          </cell>
          <cell r="P25">
            <v>0</v>
          </cell>
          <cell r="Q25">
            <v>0</v>
          </cell>
          <cell r="R25">
            <v>3</v>
          </cell>
          <cell r="S25">
            <v>1</v>
          </cell>
          <cell r="T25">
            <v>3</v>
          </cell>
          <cell r="U25">
            <v>3</v>
          </cell>
          <cell r="V25" t="str">
            <v>v</v>
          </cell>
          <cell r="W25">
            <v>3</v>
          </cell>
          <cell r="X25">
            <v>3</v>
          </cell>
          <cell r="Y25" t="str">
            <v>v</v>
          </cell>
          <cell r="Z25">
            <v>3</v>
          </cell>
          <cell r="AA25">
            <v>0</v>
          </cell>
          <cell r="AD25">
            <v>26</v>
          </cell>
          <cell r="AE25">
            <v>7</v>
          </cell>
          <cell r="AF25">
            <v>5</v>
          </cell>
          <cell r="AG25">
            <v>5</v>
          </cell>
          <cell r="AH25">
            <v>17</v>
          </cell>
          <cell r="AI25">
            <v>0.55882352941176472</v>
          </cell>
          <cell r="AJ25" t="str">
            <v>D</v>
          </cell>
          <cell r="AK25" t="str">
            <v>D</v>
          </cell>
        </row>
        <row r="26">
          <cell r="B26" t="str">
            <v>Verelst Denis</v>
          </cell>
          <cell r="C26" t="str">
            <v>Ka3/2</v>
          </cell>
          <cell r="D26">
            <v>1</v>
          </cell>
          <cell r="E26">
            <v>1</v>
          </cell>
          <cell r="F26">
            <v>1</v>
          </cell>
          <cell r="G26">
            <v>3</v>
          </cell>
          <cell r="H26">
            <v>1</v>
          </cell>
          <cell r="I26">
            <v>0</v>
          </cell>
          <cell r="J26">
            <v>1</v>
          </cell>
          <cell r="K26" t="str">
            <v>v</v>
          </cell>
          <cell r="L26">
            <v>3</v>
          </cell>
          <cell r="M26" t="str">
            <v>v</v>
          </cell>
          <cell r="N26">
            <v>1</v>
          </cell>
          <cell r="O26">
            <v>3</v>
          </cell>
          <cell r="P26">
            <v>3</v>
          </cell>
          <cell r="Q26">
            <v>1</v>
          </cell>
          <cell r="R26">
            <v>1</v>
          </cell>
          <cell r="S26">
            <v>3</v>
          </cell>
          <cell r="T26">
            <v>1</v>
          </cell>
          <cell r="X26" t="str">
            <v>v</v>
          </cell>
          <cell r="Z26" t="str">
            <v>v</v>
          </cell>
          <cell r="AA26">
            <v>0</v>
          </cell>
          <cell r="AB26">
            <v>1</v>
          </cell>
          <cell r="AC26">
            <v>1</v>
          </cell>
          <cell r="AD26">
            <v>26</v>
          </cell>
          <cell r="AE26">
            <v>5</v>
          </cell>
          <cell r="AF26">
            <v>11</v>
          </cell>
          <cell r="AG26">
            <v>2</v>
          </cell>
          <cell r="AH26">
            <v>18</v>
          </cell>
          <cell r="AI26">
            <v>0.58333333333333337</v>
          </cell>
          <cell r="AJ26" t="str">
            <v>D</v>
          </cell>
          <cell r="AK26" t="str">
            <v>D</v>
          </cell>
        </row>
        <row r="27">
          <cell r="B27" t="str">
            <v>Adriaensens Glenn</v>
          </cell>
          <cell r="C27" t="str">
            <v>Den Black 3</v>
          </cell>
          <cell r="D27">
            <v>0</v>
          </cell>
          <cell r="E27">
            <v>1</v>
          </cell>
          <cell r="F27">
            <v>1</v>
          </cell>
          <cell r="G27">
            <v>1</v>
          </cell>
          <cell r="H27">
            <v>3</v>
          </cell>
          <cell r="I27" t="str">
            <v>v</v>
          </cell>
          <cell r="J27">
            <v>3</v>
          </cell>
          <cell r="K27">
            <v>1</v>
          </cell>
          <cell r="M27">
            <v>1</v>
          </cell>
          <cell r="N27">
            <v>1</v>
          </cell>
          <cell r="O27">
            <v>1</v>
          </cell>
          <cell r="P27" t="str">
            <v>v</v>
          </cell>
          <cell r="R27">
            <v>1</v>
          </cell>
          <cell r="S27">
            <v>0</v>
          </cell>
          <cell r="T27">
            <v>3</v>
          </cell>
          <cell r="U27">
            <v>1</v>
          </cell>
          <cell r="V27" t="str">
            <v>v</v>
          </cell>
          <cell r="W27">
            <v>0</v>
          </cell>
          <cell r="X27">
            <v>3</v>
          </cell>
          <cell r="Y27">
            <v>1</v>
          </cell>
          <cell r="AA27">
            <v>3</v>
          </cell>
          <cell r="AC27" t="str">
            <v>v</v>
          </cell>
          <cell r="AD27">
            <v>25</v>
          </cell>
          <cell r="AE27">
            <v>5</v>
          </cell>
          <cell r="AF27">
            <v>10</v>
          </cell>
          <cell r="AG27">
            <v>3</v>
          </cell>
          <cell r="AH27">
            <v>18</v>
          </cell>
          <cell r="AI27">
            <v>0.55555555555555558</v>
          </cell>
          <cell r="AJ27" t="str">
            <v>D</v>
          </cell>
          <cell r="AK27" t="str">
            <v>D</v>
          </cell>
        </row>
        <row r="28">
          <cell r="B28" t="str">
            <v>Van Ranst Diego</v>
          </cell>
          <cell r="C28" t="str">
            <v>De Zes 2</v>
          </cell>
          <cell r="D28">
            <v>0</v>
          </cell>
          <cell r="E28">
            <v>0</v>
          </cell>
          <cell r="F28">
            <v>3</v>
          </cell>
          <cell r="H28" t="str">
            <v>v</v>
          </cell>
          <cell r="I28">
            <v>0</v>
          </cell>
          <cell r="J28">
            <v>3</v>
          </cell>
          <cell r="K28">
            <v>3</v>
          </cell>
          <cell r="M28">
            <v>1</v>
          </cell>
          <cell r="N28" t="str">
            <v>v</v>
          </cell>
          <cell r="R28">
            <v>3</v>
          </cell>
          <cell r="S28">
            <v>3</v>
          </cell>
          <cell r="T28">
            <v>0</v>
          </cell>
          <cell r="U28" t="str">
            <v>v</v>
          </cell>
          <cell r="V28">
            <v>1</v>
          </cell>
          <cell r="Y28">
            <v>1</v>
          </cell>
          <cell r="AA28" t="str">
            <v>v</v>
          </cell>
          <cell r="AB28">
            <v>3</v>
          </cell>
          <cell r="AC28">
            <v>3</v>
          </cell>
          <cell r="AD28">
            <v>24</v>
          </cell>
          <cell r="AE28">
            <v>7</v>
          </cell>
          <cell r="AF28">
            <v>3</v>
          </cell>
          <cell r="AG28">
            <v>4</v>
          </cell>
          <cell r="AH28">
            <v>14</v>
          </cell>
          <cell r="AI28">
            <v>0.6071428571428571</v>
          </cell>
          <cell r="AJ28" t="str">
            <v>D</v>
          </cell>
          <cell r="AK28" t="str">
            <v>D</v>
          </cell>
        </row>
        <row r="29">
          <cell r="B29" t="str">
            <v>Duymelinck Jozef</v>
          </cell>
          <cell r="C29" t="str">
            <v>The Q 2</v>
          </cell>
          <cell r="D29">
            <v>1</v>
          </cell>
          <cell r="E29" t="str">
            <v>v</v>
          </cell>
          <cell r="G29">
            <v>1</v>
          </cell>
          <cell r="H29">
            <v>3</v>
          </cell>
          <cell r="I29">
            <v>3</v>
          </cell>
          <cell r="J29" t="str">
            <v>v</v>
          </cell>
          <cell r="K29">
            <v>1</v>
          </cell>
          <cell r="M29">
            <v>1</v>
          </cell>
          <cell r="N29">
            <v>1</v>
          </cell>
          <cell r="O29">
            <v>0</v>
          </cell>
          <cell r="P29">
            <v>3</v>
          </cell>
          <cell r="Q29">
            <v>1</v>
          </cell>
          <cell r="R29" t="str">
            <v>v</v>
          </cell>
          <cell r="T29">
            <v>0</v>
          </cell>
          <cell r="U29">
            <v>3</v>
          </cell>
          <cell r="V29">
            <v>1</v>
          </cell>
          <cell r="W29" t="str">
            <v>v</v>
          </cell>
          <cell r="X29">
            <v>0</v>
          </cell>
          <cell r="Y29">
            <v>1</v>
          </cell>
          <cell r="Z29">
            <v>3</v>
          </cell>
          <cell r="AA29">
            <v>0</v>
          </cell>
          <cell r="AB29">
            <v>0</v>
          </cell>
          <cell r="AC29">
            <v>1</v>
          </cell>
          <cell r="AD29">
            <v>24</v>
          </cell>
          <cell r="AE29">
            <v>5</v>
          </cell>
          <cell r="AF29">
            <v>9</v>
          </cell>
          <cell r="AG29">
            <v>5</v>
          </cell>
          <cell r="AH29">
            <v>19</v>
          </cell>
          <cell r="AI29">
            <v>0.5</v>
          </cell>
          <cell r="AJ29" t="str">
            <v>D</v>
          </cell>
          <cell r="AK29" t="str">
            <v>C</v>
          </cell>
        </row>
        <row r="30">
          <cell r="B30" t="str">
            <v>Nolf Johan</v>
          </cell>
          <cell r="C30" t="str">
            <v>The Q 2</v>
          </cell>
          <cell r="D30">
            <v>3</v>
          </cell>
          <cell r="E30" t="str">
            <v>v</v>
          </cell>
          <cell r="F30">
            <v>0</v>
          </cell>
          <cell r="G30">
            <v>0</v>
          </cell>
          <cell r="H30">
            <v>3</v>
          </cell>
          <cell r="J30" t="str">
            <v>v</v>
          </cell>
          <cell r="K30">
            <v>1</v>
          </cell>
          <cell r="L30">
            <v>3</v>
          </cell>
          <cell r="M30">
            <v>0</v>
          </cell>
          <cell r="N30">
            <v>1</v>
          </cell>
          <cell r="O30">
            <v>1</v>
          </cell>
          <cell r="P30">
            <v>1</v>
          </cell>
          <cell r="Q30">
            <v>3</v>
          </cell>
          <cell r="R30" t="str">
            <v>v</v>
          </cell>
          <cell r="S30">
            <v>1</v>
          </cell>
          <cell r="T30">
            <v>0</v>
          </cell>
          <cell r="U30">
            <v>3</v>
          </cell>
          <cell r="V30">
            <v>0</v>
          </cell>
          <cell r="W30" t="str">
            <v>v</v>
          </cell>
          <cell r="Y30">
            <v>0</v>
          </cell>
          <cell r="Z30">
            <v>1</v>
          </cell>
          <cell r="AC30">
            <v>3</v>
          </cell>
          <cell r="AD30">
            <v>24</v>
          </cell>
          <cell r="AE30">
            <v>6</v>
          </cell>
          <cell r="AF30">
            <v>6</v>
          </cell>
          <cell r="AG30">
            <v>6</v>
          </cell>
          <cell r="AH30">
            <v>18</v>
          </cell>
          <cell r="AI30">
            <v>0.5</v>
          </cell>
          <cell r="AJ30" t="str">
            <v>D</v>
          </cell>
          <cell r="AK30" t="str">
            <v>D</v>
          </cell>
        </row>
        <row r="31">
          <cell r="B31" t="str">
            <v>D'Hondt Jens</v>
          </cell>
          <cell r="C31" t="str">
            <v>T Moleken 2</v>
          </cell>
          <cell r="D31">
            <v>0</v>
          </cell>
          <cell r="E31">
            <v>1</v>
          </cell>
          <cell r="F31">
            <v>0</v>
          </cell>
          <cell r="G31" t="str">
            <v>v</v>
          </cell>
          <cell r="H31">
            <v>1</v>
          </cell>
          <cell r="I31">
            <v>3</v>
          </cell>
          <cell r="J31">
            <v>1</v>
          </cell>
          <cell r="K31">
            <v>0</v>
          </cell>
          <cell r="L31" t="str">
            <v>v</v>
          </cell>
          <cell r="M31">
            <v>1</v>
          </cell>
          <cell r="N31">
            <v>1</v>
          </cell>
          <cell r="O31">
            <v>0</v>
          </cell>
          <cell r="P31">
            <v>1</v>
          </cell>
          <cell r="Q31">
            <v>0</v>
          </cell>
          <cell r="R31">
            <v>3</v>
          </cell>
          <cell r="S31">
            <v>0</v>
          </cell>
          <cell r="T31" t="str">
            <v>v</v>
          </cell>
          <cell r="U31">
            <v>0</v>
          </cell>
          <cell r="V31">
            <v>1</v>
          </cell>
          <cell r="W31">
            <v>1</v>
          </cell>
          <cell r="X31">
            <v>0</v>
          </cell>
          <cell r="Y31" t="str">
            <v>v</v>
          </cell>
          <cell r="Z31">
            <v>3</v>
          </cell>
          <cell r="AA31">
            <v>3</v>
          </cell>
          <cell r="AC31">
            <v>3</v>
          </cell>
          <cell r="AD31">
            <v>23</v>
          </cell>
          <cell r="AE31">
            <v>5</v>
          </cell>
          <cell r="AF31">
            <v>8</v>
          </cell>
          <cell r="AG31">
            <v>8</v>
          </cell>
          <cell r="AH31">
            <v>21</v>
          </cell>
          <cell r="AI31">
            <v>0.42857142857142855</v>
          </cell>
          <cell r="AJ31" t="str">
            <v>D</v>
          </cell>
          <cell r="AK31" t="str">
            <v>D</v>
          </cell>
        </row>
        <row r="32">
          <cell r="B32" t="str">
            <v>Scholliers Mathias</v>
          </cell>
          <cell r="C32" t="str">
            <v>T Moleken 2</v>
          </cell>
          <cell r="D32">
            <v>0</v>
          </cell>
          <cell r="E32">
            <v>3</v>
          </cell>
          <cell r="F32">
            <v>0</v>
          </cell>
          <cell r="G32" t="str">
            <v>v</v>
          </cell>
          <cell r="H32">
            <v>3</v>
          </cell>
          <cell r="I32">
            <v>1</v>
          </cell>
          <cell r="J32">
            <v>1</v>
          </cell>
          <cell r="K32">
            <v>1</v>
          </cell>
          <cell r="L32" t="str">
            <v>v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3</v>
          </cell>
          <cell r="T32" t="str">
            <v>v</v>
          </cell>
          <cell r="U32">
            <v>0</v>
          </cell>
          <cell r="V32">
            <v>1</v>
          </cell>
          <cell r="W32">
            <v>0</v>
          </cell>
          <cell r="X32">
            <v>0</v>
          </cell>
          <cell r="Y32" t="str">
            <v>v</v>
          </cell>
          <cell r="Z32">
            <v>1</v>
          </cell>
          <cell r="AA32">
            <v>0</v>
          </cell>
          <cell r="AC32">
            <v>3</v>
          </cell>
          <cell r="AD32">
            <v>23</v>
          </cell>
          <cell r="AE32">
            <v>4</v>
          </cell>
          <cell r="AF32">
            <v>11</v>
          </cell>
          <cell r="AG32">
            <v>6</v>
          </cell>
          <cell r="AH32">
            <v>21</v>
          </cell>
          <cell r="AI32">
            <v>0.45238095238095238</v>
          </cell>
          <cell r="AJ32" t="str">
            <v>D</v>
          </cell>
          <cell r="AK32" t="str">
            <v>D</v>
          </cell>
        </row>
        <row r="33">
          <cell r="B33" t="str">
            <v>Caluwaerts Danny</v>
          </cell>
          <cell r="C33" t="str">
            <v>Bokenhof 2</v>
          </cell>
          <cell r="H33">
            <v>3</v>
          </cell>
          <cell r="I33" t="str">
            <v>v</v>
          </cell>
          <cell r="J33">
            <v>3</v>
          </cell>
          <cell r="K33">
            <v>1</v>
          </cell>
          <cell r="L33" t="str">
            <v>v</v>
          </cell>
          <cell r="N33">
            <v>3</v>
          </cell>
          <cell r="Q33">
            <v>3</v>
          </cell>
          <cell r="R33">
            <v>0</v>
          </cell>
          <cell r="S33">
            <v>3</v>
          </cell>
          <cell r="U33">
            <v>3</v>
          </cell>
          <cell r="V33" t="str">
            <v>v</v>
          </cell>
          <cell r="X33">
            <v>3</v>
          </cell>
          <cell r="Y33" t="str">
            <v>v</v>
          </cell>
          <cell r="AD33">
            <v>22</v>
          </cell>
          <cell r="AE33">
            <v>7</v>
          </cell>
          <cell r="AF33">
            <v>1</v>
          </cell>
          <cell r="AG33">
            <v>1</v>
          </cell>
          <cell r="AH33">
            <v>9</v>
          </cell>
          <cell r="AI33">
            <v>0.83333333333333337</v>
          </cell>
          <cell r="AJ33" t="str">
            <v>C</v>
          </cell>
          <cell r="AK33" t="str">
            <v>B</v>
          </cell>
        </row>
        <row r="34"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e">
            <v>#DIV/0!</v>
          </cell>
          <cell r="AJ34">
            <v>0</v>
          </cell>
          <cell r="AK34" t="e">
            <v>#N/A</v>
          </cell>
        </row>
        <row r="35"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e">
            <v>#DIV/0!</v>
          </cell>
          <cell r="AJ35">
            <v>0</v>
          </cell>
          <cell r="AK35" t="e">
            <v>#N/A</v>
          </cell>
        </row>
        <row r="36">
          <cell r="B36" t="str">
            <v>Verlinden Frank</v>
          </cell>
          <cell r="C36" t="str">
            <v>De Vetten Os</v>
          </cell>
          <cell r="D36">
            <v>3</v>
          </cell>
          <cell r="F36" t="str">
            <v>v</v>
          </cell>
          <cell r="H36">
            <v>1</v>
          </cell>
          <cell r="J36" t="str">
            <v>v</v>
          </cell>
          <cell r="M36">
            <v>1</v>
          </cell>
          <cell r="O36">
            <v>3</v>
          </cell>
          <cell r="R36">
            <v>3</v>
          </cell>
          <cell r="S36" t="str">
            <v>v</v>
          </cell>
          <cell r="T36">
            <v>3</v>
          </cell>
          <cell r="V36">
            <v>1</v>
          </cell>
          <cell r="W36" t="str">
            <v>v</v>
          </cell>
          <cell r="Y36">
            <v>3</v>
          </cell>
          <cell r="AA36">
            <v>1</v>
          </cell>
          <cell r="AB36">
            <v>1</v>
          </cell>
          <cell r="AC36">
            <v>1</v>
          </cell>
          <cell r="AD36">
            <v>21</v>
          </cell>
          <cell r="AE36">
            <v>5</v>
          </cell>
          <cell r="AF36">
            <v>6</v>
          </cell>
          <cell r="AG36">
            <v>0</v>
          </cell>
          <cell r="AH36">
            <v>11</v>
          </cell>
          <cell r="AI36">
            <v>0.72727272727272729</v>
          </cell>
          <cell r="AJ36" t="str">
            <v>C</v>
          </cell>
          <cell r="AK36" t="str">
            <v>C</v>
          </cell>
        </row>
        <row r="37">
          <cell r="B37" t="str">
            <v>Hermans Niels</v>
          </cell>
          <cell r="C37" t="str">
            <v>Den Black 3</v>
          </cell>
          <cell r="D37">
            <v>3</v>
          </cell>
          <cell r="E37">
            <v>1</v>
          </cell>
          <cell r="F37">
            <v>1</v>
          </cell>
          <cell r="G37">
            <v>1</v>
          </cell>
          <cell r="H37">
            <v>0</v>
          </cell>
          <cell r="I37" t="str">
            <v>v</v>
          </cell>
          <cell r="J37">
            <v>1</v>
          </cell>
          <cell r="K37">
            <v>0</v>
          </cell>
          <cell r="L37">
            <v>3</v>
          </cell>
          <cell r="M37">
            <v>0</v>
          </cell>
          <cell r="N37">
            <v>1</v>
          </cell>
          <cell r="O37">
            <v>3</v>
          </cell>
          <cell r="P37" t="str">
            <v>v</v>
          </cell>
          <cell r="Q37">
            <v>1</v>
          </cell>
          <cell r="R37">
            <v>1</v>
          </cell>
          <cell r="S37">
            <v>0</v>
          </cell>
          <cell r="T37">
            <v>0</v>
          </cell>
          <cell r="U37">
            <v>0</v>
          </cell>
          <cell r="V37" t="str">
            <v>v</v>
          </cell>
          <cell r="W37">
            <v>1</v>
          </cell>
          <cell r="X37">
            <v>3</v>
          </cell>
          <cell r="Y37">
            <v>0</v>
          </cell>
          <cell r="Z37">
            <v>0</v>
          </cell>
          <cell r="AA37">
            <v>0</v>
          </cell>
          <cell r="AB37">
            <v>1</v>
          </cell>
          <cell r="AC37" t="str">
            <v>v</v>
          </cell>
          <cell r="AD37">
            <v>21</v>
          </cell>
          <cell r="AE37">
            <v>4</v>
          </cell>
          <cell r="AF37">
            <v>9</v>
          </cell>
          <cell r="AG37">
            <v>9</v>
          </cell>
          <cell r="AH37">
            <v>22</v>
          </cell>
          <cell r="AI37">
            <v>0.38636363636363635</v>
          </cell>
          <cell r="AJ37" t="str">
            <v>D</v>
          </cell>
          <cell r="AK37" t="str">
            <v>D</v>
          </cell>
        </row>
        <row r="38">
          <cell r="B38" t="str">
            <v>De Cauwer Michael</v>
          </cell>
          <cell r="C38" t="str">
            <v>T' Zandhof 5</v>
          </cell>
          <cell r="D38" t="str">
            <v>v</v>
          </cell>
          <cell r="F38">
            <v>3</v>
          </cell>
          <cell r="G38">
            <v>0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 t="str">
            <v>v</v>
          </cell>
          <cell r="Q38" t="str">
            <v>v</v>
          </cell>
          <cell r="R38">
            <v>3</v>
          </cell>
          <cell r="S38">
            <v>1</v>
          </cell>
          <cell r="T38">
            <v>0</v>
          </cell>
          <cell r="U38">
            <v>3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B38">
            <v>0</v>
          </cell>
          <cell r="AC38" t="str">
            <v>v</v>
          </cell>
          <cell r="AD38">
            <v>21</v>
          </cell>
          <cell r="AE38">
            <v>3</v>
          </cell>
          <cell r="AF38">
            <v>12</v>
          </cell>
          <cell r="AG38">
            <v>3</v>
          </cell>
          <cell r="AH38">
            <v>18</v>
          </cell>
          <cell r="AI38">
            <v>0.5</v>
          </cell>
          <cell r="AJ38" t="str">
            <v>D</v>
          </cell>
          <cell r="AK38" t="str">
            <v>D</v>
          </cell>
        </row>
        <row r="39">
          <cell r="B39" t="str">
            <v>Boogmans Hendrik</v>
          </cell>
          <cell r="C39" t="str">
            <v>Tweeden Thuis 2</v>
          </cell>
          <cell r="D39" t="str">
            <v>v</v>
          </cell>
          <cell r="F39" t="str">
            <v>v</v>
          </cell>
          <cell r="G39">
            <v>0</v>
          </cell>
          <cell r="I39">
            <v>1</v>
          </cell>
          <cell r="J39">
            <v>0</v>
          </cell>
          <cell r="L39">
            <v>0</v>
          </cell>
          <cell r="M39">
            <v>3</v>
          </cell>
          <cell r="O39">
            <v>3</v>
          </cell>
          <cell r="Q39" t="str">
            <v>v</v>
          </cell>
          <cell r="R39">
            <v>3</v>
          </cell>
          <cell r="S39" t="str">
            <v>v</v>
          </cell>
          <cell r="T39">
            <v>3</v>
          </cell>
          <cell r="V39">
            <v>1</v>
          </cell>
          <cell r="W39">
            <v>3</v>
          </cell>
          <cell r="X39">
            <v>0</v>
          </cell>
          <cell r="Y39">
            <v>1</v>
          </cell>
          <cell r="AB39">
            <v>3</v>
          </cell>
          <cell r="AC39">
            <v>0</v>
          </cell>
          <cell r="AD39">
            <v>21</v>
          </cell>
          <cell r="AE39">
            <v>6</v>
          </cell>
          <cell r="AF39">
            <v>3</v>
          </cell>
          <cell r="AG39">
            <v>5</v>
          </cell>
          <cell r="AH39">
            <v>14</v>
          </cell>
          <cell r="AI39">
            <v>0.5357142857142857</v>
          </cell>
          <cell r="AJ39" t="str">
            <v>D</v>
          </cell>
          <cell r="AK39" t="str">
            <v>D</v>
          </cell>
        </row>
        <row r="40">
          <cell r="B40" t="str">
            <v>Bergmans Joachim</v>
          </cell>
          <cell r="C40" t="str">
            <v xml:space="preserve"> De Botter 2</v>
          </cell>
          <cell r="E40" t="str">
            <v>v</v>
          </cell>
          <cell r="G40">
            <v>1</v>
          </cell>
          <cell r="H40" t="str">
            <v>v</v>
          </cell>
          <cell r="I40">
            <v>0</v>
          </cell>
          <cell r="K40">
            <v>1</v>
          </cell>
          <cell r="L40">
            <v>3</v>
          </cell>
          <cell r="O40">
            <v>0</v>
          </cell>
          <cell r="P40">
            <v>0</v>
          </cell>
          <cell r="Q40">
            <v>3</v>
          </cell>
          <cell r="R40" t="str">
            <v>v</v>
          </cell>
          <cell r="S40">
            <v>3</v>
          </cell>
          <cell r="T40">
            <v>0</v>
          </cell>
          <cell r="U40" t="str">
            <v>v</v>
          </cell>
          <cell r="V40">
            <v>1</v>
          </cell>
          <cell r="W40">
            <v>3</v>
          </cell>
          <cell r="X40">
            <v>1</v>
          </cell>
          <cell r="Y40">
            <v>1</v>
          </cell>
          <cell r="Z40">
            <v>0</v>
          </cell>
          <cell r="AA40">
            <v>3</v>
          </cell>
          <cell r="AD40">
            <v>20</v>
          </cell>
          <cell r="AE40">
            <v>5</v>
          </cell>
          <cell r="AF40">
            <v>5</v>
          </cell>
          <cell r="AG40">
            <v>5</v>
          </cell>
          <cell r="AH40">
            <v>15</v>
          </cell>
          <cell r="AI40">
            <v>0.5</v>
          </cell>
          <cell r="AJ40" t="str">
            <v>D</v>
          </cell>
          <cell r="AK40" t="str">
            <v>D</v>
          </cell>
        </row>
        <row r="41">
          <cell r="B41" t="str">
            <v>Achtergael Bart</v>
          </cell>
          <cell r="C41" t="str">
            <v>Black 'N Blues</v>
          </cell>
          <cell r="E41">
            <v>3</v>
          </cell>
          <cell r="F41">
            <v>3</v>
          </cell>
          <cell r="G41">
            <v>3</v>
          </cell>
          <cell r="I41">
            <v>0</v>
          </cell>
          <cell r="J41">
            <v>3</v>
          </cell>
          <cell r="K41">
            <v>1</v>
          </cell>
          <cell r="M41" t="str">
            <v>v</v>
          </cell>
          <cell r="N41" t="str">
            <v>v</v>
          </cell>
          <cell r="R41">
            <v>3</v>
          </cell>
          <cell r="X41">
            <v>1</v>
          </cell>
          <cell r="Z41" t="str">
            <v>v</v>
          </cell>
          <cell r="AA41" t="str">
            <v>v</v>
          </cell>
          <cell r="AC41">
            <v>3</v>
          </cell>
          <cell r="AD41">
            <v>20</v>
          </cell>
          <cell r="AE41">
            <v>6</v>
          </cell>
          <cell r="AF41">
            <v>2</v>
          </cell>
          <cell r="AG41">
            <v>1</v>
          </cell>
          <cell r="AH41">
            <v>9</v>
          </cell>
          <cell r="AI41">
            <v>0.77777777777777779</v>
          </cell>
          <cell r="AJ41" t="str">
            <v>C</v>
          </cell>
          <cell r="AK41" t="str">
            <v>C</v>
          </cell>
        </row>
        <row r="42">
          <cell r="B42" t="str">
            <v>Hendrickx Stijn</v>
          </cell>
          <cell r="C42" t="str">
            <v>Black 'N Blues</v>
          </cell>
          <cell r="D42">
            <v>3</v>
          </cell>
          <cell r="F42">
            <v>1</v>
          </cell>
          <cell r="G42">
            <v>1</v>
          </cell>
          <cell r="H42">
            <v>1</v>
          </cell>
          <cell r="I42">
            <v>0</v>
          </cell>
          <cell r="J42">
            <v>1</v>
          </cell>
          <cell r="K42">
            <v>0</v>
          </cell>
          <cell r="L42">
            <v>1</v>
          </cell>
          <cell r="M42" t="str">
            <v>v</v>
          </cell>
          <cell r="N42" t="str">
            <v>v</v>
          </cell>
          <cell r="O42">
            <v>1</v>
          </cell>
          <cell r="P42">
            <v>1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3</v>
          </cell>
          <cell r="V42">
            <v>1</v>
          </cell>
          <cell r="W42">
            <v>0</v>
          </cell>
          <cell r="X42">
            <v>1</v>
          </cell>
          <cell r="Z42" t="str">
            <v>v</v>
          </cell>
          <cell r="AA42" t="str">
            <v>v</v>
          </cell>
          <cell r="AB42">
            <v>1</v>
          </cell>
          <cell r="AC42">
            <v>3</v>
          </cell>
          <cell r="AD42">
            <v>20</v>
          </cell>
          <cell r="AE42">
            <v>3</v>
          </cell>
          <cell r="AF42">
            <v>11</v>
          </cell>
          <cell r="AG42">
            <v>6</v>
          </cell>
          <cell r="AH42">
            <v>20</v>
          </cell>
          <cell r="AI42">
            <v>0.42499999999999999</v>
          </cell>
          <cell r="AJ42" t="str">
            <v>D</v>
          </cell>
          <cell r="AK42" t="str">
            <v>D</v>
          </cell>
        </row>
        <row r="43">
          <cell r="B43" t="str">
            <v>Siebens Xavier</v>
          </cell>
          <cell r="C43" t="str">
            <v>De Vetten Os</v>
          </cell>
          <cell r="D43">
            <v>3</v>
          </cell>
          <cell r="E43">
            <v>0</v>
          </cell>
          <cell r="F43" t="str">
            <v>v</v>
          </cell>
          <cell r="H43">
            <v>0</v>
          </cell>
          <cell r="I43">
            <v>3</v>
          </cell>
          <cell r="J43" t="str">
            <v>v</v>
          </cell>
          <cell r="K43">
            <v>0</v>
          </cell>
          <cell r="L43">
            <v>3</v>
          </cell>
          <cell r="M43">
            <v>0</v>
          </cell>
          <cell r="O43">
            <v>0</v>
          </cell>
          <cell r="P43">
            <v>3</v>
          </cell>
          <cell r="Q43">
            <v>1</v>
          </cell>
          <cell r="R43">
            <v>1</v>
          </cell>
          <cell r="S43" t="str">
            <v>v</v>
          </cell>
          <cell r="T43">
            <v>1</v>
          </cell>
          <cell r="U43">
            <v>1</v>
          </cell>
          <cell r="V43">
            <v>0</v>
          </cell>
          <cell r="W43" t="str">
            <v>v</v>
          </cell>
          <cell r="X43">
            <v>0</v>
          </cell>
          <cell r="Y43">
            <v>0</v>
          </cell>
          <cell r="Z43">
            <v>3</v>
          </cell>
          <cell r="AA43">
            <v>0</v>
          </cell>
          <cell r="AB43">
            <v>0</v>
          </cell>
          <cell r="AC43">
            <v>1</v>
          </cell>
          <cell r="AD43">
            <v>20</v>
          </cell>
          <cell r="AE43">
            <v>5</v>
          </cell>
          <cell r="AF43">
            <v>5</v>
          </cell>
          <cell r="AG43">
            <v>10</v>
          </cell>
          <cell r="AH43">
            <v>20</v>
          </cell>
          <cell r="AI43">
            <v>0.375</v>
          </cell>
          <cell r="AJ43" t="str">
            <v>D</v>
          </cell>
          <cell r="AK43" t="str">
            <v>D</v>
          </cell>
        </row>
        <row r="44">
          <cell r="B44" t="str">
            <v>Renaerts Patrick</v>
          </cell>
          <cell r="C44" t="str">
            <v>T Moleken 2</v>
          </cell>
          <cell r="D44">
            <v>1</v>
          </cell>
          <cell r="E44">
            <v>3</v>
          </cell>
          <cell r="F44">
            <v>1</v>
          </cell>
          <cell r="G44" t="str">
            <v>v</v>
          </cell>
          <cell r="H44">
            <v>1</v>
          </cell>
          <cell r="I44">
            <v>3</v>
          </cell>
          <cell r="J44">
            <v>1</v>
          </cell>
          <cell r="K44">
            <v>1</v>
          </cell>
          <cell r="L44" t="str">
            <v>v</v>
          </cell>
          <cell r="M44">
            <v>1</v>
          </cell>
          <cell r="N44">
            <v>0</v>
          </cell>
          <cell r="O44">
            <v>3</v>
          </cell>
          <cell r="P44">
            <v>1</v>
          </cell>
          <cell r="Q44">
            <v>0</v>
          </cell>
          <cell r="R44">
            <v>1</v>
          </cell>
          <cell r="S44">
            <v>1</v>
          </cell>
          <cell r="T44" t="str">
            <v>v</v>
          </cell>
          <cell r="U44">
            <v>0</v>
          </cell>
          <cell r="V44">
            <v>1</v>
          </cell>
          <cell r="W44">
            <v>0</v>
          </cell>
          <cell r="Y44" t="str">
            <v>v</v>
          </cell>
          <cell r="AB44">
            <v>0</v>
          </cell>
          <cell r="AC44">
            <v>1</v>
          </cell>
          <cell r="AD44">
            <v>20</v>
          </cell>
          <cell r="AE44">
            <v>3</v>
          </cell>
          <cell r="AF44">
            <v>11</v>
          </cell>
          <cell r="AG44">
            <v>5</v>
          </cell>
          <cell r="AH44">
            <v>19</v>
          </cell>
          <cell r="AI44">
            <v>0.44736842105263158</v>
          </cell>
          <cell r="AJ44" t="str">
            <v>D</v>
          </cell>
          <cell r="AK44" t="str">
            <v>C</v>
          </cell>
        </row>
        <row r="45">
          <cell r="B45" t="str">
            <v>Lemmens Sophie</v>
          </cell>
          <cell r="C45" t="str">
            <v>Ka3/2</v>
          </cell>
          <cell r="D45">
            <v>0</v>
          </cell>
          <cell r="E45">
            <v>0</v>
          </cell>
          <cell r="F45">
            <v>0</v>
          </cell>
          <cell r="G45">
            <v>1</v>
          </cell>
          <cell r="H45">
            <v>0</v>
          </cell>
          <cell r="I45">
            <v>0</v>
          </cell>
          <cell r="J45">
            <v>0</v>
          </cell>
          <cell r="K45" t="str">
            <v>v</v>
          </cell>
          <cell r="L45">
            <v>1</v>
          </cell>
          <cell r="M45" t="str">
            <v>v</v>
          </cell>
          <cell r="N45">
            <v>0</v>
          </cell>
          <cell r="O45">
            <v>0</v>
          </cell>
          <cell r="P45">
            <v>3</v>
          </cell>
          <cell r="Q45">
            <v>3</v>
          </cell>
          <cell r="R45">
            <v>3</v>
          </cell>
          <cell r="S45">
            <v>1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 t="str">
            <v>v</v>
          </cell>
          <cell r="Y45">
            <v>3</v>
          </cell>
          <cell r="Z45" t="str">
            <v>v</v>
          </cell>
          <cell r="AA45">
            <v>3</v>
          </cell>
          <cell r="AB45">
            <v>1</v>
          </cell>
          <cell r="AC45">
            <v>0</v>
          </cell>
          <cell r="AD45">
            <v>19</v>
          </cell>
          <cell r="AE45">
            <v>5</v>
          </cell>
          <cell r="AF45">
            <v>4</v>
          </cell>
          <cell r="AG45">
            <v>13</v>
          </cell>
          <cell r="AH45">
            <v>22</v>
          </cell>
          <cell r="AI45">
            <v>0.31818181818181818</v>
          </cell>
          <cell r="AJ45" t="str">
            <v>D</v>
          </cell>
          <cell r="AK45" t="str">
            <v>D</v>
          </cell>
        </row>
        <row r="46">
          <cell r="B46" t="str">
            <v>Van Camp Lucas</v>
          </cell>
          <cell r="C46" t="str">
            <v>De Vetten Os</v>
          </cell>
          <cell r="D46">
            <v>0</v>
          </cell>
          <cell r="F46" t="str">
            <v>v</v>
          </cell>
          <cell r="G46">
            <v>1</v>
          </cell>
          <cell r="J46" t="str">
            <v>v</v>
          </cell>
          <cell r="L46">
            <v>0</v>
          </cell>
          <cell r="M46">
            <v>1</v>
          </cell>
          <cell r="N46">
            <v>1</v>
          </cell>
          <cell r="O46">
            <v>0</v>
          </cell>
          <cell r="Q46">
            <v>1</v>
          </cell>
          <cell r="R46">
            <v>0</v>
          </cell>
          <cell r="S46" t="str">
            <v>v</v>
          </cell>
          <cell r="T46">
            <v>3</v>
          </cell>
          <cell r="U46">
            <v>0</v>
          </cell>
          <cell r="V46">
            <v>3</v>
          </cell>
          <cell r="W46" t="str">
            <v>v</v>
          </cell>
          <cell r="X46">
            <v>0</v>
          </cell>
          <cell r="Y46">
            <v>1</v>
          </cell>
          <cell r="Z46">
            <v>3</v>
          </cell>
          <cell r="AA46">
            <v>0</v>
          </cell>
          <cell r="AB46">
            <v>0</v>
          </cell>
          <cell r="AC46">
            <v>3</v>
          </cell>
          <cell r="AD46">
            <v>17</v>
          </cell>
          <cell r="AE46">
            <v>4</v>
          </cell>
          <cell r="AF46">
            <v>5</v>
          </cell>
          <cell r="AG46">
            <v>8</v>
          </cell>
          <cell r="AH46">
            <v>17</v>
          </cell>
          <cell r="AI46">
            <v>0.38235294117647056</v>
          </cell>
          <cell r="AJ46" t="str">
            <v>D</v>
          </cell>
          <cell r="AK46" t="str">
            <v>D</v>
          </cell>
        </row>
        <row r="47"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e">
            <v>#DIV/0!</v>
          </cell>
          <cell r="AJ47">
            <v>0</v>
          </cell>
          <cell r="AK47" t="e">
            <v>#N/A</v>
          </cell>
        </row>
        <row r="48">
          <cell r="B48" t="str">
            <v>De Bleser Glenn</v>
          </cell>
          <cell r="C48" t="str">
            <v>De Zes 2</v>
          </cell>
          <cell r="D48">
            <v>3</v>
          </cell>
          <cell r="F48">
            <v>1</v>
          </cell>
          <cell r="G48">
            <v>1</v>
          </cell>
          <cell r="H48" t="str">
            <v>v</v>
          </cell>
          <cell r="J48">
            <v>3</v>
          </cell>
          <cell r="K48">
            <v>0</v>
          </cell>
          <cell r="L48">
            <v>3</v>
          </cell>
          <cell r="M48">
            <v>0</v>
          </cell>
          <cell r="N48" t="str">
            <v>v</v>
          </cell>
          <cell r="O48">
            <v>1</v>
          </cell>
          <cell r="P48">
            <v>0</v>
          </cell>
          <cell r="Q48">
            <v>0</v>
          </cell>
          <cell r="T48">
            <v>3</v>
          </cell>
          <cell r="U48" t="str">
            <v>v</v>
          </cell>
          <cell r="X48">
            <v>1</v>
          </cell>
          <cell r="Y48">
            <v>0</v>
          </cell>
          <cell r="Z48">
            <v>1</v>
          </cell>
          <cell r="AA48" t="str">
            <v>v</v>
          </cell>
          <cell r="AD48">
            <v>17</v>
          </cell>
          <cell r="AE48">
            <v>4</v>
          </cell>
          <cell r="AF48">
            <v>5</v>
          </cell>
          <cell r="AG48">
            <v>5</v>
          </cell>
          <cell r="AH48">
            <v>14</v>
          </cell>
          <cell r="AI48">
            <v>0.4642857142857143</v>
          </cell>
          <cell r="AJ48" t="str">
            <v>D</v>
          </cell>
          <cell r="AK48" t="str">
            <v>D</v>
          </cell>
        </row>
        <row r="49">
          <cell r="B49" t="str">
            <v>Van Hove Joeri</v>
          </cell>
          <cell r="C49" t="str">
            <v>De Zes 2</v>
          </cell>
          <cell r="H49" t="str">
            <v>v</v>
          </cell>
          <cell r="N49" t="str">
            <v>v</v>
          </cell>
          <cell r="R49">
            <v>3</v>
          </cell>
          <cell r="S49">
            <v>3</v>
          </cell>
          <cell r="T49">
            <v>1</v>
          </cell>
          <cell r="U49" t="str">
            <v>v</v>
          </cell>
          <cell r="V49">
            <v>3</v>
          </cell>
          <cell r="Y49">
            <v>3</v>
          </cell>
          <cell r="AA49" t="str">
            <v>v</v>
          </cell>
          <cell r="AB49">
            <v>3</v>
          </cell>
          <cell r="AC49">
            <v>1</v>
          </cell>
          <cell r="AD49">
            <v>17</v>
          </cell>
          <cell r="AE49">
            <v>5</v>
          </cell>
          <cell r="AF49">
            <v>2</v>
          </cell>
          <cell r="AG49">
            <v>0</v>
          </cell>
          <cell r="AH49">
            <v>7</v>
          </cell>
          <cell r="AI49">
            <v>0.8571428571428571</v>
          </cell>
          <cell r="AJ49">
            <v>0</v>
          </cell>
          <cell r="AK49" t="str">
            <v>NA</v>
          </cell>
        </row>
        <row r="50">
          <cell r="B50" t="str">
            <v>Caluwaerts Peter</v>
          </cell>
          <cell r="C50" t="str">
            <v>Ka3/2</v>
          </cell>
          <cell r="D50">
            <v>0</v>
          </cell>
          <cell r="F50">
            <v>3</v>
          </cell>
          <cell r="G50">
            <v>1</v>
          </cell>
          <cell r="H50">
            <v>1</v>
          </cell>
          <cell r="J50">
            <v>0</v>
          </cell>
          <cell r="K50" t="str">
            <v>v</v>
          </cell>
          <cell r="M50" t="str">
            <v>v</v>
          </cell>
          <cell r="N50">
            <v>3</v>
          </cell>
          <cell r="O50">
            <v>3</v>
          </cell>
          <cell r="P50">
            <v>3</v>
          </cell>
          <cell r="S50">
            <v>0</v>
          </cell>
          <cell r="T50">
            <v>0</v>
          </cell>
          <cell r="V50">
            <v>0</v>
          </cell>
          <cell r="X50" t="str">
            <v>v</v>
          </cell>
          <cell r="Z50" t="str">
            <v>v</v>
          </cell>
          <cell r="AA50">
            <v>3</v>
          </cell>
          <cell r="AB50">
            <v>0</v>
          </cell>
          <cell r="AC50">
            <v>0</v>
          </cell>
          <cell r="AD50">
            <v>17</v>
          </cell>
          <cell r="AE50">
            <v>5</v>
          </cell>
          <cell r="AF50">
            <v>2</v>
          </cell>
          <cell r="AG50">
            <v>7</v>
          </cell>
          <cell r="AH50">
            <v>14</v>
          </cell>
          <cell r="AI50">
            <v>0.42857142857142855</v>
          </cell>
          <cell r="AJ50" t="str">
            <v>D</v>
          </cell>
          <cell r="AK50" t="str">
            <v>D</v>
          </cell>
        </row>
        <row r="51">
          <cell r="B51" t="str">
            <v>Michiels Dennis</v>
          </cell>
          <cell r="C51" t="str">
            <v>T' Zandhof 5</v>
          </cell>
          <cell r="D51" t="str">
            <v>v</v>
          </cell>
          <cell r="E51">
            <v>3</v>
          </cell>
          <cell r="F51">
            <v>3</v>
          </cell>
          <cell r="G51">
            <v>0</v>
          </cell>
          <cell r="H51">
            <v>1</v>
          </cell>
          <cell r="I51">
            <v>3</v>
          </cell>
          <cell r="J51">
            <v>0</v>
          </cell>
          <cell r="L51">
            <v>0</v>
          </cell>
          <cell r="M51">
            <v>1</v>
          </cell>
          <cell r="O51">
            <v>1</v>
          </cell>
          <cell r="P51" t="str">
            <v>v</v>
          </cell>
          <cell r="Q51" t="str">
            <v>v</v>
          </cell>
          <cell r="R51">
            <v>1</v>
          </cell>
          <cell r="U51">
            <v>3</v>
          </cell>
          <cell r="W51">
            <v>0</v>
          </cell>
          <cell r="X51">
            <v>0</v>
          </cell>
          <cell r="Z51">
            <v>0</v>
          </cell>
          <cell r="AB51">
            <v>1</v>
          </cell>
          <cell r="AC51" t="str">
            <v>v</v>
          </cell>
          <cell r="AD51">
            <v>17</v>
          </cell>
          <cell r="AE51">
            <v>4</v>
          </cell>
          <cell r="AF51">
            <v>5</v>
          </cell>
          <cell r="AG51">
            <v>6</v>
          </cell>
          <cell r="AH51">
            <v>15</v>
          </cell>
          <cell r="AI51">
            <v>0.43333333333333335</v>
          </cell>
          <cell r="AJ51" t="str">
            <v>D</v>
          </cell>
          <cell r="AK51" t="str">
            <v>D</v>
          </cell>
        </row>
        <row r="52">
          <cell r="B52" t="str">
            <v>Torfs Jonas</v>
          </cell>
          <cell r="C52" t="str">
            <v>T' Zandhof 5</v>
          </cell>
          <cell r="D52" t="str">
            <v>v</v>
          </cell>
          <cell r="E52">
            <v>0</v>
          </cell>
          <cell r="F52">
            <v>1</v>
          </cell>
          <cell r="G52">
            <v>0</v>
          </cell>
          <cell r="I52">
            <v>3</v>
          </cell>
          <cell r="M52">
            <v>0</v>
          </cell>
          <cell r="N52">
            <v>0</v>
          </cell>
          <cell r="P52" t="str">
            <v>v</v>
          </cell>
          <cell r="Q52" t="str">
            <v>v</v>
          </cell>
          <cell r="R52">
            <v>1</v>
          </cell>
          <cell r="S52">
            <v>3</v>
          </cell>
          <cell r="T52">
            <v>1</v>
          </cell>
          <cell r="U52">
            <v>3</v>
          </cell>
          <cell r="V52">
            <v>1</v>
          </cell>
          <cell r="W52">
            <v>1</v>
          </cell>
          <cell r="X52">
            <v>1</v>
          </cell>
          <cell r="Y52">
            <v>0</v>
          </cell>
          <cell r="Z52">
            <v>1</v>
          </cell>
          <cell r="AA52">
            <v>1</v>
          </cell>
          <cell r="AB52">
            <v>0</v>
          </cell>
          <cell r="AC52" t="str">
            <v>v</v>
          </cell>
          <cell r="AD52">
            <v>17</v>
          </cell>
          <cell r="AE52">
            <v>3</v>
          </cell>
          <cell r="AF52">
            <v>8</v>
          </cell>
          <cell r="AG52">
            <v>6</v>
          </cell>
          <cell r="AH52">
            <v>17</v>
          </cell>
          <cell r="AI52">
            <v>0.41176470588235292</v>
          </cell>
          <cell r="AJ52" t="str">
            <v>D</v>
          </cell>
          <cell r="AK52" t="str">
            <v>D</v>
          </cell>
        </row>
        <row r="53">
          <cell r="B53" t="str">
            <v>Piessens Jeroen</v>
          </cell>
          <cell r="C53" t="str">
            <v>Den Black 3</v>
          </cell>
          <cell r="D53">
            <v>0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 t="str">
            <v>v</v>
          </cell>
          <cell r="J53">
            <v>1</v>
          </cell>
          <cell r="K53">
            <v>3</v>
          </cell>
          <cell r="L53">
            <v>1</v>
          </cell>
          <cell r="M53">
            <v>0</v>
          </cell>
          <cell r="N53">
            <v>3</v>
          </cell>
          <cell r="O53">
            <v>1</v>
          </cell>
          <cell r="P53" t="str">
            <v>v</v>
          </cell>
          <cell r="Q53">
            <v>0</v>
          </cell>
          <cell r="R53">
            <v>3</v>
          </cell>
          <cell r="S53">
            <v>1</v>
          </cell>
          <cell r="T53">
            <v>1</v>
          </cell>
          <cell r="U53">
            <v>0</v>
          </cell>
          <cell r="V53" t="str">
            <v>v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  <cell r="AC53" t="str">
            <v>v</v>
          </cell>
          <cell r="AD53">
            <v>16</v>
          </cell>
          <cell r="AE53">
            <v>3</v>
          </cell>
          <cell r="AF53">
            <v>7</v>
          </cell>
          <cell r="AG53">
            <v>12</v>
          </cell>
          <cell r="AH53">
            <v>22</v>
          </cell>
          <cell r="AI53">
            <v>0.29545454545454547</v>
          </cell>
          <cell r="AJ53" t="str">
            <v>D</v>
          </cell>
          <cell r="AK53" t="str">
            <v>D</v>
          </cell>
        </row>
        <row r="54">
          <cell r="B54" t="str">
            <v>De Preter Steven</v>
          </cell>
          <cell r="C54" t="str">
            <v>Tweeden Thuis 2</v>
          </cell>
          <cell r="D54" t="str">
            <v>v</v>
          </cell>
          <cell r="E54">
            <v>1</v>
          </cell>
          <cell r="F54" t="str">
            <v>v</v>
          </cell>
          <cell r="H54">
            <v>0</v>
          </cell>
          <cell r="I54">
            <v>0</v>
          </cell>
          <cell r="J54">
            <v>3</v>
          </cell>
          <cell r="K54">
            <v>0</v>
          </cell>
          <cell r="L54">
            <v>1</v>
          </cell>
          <cell r="M54">
            <v>0</v>
          </cell>
          <cell r="N54">
            <v>0</v>
          </cell>
          <cell r="O54">
            <v>3</v>
          </cell>
          <cell r="P54">
            <v>0</v>
          </cell>
          <cell r="Q54" t="str">
            <v>v</v>
          </cell>
          <cell r="R54">
            <v>1</v>
          </cell>
          <cell r="S54" t="str">
            <v>v</v>
          </cell>
          <cell r="T54">
            <v>0</v>
          </cell>
          <cell r="V54">
            <v>1</v>
          </cell>
          <cell r="W54">
            <v>1</v>
          </cell>
          <cell r="X54">
            <v>0</v>
          </cell>
          <cell r="Y54">
            <v>0</v>
          </cell>
          <cell r="Z54">
            <v>1</v>
          </cell>
          <cell r="AA54">
            <v>3</v>
          </cell>
          <cell r="AB54">
            <v>1</v>
          </cell>
          <cell r="AC54">
            <v>0</v>
          </cell>
          <cell r="AD54">
            <v>16</v>
          </cell>
          <cell r="AE54">
            <v>3</v>
          </cell>
          <cell r="AF54">
            <v>7</v>
          </cell>
          <cell r="AG54">
            <v>10</v>
          </cell>
          <cell r="AH54">
            <v>20</v>
          </cell>
          <cell r="AI54">
            <v>0.32500000000000001</v>
          </cell>
          <cell r="AJ54" t="str">
            <v>D</v>
          </cell>
          <cell r="AK54" t="str">
            <v>D</v>
          </cell>
        </row>
        <row r="55">
          <cell r="B55" t="str">
            <v>Van Moerzeke Geert</v>
          </cell>
          <cell r="C55" t="str">
            <v>Rico's 2</v>
          </cell>
          <cell r="D55">
            <v>3</v>
          </cell>
          <cell r="E55">
            <v>1</v>
          </cell>
          <cell r="F55">
            <v>1</v>
          </cell>
          <cell r="G55" t="str">
            <v>v</v>
          </cell>
          <cell r="H55">
            <v>0</v>
          </cell>
          <cell r="I55">
            <v>0</v>
          </cell>
          <cell r="J55">
            <v>0</v>
          </cell>
          <cell r="K55" t="str">
            <v>v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3</v>
          </cell>
          <cell r="R55">
            <v>0</v>
          </cell>
          <cell r="S55">
            <v>1</v>
          </cell>
          <cell r="T55" t="str">
            <v>v</v>
          </cell>
          <cell r="U55">
            <v>0</v>
          </cell>
          <cell r="V55">
            <v>1</v>
          </cell>
          <cell r="W55">
            <v>0</v>
          </cell>
          <cell r="X55" t="str">
            <v>v</v>
          </cell>
          <cell r="Y55">
            <v>0</v>
          </cell>
          <cell r="Z55">
            <v>1</v>
          </cell>
          <cell r="AA55">
            <v>0</v>
          </cell>
          <cell r="AB55">
            <v>3</v>
          </cell>
          <cell r="AC55">
            <v>0</v>
          </cell>
          <cell r="AD55">
            <v>15</v>
          </cell>
          <cell r="AE55">
            <v>3</v>
          </cell>
          <cell r="AF55">
            <v>6</v>
          </cell>
          <cell r="AG55">
            <v>13</v>
          </cell>
          <cell r="AH55">
            <v>22</v>
          </cell>
          <cell r="AI55">
            <v>0.27272727272727271</v>
          </cell>
          <cell r="AJ55" t="str">
            <v>D</v>
          </cell>
          <cell r="AK55" t="str">
            <v>D</v>
          </cell>
        </row>
        <row r="56">
          <cell r="B56" t="str">
            <v>Cleemput Davy</v>
          </cell>
          <cell r="C56" t="str">
            <v>De Zes 2</v>
          </cell>
          <cell r="E56">
            <v>1</v>
          </cell>
          <cell r="F56">
            <v>1</v>
          </cell>
          <cell r="G56">
            <v>0</v>
          </cell>
          <cell r="H56" t="str">
            <v>v</v>
          </cell>
          <cell r="I56">
            <v>1</v>
          </cell>
          <cell r="L56">
            <v>3</v>
          </cell>
          <cell r="M56">
            <v>1</v>
          </cell>
          <cell r="N56" t="str">
            <v>v</v>
          </cell>
          <cell r="O56">
            <v>0</v>
          </cell>
          <cell r="P56">
            <v>1</v>
          </cell>
          <cell r="R56">
            <v>0</v>
          </cell>
          <cell r="S56">
            <v>1</v>
          </cell>
          <cell r="U56" t="str">
            <v>v</v>
          </cell>
          <cell r="V56">
            <v>1</v>
          </cell>
          <cell r="W56">
            <v>3</v>
          </cell>
          <cell r="X56">
            <v>0</v>
          </cell>
          <cell r="Z56">
            <v>0</v>
          </cell>
          <cell r="AA56" t="str">
            <v>v</v>
          </cell>
          <cell r="AB56">
            <v>1</v>
          </cell>
          <cell r="AC56">
            <v>0</v>
          </cell>
          <cell r="AD56">
            <v>14</v>
          </cell>
          <cell r="AE56">
            <v>2</v>
          </cell>
          <cell r="AF56">
            <v>8</v>
          </cell>
          <cell r="AG56">
            <v>6</v>
          </cell>
          <cell r="AH56">
            <v>16</v>
          </cell>
          <cell r="AI56">
            <v>0.375</v>
          </cell>
          <cell r="AJ56" t="str">
            <v>D</v>
          </cell>
          <cell r="AK56" t="str">
            <v>D</v>
          </cell>
        </row>
        <row r="57">
          <cell r="B57" t="str">
            <v>Van Aken Cedric</v>
          </cell>
          <cell r="C57" t="str">
            <v>De Zes 2</v>
          </cell>
          <cell r="D57">
            <v>0</v>
          </cell>
          <cell r="E57">
            <v>3</v>
          </cell>
          <cell r="G57">
            <v>3</v>
          </cell>
          <cell r="H57" t="str">
            <v>v</v>
          </cell>
          <cell r="I57">
            <v>0</v>
          </cell>
          <cell r="J57">
            <v>1</v>
          </cell>
          <cell r="K57">
            <v>0</v>
          </cell>
          <cell r="L57">
            <v>0</v>
          </cell>
          <cell r="M57">
            <v>1</v>
          </cell>
          <cell r="N57" t="str">
            <v>v</v>
          </cell>
          <cell r="O57">
            <v>1</v>
          </cell>
          <cell r="Q57">
            <v>1</v>
          </cell>
          <cell r="T57">
            <v>1</v>
          </cell>
          <cell r="U57" t="str">
            <v>v</v>
          </cell>
          <cell r="V57">
            <v>1</v>
          </cell>
          <cell r="W57">
            <v>0</v>
          </cell>
          <cell r="X57">
            <v>1</v>
          </cell>
          <cell r="Z57">
            <v>0</v>
          </cell>
          <cell r="AA57" t="str">
            <v>v</v>
          </cell>
          <cell r="AB57">
            <v>1</v>
          </cell>
          <cell r="AD57">
            <v>14</v>
          </cell>
          <cell r="AE57">
            <v>2</v>
          </cell>
          <cell r="AF57">
            <v>8</v>
          </cell>
          <cell r="AG57">
            <v>6</v>
          </cell>
          <cell r="AH57">
            <v>16</v>
          </cell>
          <cell r="AI57">
            <v>0.375</v>
          </cell>
          <cell r="AJ57" t="str">
            <v>D</v>
          </cell>
          <cell r="AK57" t="str">
            <v>D</v>
          </cell>
        </row>
        <row r="58">
          <cell r="B58" t="str">
            <v>Van Den Bossche Marc</v>
          </cell>
          <cell r="C58" t="str">
            <v>Black 'N Blues</v>
          </cell>
          <cell r="E58">
            <v>3</v>
          </cell>
          <cell r="G58">
            <v>3</v>
          </cell>
          <cell r="M58" t="str">
            <v>v</v>
          </cell>
          <cell r="N58" t="str">
            <v>v</v>
          </cell>
          <cell r="Q58">
            <v>1</v>
          </cell>
          <cell r="S58">
            <v>1</v>
          </cell>
          <cell r="T58">
            <v>1</v>
          </cell>
          <cell r="U58">
            <v>3</v>
          </cell>
          <cell r="Y58">
            <v>1</v>
          </cell>
          <cell r="Z58" t="str">
            <v>v</v>
          </cell>
          <cell r="AA58" t="str">
            <v>v</v>
          </cell>
          <cell r="AC58">
            <v>0</v>
          </cell>
          <cell r="AD58">
            <v>13</v>
          </cell>
          <cell r="AE58">
            <v>3</v>
          </cell>
          <cell r="AF58">
            <v>4</v>
          </cell>
          <cell r="AG58">
            <v>1</v>
          </cell>
          <cell r="AH58">
            <v>8</v>
          </cell>
          <cell r="AI58">
            <v>0.625</v>
          </cell>
          <cell r="AJ58" t="str">
            <v>D</v>
          </cell>
          <cell r="AK58" t="str">
            <v>D</v>
          </cell>
        </row>
        <row r="59">
          <cell r="B59" t="str">
            <v>Van Schoor Patrick</v>
          </cell>
          <cell r="C59" t="str">
            <v>De Zes 2</v>
          </cell>
          <cell r="D59">
            <v>1</v>
          </cell>
          <cell r="G59">
            <v>1</v>
          </cell>
          <cell r="H59" t="str">
            <v>v</v>
          </cell>
          <cell r="I59">
            <v>3</v>
          </cell>
          <cell r="J59">
            <v>0</v>
          </cell>
          <cell r="K59">
            <v>1</v>
          </cell>
          <cell r="L59">
            <v>3</v>
          </cell>
          <cell r="M59">
            <v>0</v>
          </cell>
          <cell r="N59" t="str">
            <v>v</v>
          </cell>
          <cell r="P59">
            <v>1</v>
          </cell>
          <cell r="Q59">
            <v>0</v>
          </cell>
          <cell r="R59">
            <v>0</v>
          </cell>
          <cell r="S59">
            <v>0</v>
          </cell>
          <cell r="T59">
            <v>1</v>
          </cell>
          <cell r="U59" t="str">
            <v>v</v>
          </cell>
          <cell r="X59">
            <v>1</v>
          </cell>
          <cell r="Y59">
            <v>1</v>
          </cell>
          <cell r="Z59">
            <v>0</v>
          </cell>
          <cell r="AA59" t="str">
            <v>v</v>
          </cell>
          <cell r="AC59">
            <v>0</v>
          </cell>
          <cell r="AD59">
            <v>13</v>
          </cell>
          <cell r="AE59">
            <v>2</v>
          </cell>
          <cell r="AF59">
            <v>7</v>
          </cell>
          <cell r="AG59">
            <v>7</v>
          </cell>
          <cell r="AH59">
            <v>16</v>
          </cell>
          <cell r="AI59">
            <v>0.34375</v>
          </cell>
          <cell r="AJ59" t="str">
            <v>D</v>
          </cell>
          <cell r="AK59" t="str">
            <v>D</v>
          </cell>
        </row>
        <row r="60">
          <cell r="B60" t="str">
            <v>Van Asbroeck Gianni</v>
          </cell>
          <cell r="C60" t="str">
            <v>Den Black 3</v>
          </cell>
          <cell r="D60">
            <v>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v</v>
          </cell>
          <cell r="J60">
            <v>0</v>
          </cell>
          <cell r="K60">
            <v>1</v>
          </cell>
          <cell r="L60">
            <v>0</v>
          </cell>
          <cell r="M60">
            <v>0</v>
          </cell>
          <cell r="N60">
            <v>1</v>
          </cell>
          <cell r="O60">
            <v>3</v>
          </cell>
          <cell r="P60" t="str">
            <v>v</v>
          </cell>
          <cell r="Q60">
            <v>1</v>
          </cell>
          <cell r="R60">
            <v>0</v>
          </cell>
          <cell r="S60">
            <v>1</v>
          </cell>
          <cell r="T60">
            <v>1</v>
          </cell>
          <cell r="U60">
            <v>0</v>
          </cell>
          <cell r="V60" t="str">
            <v>v</v>
          </cell>
          <cell r="W60">
            <v>1</v>
          </cell>
          <cell r="X60">
            <v>3</v>
          </cell>
          <cell r="Y60">
            <v>0</v>
          </cell>
          <cell r="AB60">
            <v>0</v>
          </cell>
          <cell r="AC60" t="str">
            <v>v</v>
          </cell>
          <cell r="AD60">
            <v>13</v>
          </cell>
          <cell r="AE60">
            <v>2</v>
          </cell>
          <cell r="AF60">
            <v>7</v>
          </cell>
          <cell r="AG60">
            <v>11</v>
          </cell>
          <cell r="AH60">
            <v>20</v>
          </cell>
          <cell r="AI60">
            <v>0.27500000000000002</v>
          </cell>
          <cell r="AJ60" t="str">
            <v>D</v>
          </cell>
          <cell r="AK60" t="str">
            <v>D</v>
          </cell>
        </row>
        <row r="61">
          <cell r="B61" t="str">
            <v>Peeters Aaron</v>
          </cell>
          <cell r="C61" t="str">
            <v>T' Zandhof 5</v>
          </cell>
          <cell r="D61" t="str">
            <v>v</v>
          </cell>
          <cell r="E61">
            <v>3</v>
          </cell>
          <cell r="F61">
            <v>1</v>
          </cell>
          <cell r="G61">
            <v>1</v>
          </cell>
          <cell r="H61">
            <v>0</v>
          </cell>
          <cell r="J61">
            <v>1</v>
          </cell>
          <cell r="K61">
            <v>0</v>
          </cell>
          <cell r="L61">
            <v>0</v>
          </cell>
          <cell r="N61">
            <v>1</v>
          </cell>
          <cell r="O61">
            <v>0</v>
          </cell>
          <cell r="P61" t="str">
            <v>v</v>
          </cell>
          <cell r="Q61" t="str">
            <v>v</v>
          </cell>
          <cell r="S61">
            <v>0</v>
          </cell>
          <cell r="T61">
            <v>0</v>
          </cell>
          <cell r="U61">
            <v>3</v>
          </cell>
          <cell r="V61">
            <v>1</v>
          </cell>
          <cell r="X61">
            <v>1</v>
          </cell>
          <cell r="Y61">
            <v>0</v>
          </cell>
          <cell r="Z61">
            <v>1</v>
          </cell>
          <cell r="AA61">
            <v>0</v>
          </cell>
          <cell r="AC61" t="str">
            <v>v</v>
          </cell>
          <cell r="AD61">
            <v>13</v>
          </cell>
          <cell r="AE61">
            <v>2</v>
          </cell>
          <cell r="AF61">
            <v>7</v>
          </cell>
          <cell r="AG61">
            <v>8</v>
          </cell>
          <cell r="AH61">
            <v>17</v>
          </cell>
          <cell r="AI61">
            <v>0.3235294117647059</v>
          </cell>
          <cell r="AJ61" t="str">
            <v>D</v>
          </cell>
          <cell r="AK61" t="str">
            <v>D</v>
          </cell>
        </row>
        <row r="62">
          <cell r="B62" t="str">
            <v>De Bondt Bram</v>
          </cell>
          <cell r="C62" t="str">
            <v>Tweeden Thuis 2</v>
          </cell>
          <cell r="D62" t="str">
            <v>v</v>
          </cell>
          <cell r="E62">
            <v>0</v>
          </cell>
          <cell r="F62" t="str">
            <v>v</v>
          </cell>
          <cell r="H62">
            <v>1</v>
          </cell>
          <cell r="I62">
            <v>0</v>
          </cell>
          <cell r="K62">
            <v>1</v>
          </cell>
          <cell r="M62">
            <v>1</v>
          </cell>
          <cell r="N62">
            <v>0</v>
          </cell>
          <cell r="O62">
            <v>3</v>
          </cell>
          <cell r="P62">
            <v>1</v>
          </cell>
          <cell r="Q62" t="str">
            <v>v</v>
          </cell>
          <cell r="R62">
            <v>0</v>
          </cell>
          <cell r="S62" t="str">
            <v>v</v>
          </cell>
          <cell r="U62">
            <v>1</v>
          </cell>
          <cell r="V62">
            <v>0</v>
          </cell>
          <cell r="W62">
            <v>1</v>
          </cell>
          <cell r="X62">
            <v>0</v>
          </cell>
          <cell r="Z62">
            <v>3</v>
          </cell>
          <cell r="AA62">
            <v>0</v>
          </cell>
          <cell r="AB62">
            <v>1</v>
          </cell>
          <cell r="AC62">
            <v>0</v>
          </cell>
          <cell r="AD62">
            <v>13</v>
          </cell>
          <cell r="AE62">
            <v>2</v>
          </cell>
          <cell r="AF62">
            <v>7</v>
          </cell>
          <cell r="AG62">
            <v>8</v>
          </cell>
          <cell r="AH62">
            <v>17</v>
          </cell>
          <cell r="AI62">
            <v>0.3235294117647059</v>
          </cell>
          <cell r="AJ62" t="str">
            <v>D</v>
          </cell>
          <cell r="AK62" t="str">
            <v>D</v>
          </cell>
        </row>
        <row r="63">
          <cell r="B63" t="str">
            <v>Verhoeven Dirk</v>
          </cell>
          <cell r="C63" t="str">
            <v>Tweeden Thuis 2</v>
          </cell>
          <cell r="D63" t="str">
            <v>v</v>
          </cell>
          <cell r="F63" t="str">
            <v>v</v>
          </cell>
          <cell r="G63">
            <v>1</v>
          </cell>
          <cell r="H63">
            <v>3</v>
          </cell>
          <cell r="N63">
            <v>0</v>
          </cell>
          <cell r="P63">
            <v>3</v>
          </cell>
          <cell r="Q63" t="str">
            <v>v</v>
          </cell>
          <cell r="S63" t="str">
            <v>v</v>
          </cell>
          <cell r="U63">
            <v>3</v>
          </cell>
          <cell r="W63">
            <v>0</v>
          </cell>
          <cell r="Y63">
            <v>3</v>
          </cell>
          <cell r="AD63">
            <v>13</v>
          </cell>
          <cell r="AE63">
            <v>4</v>
          </cell>
          <cell r="AF63">
            <v>1</v>
          </cell>
          <cell r="AG63">
            <v>2</v>
          </cell>
          <cell r="AH63">
            <v>7</v>
          </cell>
          <cell r="AI63">
            <v>0.6428571428571429</v>
          </cell>
          <cell r="AJ63">
            <v>0</v>
          </cell>
          <cell r="AK63" t="str">
            <v>D</v>
          </cell>
        </row>
        <row r="64">
          <cell r="B64" t="str">
            <v>De Vlieger Dominique</v>
          </cell>
          <cell r="C64" t="str">
            <v>Black 'N Blues</v>
          </cell>
          <cell r="D64">
            <v>3</v>
          </cell>
          <cell r="F64">
            <v>3</v>
          </cell>
          <cell r="H64">
            <v>3</v>
          </cell>
          <cell r="I64">
            <v>1</v>
          </cell>
          <cell r="J64">
            <v>0</v>
          </cell>
          <cell r="L64">
            <v>1</v>
          </cell>
          <cell r="M64" t="str">
            <v>v</v>
          </cell>
          <cell r="N64" t="str">
            <v>v</v>
          </cell>
          <cell r="R64">
            <v>1</v>
          </cell>
          <cell r="S64">
            <v>0</v>
          </cell>
          <cell r="Y64">
            <v>0</v>
          </cell>
          <cell r="Z64" t="str">
            <v>v</v>
          </cell>
          <cell r="AA64" t="str">
            <v>v</v>
          </cell>
          <cell r="AD64">
            <v>12</v>
          </cell>
          <cell r="AE64">
            <v>3</v>
          </cell>
          <cell r="AF64">
            <v>3</v>
          </cell>
          <cell r="AG64">
            <v>3</v>
          </cell>
          <cell r="AH64">
            <v>9</v>
          </cell>
          <cell r="AI64">
            <v>0.5</v>
          </cell>
          <cell r="AJ64" t="str">
            <v>D</v>
          </cell>
          <cell r="AK64" t="str">
            <v>C</v>
          </cell>
        </row>
        <row r="65">
          <cell r="B65" t="str">
            <v>De Decker Kenny</v>
          </cell>
          <cell r="C65" t="str">
            <v>The Q 2</v>
          </cell>
          <cell r="D65">
            <v>3</v>
          </cell>
          <cell r="E65" t="str">
            <v>v</v>
          </cell>
          <cell r="I65">
            <v>0</v>
          </cell>
          <cell r="J65" t="str">
            <v>v</v>
          </cell>
          <cell r="M65">
            <v>3</v>
          </cell>
          <cell r="N65">
            <v>0</v>
          </cell>
          <cell r="O65">
            <v>1</v>
          </cell>
          <cell r="R65" t="str">
            <v>v</v>
          </cell>
          <cell r="T65">
            <v>3</v>
          </cell>
          <cell r="U65">
            <v>0</v>
          </cell>
          <cell r="W65" t="str">
            <v>v</v>
          </cell>
          <cell r="X65">
            <v>1</v>
          </cell>
          <cell r="AA65">
            <v>1</v>
          </cell>
          <cell r="AD65">
            <v>12</v>
          </cell>
          <cell r="AE65">
            <v>3</v>
          </cell>
          <cell r="AF65">
            <v>3</v>
          </cell>
          <cell r="AG65">
            <v>3</v>
          </cell>
          <cell r="AH65">
            <v>9</v>
          </cell>
          <cell r="AI65">
            <v>0.5</v>
          </cell>
          <cell r="AJ65" t="str">
            <v>D</v>
          </cell>
          <cell r="AK65" t="str">
            <v>D</v>
          </cell>
        </row>
        <row r="66">
          <cell r="B66" t="str">
            <v>Bergmans Joni</v>
          </cell>
          <cell r="C66" t="str">
            <v xml:space="preserve"> De Botter 2</v>
          </cell>
          <cell r="E66" t="str">
            <v>v</v>
          </cell>
          <cell r="G66">
            <v>1</v>
          </cell>
          <cell r="H66" t="str">
            <v>v</v>
          </cell>
          <cell r="I66">
            <v>0</v>
          </cell>
          <cell r="J66">
            <v>0</v>
          </cell>
          <cell r="L66">
            <v>1</v>
          </cell>
          <cell r="O66">
            <v>3</v>
          </cell>
          <cell r="P66">
            <v>0</v>
          </cell>
          <cell r="Q66">
            <v>0</v>
          </cell>
          <cell r="R66" t="str">
            <v>v</v>
          </cell>
          <cell r="U66" t="str">
            <v>v</v>
          </cell>
          <cell r="V66">
            <v>0</v>
          </cell>
          <cell r="W66">
            <v>1</v>
          </cell>
          <cell r="X66">
            <v>1</v>
          </cell>
          <cell r="Y66">
            <v>3</v>
          </cell>
          <cell r="Z66">
            <v>1</v>
          </cell>
          <cell r="AA66">
            <v>0</v>
          </cell>
          <cell r="AD66">
            <v>11</v>
          </cell>
          <cell r="AE66">
            <v>2</v>
          </cell>
          <cell r="AF66">
            <v>5</v>
          </cell>
          <cell r="AG66">
            <v>6</v>
          </cell>
          <cell r="AH66">
            <v>13</v>
          </cell>
          <cell r="AI66">
            <v>0.34615384615384615</v>
          </cell>
          <cell r="AJ66" t="str">
            <v>D</v>
          </cell>
          <cell r="AK66" t="str">
            <v>D</v>
          </cell>
        </row>
        <row r="67">
          <cell r="B67" t="str">
            <v>Claessens Bjorn</v>
          </cell>
          <cell r="C67" t="str">
            <v xml:space="preserve"> De Botter 2</v>
          </cell>
          <cell r="E67" t="str">
            <v>v</v>
          </cell>
          <cell r="F67">
            <v>0</v>
          </cell>
          <cell r="H67" t="str">
            <v>v</v>
          </cell>
          <cell r="J67">
            <v>1</v>
          </cell>
          <cell r="K67">
            <v>3</v>
          </cell>
          <cell r="L67">
            <v>3</v>
          </cell>
          <cell r="M67">
            <v>0</v>
          </cell>
          <cell r="N67">
            <v>1</v>
          </cell>
          <cell r="O67">
            <v>1</v>
          </cell>
          <cell r="R67" t="str">
            <v>v</v>
          </cell>
          <cell r="S67">
            <v>0</v>
          </cell>
          <cell r="U67" t="str">
            <v>v</v>
          </cell>
          <cell r="V67">
            <v>0</v>
          </cell>
          <cell r="X67">
            <v>1</v>
          </cell>
          <cell r="Z67">
            <v>0</v>
          </cell>
          <cell r="AA67">
            <v>0</v>
          </cell>
          <cell r="AB67">
            <v>0</v>
          </cell>
          <cell r="AC67">
            <v>1</v>
          </cell>
          <cell r="AD67">
            <v>11</v>
          </cell>
          <cell r="AE67">
            <v>2</v>
          </cell>
          <cell r="AF67">
            <v>5</v>
          </cell>
          <cell r="AG67">
            <v>7</v>
          </cell>
          <cell r="AH67">
            <v>14</v>
          </cell>
          <cell r="AI67">
            <v>0.32142857142857145</v>
          </cell>
          <cell r="AJ67" t="str">
            <v>D</v>
          </cell>
          <cell r="AK67" t="str">
            <v>D</v>
          </cell>
        </row>
        <row r="68">
          <cell r="B68" t="str">
            <v>Claessens Davy</v>
          </cell>
          <cell r="C68" t="str">
            <v xml:space="preserve"> De Botter 2</v>
          </cell>
          <cell r="D68">
            <v>0</v>
          </cell>
          <cell r="E68" t="str">
            <v>v</v>
          </cell>
          <cell r="H68" t="str">
            <v>v</v>
          </cell>
          <cell r="I68">
            <v>1</v>
          </cell>
          <cell r="M68">
            <v>1</v>
          </cell>
          <cell r="N68">
            <v>3</v>
          </cell>
          <cell r="O68">
            <v>0</v>
          </cell>
          <cell r="R68" t="str">
            <v>v</v>
          </cell>
          <cell r="T68">
            <v>3</v>
          </cell>
          <cell r="U68" t="str">
            <v>v</v>
          </cell>
          <cell r="Y68">
            <v>3</v>
          </cell>
          <cell r="Z68">
            <v>0</v>
          </cell>
          <cell r="AD68">
            <v>11</v>
          </cell>
          <cell r="AE68">
            <v>3</v>
          </cell>
          <cell r="AF68">
            <v>2</v>
          </cell>
          <cell r="AG68">
            <v>3</v>
          </cell>
          <cell r="AH68">
            <v>8</v>
          </cell>
          <cell r="AI68">
            <v>0.5</v>
          </cell>
          <cell r="AJ68" t="str">
            <v>D</v>
          </cell>
          <cell r="AK68" t="str">
            <v>C</v>
          </cell>
        </row>
        <row r="69">
          <cell r="B69" t="str">
            <v>Schelkens Wim</v>
          </cell>
          <cell r="C69" t="str">
            <v>The Q 2</v>
          </cell>
          <cell r="E69" t="str">
            <v>v</v>
          </cell>
          <cell r="F69">
            <v>3</v>
          </cell>
          <cell r="J69" t="str">
            <v>v</v>
          </cell>
          <cell r="L69">
            <v>1</v>
          </cell>
          <cell r="R69" t="str">
            <v>v</v>
          </cell>
          <cell r="S69">
            <v>1</v>
          </cell>
          <cell r="V69">
            <v>0</v>
          </cell>
          <cell r="W69" t="str">
            <v>v</v>
          </cell>
          <cell r="X69">
            <v>3</v>
          </cell>
          <cell r="Y69">
            <v>3</v>
          </cell>
          <cell r="AD69">
            <v>11</v>
          </cell>
          <cell r="AE69">
            <v>3</v>
          </cell>
          <cell r="AF69">
            <v>2</v>
          </cell>
          <cell r="AG69">
            <v>1</v>
          </cell>
          <cell r="AH69">
            <v>6</v>
          </cell>
          <cell r="AI69">
            <v>0.66666666666666663</v>
          </cell>
          <cell r="AJ69">
            <v>0</v>
          </cell>
          <cell r="AK69" t="str">
            <v>B</v>
          </cell>
        </row>
        <row r="70">
          <cell r="B70" t="str">
            <v>Verbeeck Geert</v>
          </cell>
          <cell r="C70" t="str">
            <v>Ka3/2</v>
          </cell>
          <cell r="K70" t="str">
            <v>v</v>
          </cell>
          <cell r="L70">
            <v>1</v>
          </cell>
          <cell r="M70" t="str">
            <v>v</v>
          </cell>
          <cell r="T70">
            <v>3</v>
          </cell>
          <cell r="U70">
            <v>3</v>
          </cell>
          <cell r="V70">
            <v>3</v>
          </cell>
          <cell r="X70" t="str">
            <v>v</v>
          </cell>
          <cell r="Y70">
            <v>0</v>
          </cell>
          <cell r="Z70" t="str">
            <v>v</v>
          </cell>
          <cell r="AD70">
            <v>10</v>
          </cell>
          <cell r="AE70">
            <v>3</v>
          </cell>
          <cell r="AF70">
            <v>1</v>
          </cell>
          <cell r="AG70">
            <v>1</v>
          </cell>
          <cell r="AH70">
            <v>5</v>
          </cell>
          <cell r="AI70">
            <v>0.7</v>
          </cell>
          <cell r="AJ70">
            <v>0</v>
          </cell>
          <cell r="AK70" t="str">
            <v>C</v>
          </cell>
        </row>
        <row r="71">
          <cell r="B71" t="str">
            <v>Bogaerts Yves</v>
          </cell>
          <cell r="C71" t="str">
            <v>T' Zandhof 5</v>
          </cell>
          <cell r="D71" t="str">
            <v>v</v>
          </cell>
          <cell r="E71">
            <v>1</v>
          </cell>
          <cell r="G71">
            <v>0</v>
          </cell>
          <cell r="H71">
            <v>0</v>
          </cell>
          <cell r="K71">
            <v>1</v>
          </cell>
          <cell r="L71">
            <v>1</v>
          </cell>
          <cell r="N71">
            <v>1</v>
          </cell>
          <cell r="O71">
            <v>1</v>
          </cell>
          <cell r="P71" t="str">
            <v>v</v>
          </cell>
          <cell r="Q71" t="str">
            <v>v</v>
          </cell>
          <cell r="R71">
            <v>1</v>
          </cell>
          <cell r="S71">
            <v>0</v>
          </cell>
          <cell r="V71">
            <v>0</v>
          </cell>
          <cell r="W71">
            <v>3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C71" t="str">
            <v>v</v>
          </cell>
          <cell r="AD71">
            <v>10</v>
          </cell>
          <cell r="AE71">
            <v>1</v>
          </cell>
          <cell r="AF71">
            <v>7</v>
          </cell>
          <cell r="AG71">
            <v>7</v>
          </cell>
          <cell r="AH71">
            <v>15</v>
          </cell>
          <cell r="AI71">
            <v>0.3</v>
          </cell>
          <cell r="AJ71" t="str">
            <v>D</v>
          </cell>
          <cell r="AK71" t="str">
            <v>D</v>
          </cell>
        </row>
        <row r="72">
          <cell r="B72" t="str">
            <v>Loverie Matthias</v>
          </cell>
          <cell r="C72" t="str">
            <v xml:space="preserve"> De Botter 2</v>
          </cell>
          <cell r="D72">
            <v>0</v>
          </cell>
          <cell r="E72" t="str">
            <v>v</v>
          </cell>
          <cell r="G72">
            <v>3</v>
          </cell>
          <cell r="H72" t="str">
            <v>v</v>
          </cell>
          <cell r="J72">
            <v>1</v>
          </cell>
          <cell r="L72">
            <v>0</v>
          </cell>
          <cell r="P72">
            <v>0</v>
          </cell>
          <cell r="R72" t="str">
            <v>v</v>
          </cell>
          <cell r="S72">
            <v>1</v>
          </cell>
          <cell r="U72" t="str">
            <v>v</v>
          </cell>
          <cell r="W72">
            <v>0</v>
          </cell>
          <cell r="AA72">
            <v>0</v>
          </cell>
          <cell r="AB72">
            <v>1</v>
          </cell>
          <cell r="AC72">
            <v>3</v>
          </cell>
          <cell r="AD72">
            <v>9</v>
          </cell>
          <cell r="AE72">
            <v>2</v>
          </cell>
          <cell r="AF72">
            <v>3</v>
          </cell>
          <cell r="AG72">
            <v>5</v>
          </cell>
          <cell r="AH72">
            <v>10</v>
          </cell>
          <cell r="AI72">
            <v>0.35</v>
          </cell>
          <cell r="AJ72" t="str">
            <v>D</v>
          </cell>
          <cell r="AK72" t="str">
            <v>NA</v>
          </cell>
        </row>
        <row r="73">
          <cell r="B73" t="str">
            <v>Caluwaerts Brent</v>
          </cell>
          <cell r="C73" t="str">
            <v>Ka3/2</v>
          </cell>
          <cell r="E73">
            <v>0</v>
          </cell>
          <cell r="G73">
            <v>3</v>
          </cell>
          <cell r="I73">
            <v>1</v>
          </cell>
          <cell r="K73" t="str">
            <v>v</v>
          </cell>
          <cell r="M73" t="str">
            <v>v</v>
          </cell>
          <cell r="N73">
            <v>1</v>
          </cell>
          <cell r="P73">
            <v>0</v>
          </cell>
          <cell r="Q73">
            <v>3</v>
          </cell>
          <cell r="W73">
            <v>0</v>
          </cell>
          <cell r="X73" t="str">
            <v>v</v>
          </cell>
          <cell r="Y73">
            <v>1</v>
          </cell>
          <cell r="Z73" t="str">
            <v>v</v>
          </cell>
          <cell r="AD73">
            <v>9</v>
          </cell>
          <cell r="AE73">
            <v>2</v>
          </cell>
          <cell r="AF73">
            <v>3</v>
          </cell>
          <cell r="AG73">
            <v>3</v>
          </cell>
          <cell r="AH73">
            <v>8</v>
          </cell>
          <cell r="AI73">
            <v>0.4375</v>
          </cell>
          <cell r="AJ73" t="str">
            <v>D</v>
          </cell>
          <cell r="AK73" t="str">
            <v>NA</v>
          </cell>
        </row>
        <row r="74">
          <cell r="B74" t="str">
            <v>De Boeck Veerle</v>
          </cell>
          <cell r="C74" t="str">
            <v>Ka3/2</v>
          </cell>
          <cell r="D74">
            <v>0</v>
          </cell>
          <cell r="E74">
            <v>1</v>
          </cell>
          <cell r="F74">
            <v>1</v>
          </cell>
          <cell r="H74">
            <v>0</v>
          </cell>
          <cell r="I74">
            <v>1</v>
          </cell>
          <cell r="J74">
            <v>0</v>
          </cell>
          <cell r="K74" t="str">
            <v>v</v>
          </cell>
          <cell r="L74">
            <v>1</v>
          </cell>
          <cell r="M74" t="str">
            <v>v</v>
          </cell>
          <cell r="O74">
            <v>0</v>
          </cell>
          <cell r="Q74">
            <v>1</v>
          </cell>
          <cell r="R74">
            <v>1</v>
          </cell>
          <cell r="S74">
            <v>0</v>
          </cell>
          <cell r="U74">
            <v>0</v>
          </cell>
          <cell r="V74">
            <v>1</v>
          </cell>
          <cell r="W74">
            <v>0</v>
          </cell>
          <cell r="X74" t="str">
            <v>v</v>
          </cell>
          <cell r="Y74">
            <v>1</v>
          </cell>
          <cell r="Z74" t="str">
            <v>v</v>
          </cell>
          <cell r="AA74">
            <v>1</v>
          </cell>
          <cell r="AB74">
            <v>0</v>
          </cell>
          <cell r="AC74">
            <v>0</v>
          </cell>
          <cell r="AD74">
            <v>9</v>
          </cell>
          <cell r="AE74">
            <v>0</v>
          </cell>
          <cell r="AF74">
            <v>9</v>
          </cell>
          <cell r="AG74">
            <v>9</v>
          </cell>
          <cell r="AH74">
            <v>18</v>
          </cell>
          <cell r="AI74">
            <v>0.25</v>
          </cell>
          <cell r="AJ74" t="str">
            <v>D</v>
          </cell>
          <cell r="AK74" t="str">
            <v>D</v>
          </cell>
        </row>
        <row r="75">
          <cell r="B75" t="str">
            <v>Van Driessche Stijn</v>
          </cell>
          <cell r="C75" t="str">
            <v>T Moleken 2</v>
          </cell>
          <cell r="G75" t="str">
            <v>v</v>
          </cell>
          <cell r="L75" t="str">
            <v>v</v>
          </cell>
          <cell r="T75" t="str">
            <v>v</v>
          </cell>
          <cell r="X75">
            <v>3</v>
          </cell>
          <cell r="Y75" t="str">
            <v>v</v>
          </cell>
          <cell r="Z75">
            <v>3</v>
          </cell>
          <cell r="AA75">
            <v>3</v>
          </cell>
          <cell r="AB75">
            <v>0</v>
          </cell>
          <cell r="AD75">
            <v>9</v>
          </cell>
          <cell r="AE75">
            <v>3</v>
          </cell>
          <cell r="AF75">
            <v>0</v>
          </cell>
          <cell r="AG75">
            <v>1</v>
          </cell>
          <cell r="AH75">
            <v>4</v>
          </cell>
          <cell r="AI75">
            <v>0.75</v>
          </cell>
          <cell r="AJ75">
            <v>0</v>
          </cell>
          <cell r="AK75" t="str">
            <v>NA</v>
          </cell>
        </row>
        <row r="76">
          <cell r="B76" t="str">
            <v>Taekels Marnix</v>
          </cell>
          <cell r="C76" t="str">
            <v>Tweeden Thuis 2</v>
          </cell>
          <cell r="D76" t="str">
            <v>v</v>
          </cell>
          <cell r="E76">
            <v>3</v>
          </cell>
          <cell r="F76" t="str">
            <v>v</v>
          </cell>
          <cell r="G76">
            <v>1</v>
          </cell>
          <cell r="I76">
            <v>0</v>
          </cell>
          <cell r="K76">
            <v>0</v>
          </cell>
          <cell r="O76">
            <v>0</v>
          </cell>
          <cell r="P76">
            <v>0</v>
          </cell>
          <cell r="Q76" t="str">
            <v>v</v>
          </cell>
          <cell r="R76">
            <v>1</v>
          </cell>
          <cell r="S76" t="str">
            <v>v</v>
          </cell>
          <cell r="T76">
            <v>0</v>
          </cell>
          <cell r="U76">
            <v>0</v>
          </cell>
          <cell r="V76">
            <v>0</v>
          </cell>
          <cell r="Z76">
            <v>1</v>
          </cell>
          <cell r="AB76">
            <v>0</v>
          </cell>
          <cell r="AC76">
            <v>3</v>
          </cell>
          <cell r="AD76">
            <v>9</v>
          </cell>
          <cell r="AE76">
            <v>2</v>
          </cell>
          <cell r="AF76">
            <v>3</v>
          </cell>
          <cell r="AG76">
            <v>8</v>
          </cell>
          <cell r="AH76">
            <v>13</v>
          </cell>
          <cell r="AI76">
            <v>0.26923076923076922</v>
          </cell>
          <cell r="AJ76" t="str">
            <v>D</v>
          </cell>
          <cell r="AK76" t="str">
            <v>D</v>
          </cell>
        </row>
        <row r="77">
          <cell r="B77" t="str">
            <v>Lievens Patrick</v>
          </cell>
          <cell r="C77" t="str">
            <v>Black 'N Blues</v>
          </cell>
          <cell r="D77">
            <v>0</v>
          </cell>
          <cell r="H77">
            <v>0</v>
          </cell>
          <cell r="L77">
            <v>0</v>
          </cell>
          <cell r="M77" t="str">
            <v>v</v>
          </cell>
          <cell r="N77" t="str">
            <v>v</v>
          </cell>
          <cell r="R77">
            <v>1</v>
          </cell>
          <cell r="U77">
            <v>3</v>
          </cell>
          <cell r="V77">
            <v>1</v>
          </cell>
          <cell r="W77">
            <v>0</v>
          </cell>
          <cell r="Z77" t="str">
            <v>v</v>
          </cell>
          <cell r="AA77" t="str">
            <v>v</v>
          </cell>
          <cell r="AB77">
            <v>3</v>
          </cell>
          <cell r="AD77">
            <v>8</v>
          </cell>
          <cell r="AE77">
            <v>2</v>
          </cell>
          <cell r="AF77">
            <v>2</v>
          </cell>
          <cell r="AG77">
            <v>4</v>
          </cell>
          <cell r="AH77">
            <v>8</v>
          </cell>
          <cell r="AI77">
            <v>0.375</v>
          </cell>
          <cell r="AJ77" t="str">
            <v>D</v>
          </cell>
          <cell r="AK77" t="str">
            <v>NA</v>
          </cell>
        </row>
        <row r="78">
          <cell r="B78" t="str">
            <v>Dockx Aldrik</v>
          </cell>
          <cell r="C78" t="str">
            <v>De Zes 2</v>
          </cell>
          <cell r="H78" t="str">
            <v>v</v>
          </cell>
          <cell r="N78" t="str">
            <v>v</v>
          </cell>
          <cell r="O78">
            <v>0</v>
          </cell>
          <cell r="P78">
            <v>0</v>
          </cell>
          <cell r="Q78">
            <v>0</v>
          </cell>
          <cell r="T78">
            <v>1</v>
          </cell>
          <cell r="U78" t="str">
            <v>v</v>
          </cell>
          <cell r="V78">
            <v>3</v>
          </cell>
          <cell r="W78">
            <v>1</v>
          </cell>
          <cell r="Y78">
            <v>1</v>
          </cell>
          <cell r="Z78">
            <v>0</v>
          </cell>
          <cell r="AA78" t="str">
            <v>v</v>
          </cell>
          <cell r="AB78">
            <v>1</v>
          </cell>
          <cell r="AC78">
            <v>1</v>
          </cell>
          <cell r="AD78">
            <v>8</v>
          </cell>
          <cell r="AE78">
            <v>1</v>
          </cell>
          <cell r="AF78">
            <v>5</v>
          </cell>
          <cell r="AG78">
            <v>4</v>
          </cell>
          <cell r="AH78">
            <v>10</v>
          </cell>
          <cell r="AI78">
            <v>0.35</v>
          </cell>
          <cell r="AJ78" t="str">
            <v>D</v>
          </cell>
          <cell r="AK78" t="str">
            <v>NA</v>
          </cell>
        </row>
        <row r="79">
          <cell r="B79" t="str">
            <v>Meskens Jurgen</v>
          </cell>
          <cell r="C79" t="str">
            <v>The Q 2</v>
          </cell>
          <cell r="E79" t="str">
            <v>v</v>
          </cell>
          <cell r="J79" t="str">
            <v>v</v>
          </cell>
          <cell r="R79" t="str">
            <v>v</v>
          </cell>
          <cell r="W79" t="str">
            <v>v</v>
          </cell>
          <cell r="AA79">
            <v>3</v>
          </cell>
          <cell r="AB79">
            <v>3</v>
          </cell>
          <cell r="AC79">
            <v>1</v>
          </cell>
          <cell r="AD79">
            <v>7</v>
          </cell>
          <cell r="AE79">
            <v>2</v>
          </cell>
          <cell r="AF79">
            <v>1</v>
          </cell>
          <cell r="AG79">
            <v>0</v>
          </cell>
          <cell r="AH79">
            <v>3</v>
          </cell>
          <cell r="AI79">
            <v>0.83333333333333337</v>
          </cell>
          <cell r="AJ79">
            <v>0</v>
          </cell>
          <cell r="AK79" t="str">
            <v>A</v>
          </cell>
        </row>
        <row r="80">
          <cell r="B80" t="str">
            <v>Van De Voorde Mady</v>
          </cell>
          <cell r="C80" t="str">
            <v>The Q 2</v>
          </cell>
          <cell r="E80" t="str">
            <v>v</v>
          </cell>
          <cell r="J80" t="str">
            <v>v</v>
          </cell>
          <cell r="L80">
            <v>1</v>
          </cell>
          <cell r="M80">
            <v>1</v>
          </cell>
          <cell r="P80">
            <v>3</v>
          </cell>
          <cell r="Q80">
            <v>1</v>
          </cell>
          <cell r="R80" t="str">
            <v>v</v>
          </cell>
          <cell r="S80">
            <v>0</v>
          </cell>
          <cell r="V80">
            <v>1</v>
          </cell>
          <cell r="W80" t="str">
            <v>v</v>
          </cell>
          <cell r="AD80">
            <v>7</v>
          </cell>
          <cell r="AE80">
            <v>1</v>
          </cell>
          <cell r="AF80">
            <v>4</v>
          </cell>
          <cell r="AG80">
            <v>1</v>
          </cell>
          <cell r="AH80">
            <v>6</v>
          </cell>
          <cell r="AI80">
            <v>0.5</v>
          </cell>
          <cell r="AJ80">
            <v>0</v>
          </cell>
          <cell r="AK80" t="str">
            <v>D</v>
          </cell>
        </row>
        <row r="81">
          <cell r="B81" t="str">
            <v>Emanuel Brent</v>
          </cell>
          <cell r="C81" t="str">
            <v xml:space="preserve"> De Botter 2</v>
          </cell>
          <cell r="E81" t="str">
            <v>v</v>
          </cell>
          <cell r="F81">
            <v>1</v>
          </cell>
          <cell r="G81">
            <v>1</v>
          </cell>
          <cell r="H81" t="str">
            <v>v</v>
          </cell>
          <cell r="K81">
            <v>3</v>
          </cell>
          <cell r="M81">
            <v>0</v>
          </cell>
          <cell r="N81">
            <v>0</v>
          </cell>
          <cell r="Q81">
            <v>1</v>
          </cell>
          <cell r="R81" t="str">
            <v>v</v>
          </cell>
          <cell r="S81">
            <v>0</v>
          </cell>
          <cell r="U81" t="str">
            <v>v</v>
          </cell>
          <cell r="V81">
            <v>0</v>
          </cell>
          <cell r="AB81">
            <v>0</v>
          </cell>
          <cell r="AD81">
            <v>6</v>
          </cell>
          <cell r="AE81">
            <v>1</v>
          </cell>
          <cell r="AF81">
            <v>3</v>
          </cell>
          <cell r="AG81">
            <v>5</v>
          </cell>
          <cell r="AH81">
            <v>9</v>
          </cell>
          <cell r="AI81">
            <v>0.27777777777777779</v>
          </cell>
          <cell r="AJ81" t="str">
            <v>D</v>
          </cell>
          <cell r="AK81" t="str">
            <v>D</v>
          </cell>
        </row>
        <row r="82">
          <cell r="B82" t="str">
            <v>De Keersmaeker Kevin</v>
          </cell>
          <cell r="C82" t="str">
            <v>De Vetten Os</v>
          </cell>
          <cell r="F82" t="str">
            <v>v</v>
          </cell>
          <cell r="G82">
            <v>3</v>
          </cell>
          <cell r="J82" t="str">
            <v>v</v>
          </cell>
          <cell r="P82">
            <v>0</v>
          </cell>
          <cell r="Q82">
            <v>0</v>
          </cell>
          <cell r="S82" t="str">
            <v>v</v>
          </cell>
          <cell r="W82" t="str">
            <v>v</v>
          </cell>
          <cell r="Z82">
            <v>3</v>
          </cell>
          <cell r="AD82">
            <v>6</v>
          </cell>
          <cell r="AE82">
            <v>2</v>
          </cell>
          <cell r="AF82">
            <v>0</v>
          </cell>
          <cell r="AG82">
            <v>2</v>
          </cell>
          <cell r="AH82">
            <v>4</v>
          </cell>
          <cell r="AI82">
            <v>0.5</v>
          </cell>
          <cell r="AJ82">
            <v>0</v>
          </cell>
          <cell r="AK82" t="str">
            <v>NA</v>
          </cell>
        </row>
        <row r="83">
          <cell r="B83" t="str">
            <v>Bertolo Glen</v>
          </cell>
          <cell r="C83" t="str">
            <v>T' Zandhof 5</v>
          </cell>
          <cell r="D83" t="str">
            <v>v</v>
          </cell>
          <cell r="E83">
            <v>0</v>
          </cell>
          <cell r="F83">
            <v>3</v>
          </cell>
          <cell r="H83">
            <v>0</v>
          </cell>
          <cell r="I83">
            <v>3</v>
          </cell>
          <cell r="J83">
            <v>0</v>
          </cell>
          <cell r="K83">
            <v>0</v>
          </cell>
          <cell r="M83">
            <v>0</v>
          </cell>
          <cell r="P83" t="str">
            <v>v</v>
          </cell>
          <cell r="Q83" t="str">
            <v>v</v>
          </cell>
          <cell r="AC83" t="str">
            <v>v</v>
          </cell>
          <cell r="AD83">
            <v>6</v>
          </cell>
          <cell r="AE83">
            <v>2</v>
          </cell>
          <cell r="AF83">
            <v>0</v>
          </cell>
          <cell r="AG83">
            <v>5</v>
          </cell>
          <cell r="AH83">
            <v>7</v>
          </cell>
          <cell r="AI83">
            <v>0.2857142857142857</v>
          </cell>
          <cell r="AJ83">
            <v>0</v>
          </cell>
          <cell r="AK83" t="str">
            <v>D</v>
          </cell>
        </row>
        <row r="84"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e">
            <v>#DIV/0!</v>
          </cell>
          <cell r="AJ84">
            <v>0</v>
          </cell>
          <cell r="AK84" t="e">
            <v>#N/A</v>
          </cell>
        </row>
        <row r="85"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e">
            <v>#DIV/0!</v>
          </cell>
          <cell r="AJ85">
            <v>0</v>
          </cell>
          <cell r="AK85" t="e">
            <v>#N/A</v>
          </cell>
        </row>
        <row r="86">
          <cell r="B86" t="str">
            <v>Dehertogh Johan</v>
          </cell>
          <cell r="C86" t="str">
            <v>The Q 2</v>
          </cell>
          <cell r="E86" t="str">
            <v>v</v>
          </cell>
          <cell r="F86">
            <v>3</v>
          </cell>
          <cell r="J86" t="str">
            <v>v</v>
          </cell>
          <cell r="R86" t="str">
            <v>v</v>
          </cell>
          <cell r="W86" t="str">
            <v>v</v>
          </cell>
          <cell r="AB86">
            <v>3</v>
          </cell>
          <cell r="AD86">
            <v>6</v>
          </cell>
          <cell r="AE86">
            <v>2</v>
          </cell>
          <cell r="AF86">
            <v>0</v>
          </cell>
          <cell r="AG86">
            <v>0</v>
          </cell>
          <cell r="AH86">
            <v>2</v>
          </cell>
          <cell r="AI86">
            <v>1</v>
          </cell>
          <cell r="AJ86">
            <v>0</v>
          </cell>
          <cell r="AK86" t="str">
            <v>B</v>
          </cell>
        </row>
        <row r="87">
          <cell r="B87" t="str">
            <v>Verhoeven Dario</v>
          </cell>
          <cell r="C87" t="str">
            <v>Tweeden Thuis 2</v>
          </cell>
          <cell r="D87" t="str">
            <v>v</v>
          </cell>
          <cell r="E87">
            <v>0</v>
          </cell>
          <cell r="F87" t="str">
            <v>v</v>
          </cell>
          <cell r="H87">
            <v>0</v>
          </cell>
          <cell r="J87">
            <v>3</v>
          </cell>
          <cell r="L87">
            <v>0</v>
          </cell>
          <cell r="N87">
            <v>0</v>
          </cell>
          <cell r="Q87" t="str">
            <v>v</v>
          </cell>
          <cell r="S87" t="str">
            <v>v</v>
          </cell>
          <cell r="T87">
            <v>0</v>
          </cell>
          <cell r="U87">
            <v>0</v>
          </cell>
          <cell r="Y87">
            <v>0</v>
          </cell>
          <cell r="AA87">
            <v>3</v>
          </cell>
          <cell r="AD87">
            <v>6</v>
          </cell>
          <cell r="AE87">
            <v>2</v>
          </cell>
          <cell r="AF87">
            <v>0</v>
          </cell>
          <cell r="AG87">
            <v>7</v>
          </cell>
          <cell r="AH87">
            <v>9</v>
          </cell>
          <cell r="AI87">
            <v>0.22222222222222221</v>
          </cell>
          <cell r="AJ87" t="str">
            <v>D</v>
          </cell>
          <cell r="AK87" t="str">
            <v>D</v>
          </cell>
        </row>
        <row r="88">
          <cell r="B88" t="str">
            <v>Van Pollaert Jens</v>
          </cell>
          <cell r="C88" t="str">
            <v xml:space="preserve"> De Botter 2</v>
          </cell>
          <cell r="D88">
            <v>0</v>
          </cell>
          <cell r="E88" t="str">
            <v>v</v>
          </cell>
          <cell r="F88">
            <v>0</v>
          </cell>
          <cell r="H88" t="str">
            <v>v</v>
          </cell>
          <cell r="K88">
            <v>0</v>
          </cell>
          <cell r="M88">
            <v>1</v>
          </cell>
          <cell r="P88">
            <v>0</v>
          </cell>
          <cell r="Q88">
            <v>0</v>
          </cell>
          <cell r="R88" t="str">
            <v>v</v>
          </cell>
          <cell r="T88">
            <v>0</v>
          </cell>
          <cell r="U88" t="str">
            <v>v</v>
          </cell>
          <cell r="W88">
            <v>1</v>
          </cell>
          <cell r="X88">
            <v>3</v>
          </cell>
          <cell r="Y88">
            <v>0</v>
          </cell>
          <cell r="AB88">
            <v>0</v>
          </cell>
          <cell r="AD88">
            <v>5</v>
          </cell>
          <cell r="AE88">
            <v>1</v>
          </cell>
          <cell r="AF88">
            <v>2</v>
          </cell>
          <cell r="AG88">
            <v>8</v>
          </cell>
          <cell r="AH88">
            <v>11</v>
          </cell>
          <cell r="AI88">
            <v>0.18181818181818182</v>
          </cell>
          <cell r="AJ88" t="str">
            <v>D</v>
          </cell>
          <cell r="AK88" t="str">
            <v>NA</v>
          </cell>
        </row>
        <row r="89">
          <cell r="B89" t="str">
            <v>De Landsheer Jurgen</v>
          </cell>
          <cell r="C89" t="str">
            <v>Black 'N Blues</v>
          </cell>
          <cell r="M89" t="str">
            <v>v</v>
          </cell>
          <cell r="N89" t="str">
            <v>v</v>
          </cell>
          <cell r="O89">
            <v>3</v>
          </cell>
          <cell r="P89">
            <v>1</v>
          </cell>
          <cell r="X89">
            <v>0</v>
          </cell>
          <cell r="Y89">
            <v>1</v>
          </cell>
          <cell r="Z89" t="str">
            <v>v</v>
          </cell>
          <cell r="AA89" t="str">
            <v>v</v>
          </cell>
          <cell r="AD89">
            <v>5</v>
          </cell>
          <cell r="AE89">
            <v>1</v>
          </cell>
          <cell r="AF89">
            <v>2</v>
          </cell>
          <cell r="AG89">
            <v>1</v>
          </cell>
          <cell r="AH89">
            <v>4</v>
          </cell>
          <cell r="AI89">
            <v>0.5</v>
          </cell>
          <cell r="AJ89">
            <v>0</v>
          </cell>
          <cell r="AK89" t="str">
            <v>NA</v>
          </cell>
        </row>
        <row r="90">
          <cell r="B90" t="str">
            <v>Quintelier Johan</v>
          </cell>
          <cell r="C90" t="str">
            <v>Rico's 2</v>
          </cell>
          <cell r="E90">
            <v>1</v>
          </cell>
          <cell r="G90" t="str">
            <v>v</v>
          </cell>
          <cell r="K90" t="str">
            <v>v</v>
          </cell>
          <cell r="T90" t="str">
            <v>v</v>
          </cell>
          <cell r="X90" t="str">
            <v>v</v>
          </cell>
          <cell r="Y90">
            <v>1</v>
          </cell>
          <cell r="Z90">
            <v>0</v>
          </cell>
          <cell r="AB90">
            <v>3</v>
          </cell>
          <cell r="AD90">
            <v>5</v>
          </cell>
          <cell r="AE90">
            <v>1</v>
          </cell>
          <cell r="AF90">
            <v>2</v>
          </cell>
          <cell r="AG90">
            <v>1</v>
          </cell>
          <cell r="AH90">
            <v>4</v>
          </cell>
          <cell r="AI90">
            <v>0.5</v>
          </cell>
          <cell r="AJ90">
            <v>0</v>
          </cell>
          <cell r="AK90" t="str">
            <v>NA</v>
          </cell>
        </row>
        <row r="91">
          <cell r="B91" t="str">
            <v>El Alami El Idrissi Rachid</v>
          </cell>
          <cell r="C91" t="str">
            <v>De Vetten Os</v>
          </cell>
          <cell r="F91" t="str">
            <v>v</v>
          </cell>
          <cell r="H91">
            <v>1</v>
          </cell>
          <cell r="J91" t="str">
            <v>v</v>
          </cell>
          <cell r="P91">
            <v>3</v>
          </cell>
          <cell r="S91" t="str">
            <v>v</v>
          </cell>
          <cell r="W91" t="str">
            <v>v</v>
          </cell>
          <cell r="AD91">
            <v>4</v>
          </cell>
          <cell r="AE91">
            <v>1</v>
          </cell>
          <cell r="AF91">
            <v>1</v>
          </cell>
          <cell r="AG91">
            <v>0</v>
          </cell>
          <cell r="AH91">
            <v>2</v>
          </cell>
          <cell r="AI91">
            <v>0.75</v>
          </cell>
          <cell r="AJ91">
            <v>0</v>
          </cell>
          <cell r="AK91" t="str">
            <v>NA</v>
          </cell>
        </row>
        <row r="92">
          <cell r="B92" t="str">
            <v>Piryns Ronald</v>
          </cell>
          <cell r="C92" t="str">
            <v>T Moleken 2</v>
          </cell>
          <cell r="G92" t="str">
            <v>v</v>
          </cell>
          <cell r="L92" t="str">
            <v>v</v>
          </cell>
          <cell r="T92" t="str">
            <v>v</v>
          </cell>
          <cell r="Y92" t="str">
            <v>v</v>
          </cell>
          <cell r="Z92">
            <v>3</v>
          </cell>
          <cell r="AB92">
            <v>1</v>
          </cell>
          <cell r="AD92">
            <v>4</v>
          </cell>
          <cell r="AE92">
            <v>1</v>
          </cell>
          <cell r="AF92">
            <v>1</v>
          </cell>
          <cell r="AG92">
            <v>0</v>
          </cell>
          <cell r="AH92">
            <v>2</v>
          </cell>
          <cell r="AI92">
            <v>0.75</v>
          </cell>
          <cell r="AJ92">
            <v>0</v>
          </cell>
          <cell r="AK92" t="str">
            <v>NA</v>
          </cell>
        </row>
        <row r="93">
          <cell r="B93" t="str">
            <v>De Boeck Jan</v>
          </cell>
          <cell r="C93" t="str">
            <v>Tweeden Thuis 2</v>
          </cell>
          <cell r="D93" t="str">
            <v>v</v>
          </cell>
          <cell r="F93" t="str">
            <v>v</v>
          </cell>
          <cell r="G93">
            <v>0</v>
          </cell>
          <cell r="J93">
            <v>1</v>
          </cell>
          <cell r="M93">
            <v>0</v>
          </cell>
          <cell r="O93">
            <v>0</v>
          </cell>
          <cell r="Q93" t="str">
            <v>v</v>
          </cell>
          <cell r="R93">
            <v>1</v>
          </cell>
          <cell r="S93" t="str">
            <v>v</v>
          </cell>
          <cell r="V93">
            <v>1</v>
          </cell>
          <cell r="X93">
            <v>0</v>
          </cell>
          <cell r="Z93">
            <v>0</v>
          </cell>
          <cell r="AA93">
            <v>1</v>
          </cell>
          <cell r="AD93">
            <v>4</v>
          </cell>
          <cell r="AE93">
            <v>0</v>
          </cell>
          <cell r="AF93">
            <v>4</v>
          </cell>
          <cell r="AG93">
            <v>5</v>
          </cell>
          <cell r="AH93">
            <v>9</v>
          </cell>
          <cell r="AI93">
            <v>0.22222222222222221</v>
          </cell>
          <cell r="AJ93" t="str">
            <v>D</v>
          </cell>
          <cell r="AK93" t="str">
            <v>NA</v>
          </cell>
        </row>
        <row r="94">
          <cell r="B94" t="str">
            <v>Laureys Christophe</v>
          </cell>
          <cell r="C94" t="str">
            <v>Tweeden Thuis 2</v>
          </cell>
          <cell r="D94" t="str">
            <v>v</v>
          </cell>
          <cell r="F94" t="str">
            <v>v</v>
          </cell>
          <cell r="L94">
            <v>1</v>
          </cell>
          <cell r="M94">
            <v>3</v>
          </cell>
          <cell r="Q94" t="str">
            <v>v</v>
          </cell>
          <cell r="S94" t="str">
            <v>v</v>
          </cell>
          <cell r="AD94">
            <v>4</v>
          </cell>
          <cell r="AE94">
            <v>1</v>
          </cell>
          <cell r="AF94">
            <v>1</v>
          </cell>
          <cell r="AG94">
            <v>0</v>
          </cell>
          <cell r="AH94">
            <v>2</v>
          </cell>
          <cell r="AI94">
            <v>0.75</v>
          </cell>
          <cell r="AJ94">
            <v>0</v>
          </cell>
          <cell r="AK94" t="str">
            <v>NA</v>
          </cell>
        </row>
        <row r="95">
          <cell r="B95" t="str">
            <v>Meersman Erwin</v>
          </cell>
          <cell r="C95" t="str">
            <v xml:space="preserve"> De Botter 2</v>
          </cell>
          <cell r="E95" t="str">
            <v>v</v>
          </cell>
          <cell r="H95" t="str">
            <v>v</v>
          </cell>
          <cell r="R95" t="str">
            <v>v</v>
          </cell>
          <cell r="T95">
            <v>3</v>
          </cell>
          <cell r="U95" t="str">
            <v>v</v>
          </cell>
          <cell r="AD95">
            <v>3</v>
          </cell>
          <cell r="AE95">
            <v>1</v>
          </cell>
          <cell r="AF95">
            <v>0</v>
          </cell>
          <cell r="AG95">
            <v>0</v>
          </cell>
          <cell r="AH95">
            <v>1</v>
          </cell>
          <cell r="AI95">
            <v>1</v>
          </cell>
          <cell r="AJ95">
            <v>0</v>
          </cell>
          <cell r="AK95" t="str">
            <v>NA</v>
          </cell>
        </row>
        <row r="96">
          <cell r="B96" t="str">
            <v>Vranken Eddie</v>
          </cell>
          <cell r="C96" t="str">
            <v xml:space="preserve"> De Botter 2</v>
          </cell>
          <cell r="E96" t="str">
            <v>v</v>
          </cell>
          <cell r="H96" t="str">
            <v>v</v>
          </cell>
          <cell r="R96" t="str">
            <v>v</v>
          </cell>
          <cell r="U96" t="str">
            <v>v</v>
          </cell>
          <cell r="AC96">
            <v>3</v>
          </cell>
          <cell r="AD96">
            <v>3</v>
          </cell>
          <cell r="AE96">
            <v>1</v>
          </cell>
          <cell r="AF96">
            <v>0</v>
          </cell>
          <cell r="AG96">
            <v>0</v>
          </cell>
          <cell r="AH96">
            <v>1</v>
          </cell>
          <cell r="AI96">
            <v>1</v>
          </cell>
          <cell r="AJ96">
            <v>0</v>
          </cell>
          <cell r="AK96" t="str">
            <v>A</v>
          </cell>
        </row>
        <row r="97">
          <cell r="B97" t="str">
            <v>De Meyer Charly Cristian</v>
          </cell>
          <cell r="C97" t="str">
            <v>Black 'N Blues</v>
          </cell>
          <cell r="M97" t="str">
            <v>v</v>
          </cell>
          <cell r="N97" t="str">
            <v>v</v>
          </cell>
          <cell r="O97">
            <v>1</v>
          </cell>
          <cell r="T97">
            <v>1</v>
          </cell>
          <cell r="V97">
            <v>0</v>
          </cell>
          <cell r="Z97" t="str">
            <v>v</v>
          </cell>
          <cell r="AA97" t="str">
            <v>v</v>
          </cell>
          <cell r="AB97">
            <v>1</v>
          </cell>
          <cell r="AD97">
            <v>3</v>
          </cell>
          <cell r="AE97">
            <v>0</v>
          </cell>
          <cell r="AF97">
            <v>3</v>
          </cell>
          <cell r="AG97">
            <v>1</v>
          </cell>
          <cell r="AH97">
            <v>4</v>
          </cell>
          <cell r="AI97">
            <v>0.375</v>
          </cell>
          <cell r="AJ97">
            <v>0</v>
          </cell>
          <cell r="AK97" t="str">
            <v>NA</v>
          </cell>
        </row>
        <row r="98">
          <cell r="B98" t="str">
            <v>Van Cappellen Patrick</v>
          </cell>
          <cell r="C98" t="str">
            <v>Bokenhof 2</v>
          </cell>
          <cell r="I98" t="str">
            <v>v</v>
          </cell>
          <cell r="K98">
            <v>3</v>
          </cell>
          <cell r="L98" t="str">
            <v>v</v>
          </cell>
          <cell r="V98" t="str">
            <v>v</v>
          </cell>
          <cell r="Y98" t="str">
            <v>v</v>
          </cell>
          <cell r="AD98">
            <v>3</v>
          </cell>
          <cell r="AE98">
            <v>1</v>
          </cell>
          <cell r="AF98">
            <v>0</v>
          </cell>
          <cell r="AG98">
            <v>0</v>
          </cell>
          <cell r="AH98">
            <v>1</v>
          </cell>
          <cell r="AI98">
            <v>1</v>
          </cell>
          <cell r="AJ98">
            <v>0</v>
          </cell>
          <cell r="AK98" t="str">
            <v>A</v>
          </cell>
        </row>
        <row r="99">
          <cell r="B99" t="str">
            <v>Van Den Bossche Nico</v>
          </cell>
          <cell r="C99" t="str">
            <v>Bokenhof 2</v>
          </cell>
          <cell r="I99" t="str">
            <v>v</v>
          </cell>
          <cell r="L99" t="str">
            <v>v</v>
          </cell>
          <cell r="V99" t="str">
            <v>v</v>
          </cell>
          <cell r="Y99" t="str">
            <v>v</v>
          </cell>
          <cell r="AB99">
            <v>3</v>
          </cell>
          <cell r="AD99">
            <v>3</v>
          </cell>
          <cell r="AE99">
            <v>1</v>
          </cell>
          <cell r="AF99">
            <v>0</v>
          </cell>
          <cell r="AG99">
            <v>0</v>
          </cell>
          <cell r="AH99">
            <v>1</v>
          </cell>
          <cell r="AI99">
            <v>1</v>
          </cell>
          <cell r="AJ99">
            <v>0</v>
          </cell>
          <cell r="AK99" t="str">
            <v>NA</v>
          </cell>
        </row>
        <row r="100">
          <cell r="B100" t="str">
            <v>Vanderminnen Erwin</v>
          </cell>
          <cell r="C100" t="str">
            <v>Bokenhof 2</v>
          </cell>
          <cell r="I100" t="str">
            <v>v</v>
          </cell>
          <cell r="L100" t="str">
            <v>v</v>
          </cell>
          <cell r="V100" t="str">
            <v>v</v>
          </cell>
          <cell r="Y100" t="str">
            <v>v</v>
          </cell>
          <cell r="AC100">
            <v>3</v>
          </cell>
          <cell r="AD100">
            <v>3</v>
          </cell>
          <cell r="AE100">
            <v>1</v>
          </cell>
          <cell r="AF100">
            <v>0</v>
          </cell>
          <cell r="AG100">
            <v>0</v>
          </cell>
          <cell r="AH100">
            <v>1</v>
          </cell>
          <cell r="AI100">
            <v>1</v>
          </cell>
          <cell r="AJ100">
            <v>0</v>
          </cell>
          <cell r="AK100" t="str">
            <v>A</v>
          </cell>
        </row>
        <row r="101">
          <cell r="B101" t="str">
            <v>Eeckelaert Stefan</v>
          </cell>
          <cell r="C101" t="str">
            <v>De Vetten Os</v>
          </cell>
          <cell r="F101" t="str">
            <v>v</v>
          </cell>
          <cell r="J101" t="str">
            <v>v</v>
          </cell>
          <cell r="N101">
            <v>3</v>
          </cell>
          <cell r="S101" t="str">
            <v>v</v>
          </cell>
          <cell r="W101" t="str">
            <v>v</v>
          </cell>
          <cell r="AD101">
            <v>3</v>
          </cell>
          <cell r="AE101">
            <v>1</v>
          </cell>
          <cell r="AF101">
            <v>0</v>
          </cell>
          <cell r="AG101">
            <v>0</v>
          </cell>
          <cell r="AH101">
            <v>1</v>
          </cell>
          <cell r="AI101">
            <v>1</v>
          </cell>
          <cell r="AJ101">
            <v>0</v>
          </cell>
          <cell r="AK101" t="str">
            <v>NA</v>
          </cell>
        </row>
        <row r="102">
          <cell r="B102" t="str">
            <v>Adriaensens Kurt</v>
          </cell>
          <cell r="C102" t="str">
            <v>Den Black 3</v>
          </cell>
          <cell r="I102" t="str">
            <v>v</v>
          </cell>
          <cell r="P102" t="str">
            <v>v</v>
          </cell>
          <cell r="V102" t="str">
            <v>v</v>
          </cell>
          <cell r="Z102">
            <v>3</v>
          </cell>
          <cell r="AC102" t="str">
            <v>v</v>
          </cell>
          <cell r="AD102">
            <v>3</v>
          </cell>
          <cell r="AE102">
            <v>1</v>
          </cell>
          <cell r="AF102">
            <v>0</v>
          </cell>
          <cell r="AG102">
            <v>0</v>
          </cell>
          <cell r="AH102">
            <v>1</v>
          </cell>
          <cell r="AI102">
            <v>1</v>
          </cell>
          <cell r="AJ102">
            <v>0</v>
          </cell>
          <cell r="AK102" t="str">
            <v>NA</v>
          </cell>
        </row>
        <row r="103">
          <cell r="B103" t="str">
            <v>Van Peteghem Marcel</v>
          </cell>
          <cell r="C103" t="str">
            <v>T Moleken 2</v>
          </cell>
          <cell r="G103" t="str">
            <v>v</v>
          </cell>
          <cell r="H103">
            <v>3</v>
          </cell>
          <cell r="L103" t="str">
            <v>v</v>
          </cell>
          <cell r="T103" t="str">
            <v>v</v>
          </cell>
          <cell r="Y103" t="str">
            <v>v</v>
          </cell>
          <cell r="AD103">
            <v>3</v>
          </cell>
          <cell r="AE103">
            <v>1</v>
          </cell>
          <cell r="AF103">
            <v>0</v>
          </cell>
          <cell r="AG103">
            <v>0</v>
          </cell>
          <cell r="AH103">
            <v>1</v>
          </cell>
          <cell r="AI103">
            <v>1</v>
          </cell>
          <cell r="AJ103">
            <v>0</v>
          </cell>
          <cell r="AK103" t="str">
            <v>NA</v>
          </cell>
        </row>
        <row r="104">
          <cell r="B104" t="str">
            <v>Hillegeer Luc</v>
          </cell>
          <cell r="C104" t="str">
            <v>T' Zandhof 5</v>
          </cell>
          <cell r="D104" t="str">
            <v>v</v>
          </cell>
          <cell r="P104" t="str">
            <v>v</v>
          </cell>
          <cell r="Q104" t="str">
            <v>v</v>
          </cell>
          <cell r="AA104">
            <v>3</v>
          </cell>
          <cell r="AC104" t="str">
            <v>v</v>
          </cell>
          <cell r="AD104">
            <v>3</v>
          </cell>
          <cell r="AE104">
            <v>1</v>
          </cell>
          <cell r="AF104">
            <v>0</v>
          </cell>
          <cell r="AG104">
            <v>0</v>
          </cell>
          <cell r="AH104">
            <v>1</v>
          </cell>
          <cell r="AI104">
            <v>1</v>
          </cell>
          <cell r="AJ104">
            <v>0</v>
          </cell>
          <cell r="AK104" t="str">
            <v>NA</v>
          </cell>
        </row>
        <row r="105">
          <cell r="B105" t="str">
            <v>Moonen Marc</v>
          </cell>
          <cell r="C105" t="str">
            <v>The Q 2</v>
          </cell>
          <cell r="E105" t="str">
            <v>v</v>
          </cell>
          <cell r="J105" t="str">
            <v>v</v>
          </cell>
          <cell r="R105" t="str">
            <v>v</v>
          </cell>
          <cell r="S105">
            <v>3</v>
          </cell>
          <cell r="W105" t="str">
            <v>v</v>
          </cell>
          <cell r="AD105">
            <v>3</v>
          </cell>
          <cell r="AE105">
            <v>1</v>
          </cell>
          <cell r="AF105">
            <v>0</v>
          </cell>
          <cell r="AG105">
            <v>0</v>
          </cell>
          <cell r="AH105">
            <v>1</v>
          </cell>
          <cell r="AI105">
            <v>1</v>
          </cell>
          <cell r="AJ105">
            <v>0</v>
          </cell>
          <cell r="AK105" t="str">
            <v>B</v>
          </cell>
        </row>
        <row r="106">
          <cell r="B106" t="str">
            <v>Moonen Wesley</v>
          </cell>
          <cell r="C106" t="str">
            <v>The Q 2</v>
          </cell>
          <cell r="E106" t="str">
            <v>v</v>
          </cell>
          <cell r="J106" t="str">
            <v>v</v>
          </cell>
          <cell r="R106" t="str">
            <v>v</v>
          </cell>
          <cell r="W106" t="str">
            <v>v</v>
          </cell>
          <cell r="Z106">
            <v>3</v>
          </cell>
          <cell r="AD106">
            <v>3</v>
          </cell>
          <cell r="AE106">
            <v>1</v>
          </cell>
          <cell r="AF106">
            <v>0</v>
          </cell>
          <cell r="AG106">
            <v>0</v>
          </cell>
          <cell r="AH106">
            <v>1</v>
          </cell>
          <cell r="AI106">
            <v>1</v>
          </cell>
          <cell r="AJ106">
            <v>0</v>
          </cell>
          <cell r="AK106" t="str">
            <v>B</v>
          </cell>
        </row>
        <row r="107">
          <cell r="B107" t="str">
            <v>Polfliet Danny</v>
          </cell>
          <cell r="C107" t="str">
            <v>The Q 2</v>
          </cell>
          <cell r="D107">
            <v>0</v>
          </cell>
          <cell r="E107" t="str">
            <v>v</v>
          </cell>
          <cell r="F107">
            <v>1</v>
          </cell>
          <cell r="G107">
            <v>0</v>
          </cell>
          <cell r="H107">
            <v>1</v>
          </cell>
          <cell r="J107" t="str">
            <v>v</v>
          </cell>
          <cell r="K107">
            <v>1</v>
          </cell>
          <cell r="R107" t="str">
            <v>v</v>
          </cell>
          <cell r="W107" t="str">
            <v>v</v>
          </cell>
          <cell r="AD107">
            <v>3</v>
          </cell>
          <cell r="AE107">
            <v>0</v>
          </cell>
          <cell r="AF107">
            <v>3</v>
          </cell>
          <cell r="AG107">
            <v>2</v>
          </cell>
          <cell r="AH107">
            <v>5</v>
          </cell>
          <cell r="AI107">
            <v>0.3</v>
          </cell>
          <cell r="AJ107">
            <v>0</v>
          </cell>
          <cell r="AK107" t="str">
            <v>C</v>
          </cell>
        </row>
        <row r="108">
          <cell r="B108" t="str">
            <v>De Vlieger Oliever</v>
          </cell>
          <cell r="C108" t="str">
            <v>Black 'N Blues</v>
          </cell>
          <cell r="G108">
            <v>0</v>
          </cell>
          <cell r="M108" t="str">
            <v>v</v>
          </cell>
          <cell r="N108" t="str">
            <v>v</v>
          </cell>
          <cell r="P108">
            <v>0</v>
          </cell>
          <cell r="Q108">
            <v>0</v>
          </cell>
          <cell r="S108">
            <v>0</v>
          </cell>
          <cell r="V108">
            <v>0</v>
          </cell>
          <cell r="W108">
            <v>0</v>
          </cell>
          <cell r="Y108">
            <v>1</v>
          </cell>
          <cell r="Z108" t="str">
            <v>v</v>
          </cell>
          <cell r="AA108" t="str">
            <v>v</v>
          </cell>
          <cell r="AB108">
            <v>1</v>
          </cell>
          <cell r="AD108">
            <v>2</v>
          </cell>
          <cell r="AE108">
            <v>0</v>
          </cell>
          <cell r="AF108">
            <v>2</v>
          </cell>
          <cell r="AG108">
            <v>6</v>
          </cell>
          <cell r="AH108">
            <v>8</v>
          </cell>
          <cell r="AI108">
            <v>0.125</v>
          </cell>
          <cell r="AJ108" t="str">
            <v>D</v>
          </cell>
          <cell r="AK108" t="str">
            <v>NA</v>
          </cell>
        </row>
        <row r="109">
          <cell r="B109" t="str">
            <v>Schoeters Renaat</v>
          </cell>
          <cell r="C109" t="str">
            <v>Tweeden Thuis 2</v>
          </cell>
          <cell r="D109" t="str">
            <v>v</v>
          </cell>
          <cell r="F109" t="str">
            <v>v</v>
          </cell>
          <cell r="I109">
            <v>1</v>
          </cell>
          <cell r="K109">
            <v>1</v>
          </cell>
          <cell r="Q109" t="str">
            <v>v</v>
          </cell>
          <cell r="S109" t="str">
            <v>v</v>
          </cell>
          <cell r="AD109">
            <v>2</v>
          </cell>
          <cell r="AE109">
            <v>0</v>
          </cell>
          <cell r="AF109">
            <v>2</v>
          </cell>
          <cell r="AG109">
            <v>0</v>
          </cell>
          <cell r="AH109">
            <v>2</v>
          </cell>
          <cell r="AI109">
            <v>0.5</v>
          </cell>
          <cell r="AJ109">
            <v>0</v>
          </cell>
          <cell r="AK109" t="str">
            <v>D</v>
          </cell>
        </row>
        <row r="110">
          <cell r="B110" t="str">
            <v>De Ridder Gustaaf</v>
          </cell>
          <cell r="C110" t="str">
            <v>Black 'N Blues</v>
          </cell>
          <cell r="G110">
            <v>1</v>
          </cell>
          <cell r="M110" t="str">
            <v>v</v>
          </cell>
          <cell r="N110" t="str">
            <v>v</v>
          </cell>
          <cell r="Z110" t="str">
            <v>v</v>
          </cell>
          <cell r="AA110" t="str">
            <v>v</v>
          </cell>
          <cell r="AD110">
            <v>1</v>
          </cell>
          <cell r="AE110">
            <v>0</v>
          </cell>
          <cell r="AF110">
            <v>1</v>
          </cell>
          <cell r="AG110">
            <v>0</v>
          </cell>
          <cell r="AH110">
            <v>1</v>
          </cell>
          <cell r="AI110">
            <v>0.5</v>
          </cell>
          <cell r="AJ110">
            <v>0</v>
          </cell>
          <cell r="AK110" t="str">
            <v>D</v>
          </cell>
        </row>
        <row r="111">
          <cell r="B111" t="str">
            <v>Claes Gino</v>
          </cell>
          <cell r="C111" t="str">
            <v>De Zes 2</v>
          </cell>
          <cell r="H111" t="str">
            <v>v</v>
          </cell>
          <cell r="N111" t="str">
            <v>v</v>
          </cell>
          <cell r="U111" t="str">
            <v>v</v>
          </cell>
          <cell r="W111">
            <v>1</v>
          </cell>
          <cell r="AA111" t="str">
            <v>v</v>
          </cell>
          <cell r="AD111">
            <v>1</v>
          </cell>
          <cell r="AE111">
            <v>0</v>
          </cell>
          <cell r="AF111">
            <v>1</v>
          </cell>
          <cell r="AG111">
            <v>0</v>
          </cell>
          <cell r="AH111">
            <v>1</v>
          </cell>
          <cell r="AI111">
            <v>0.5</v>
          </cell>
          <cell r="AJ111">
            <v>0</v>
          </cell>
          <cell r="AK111" t="str">
            <v>C</v>
          </cell>
        </row>
        <row r="112">
          <cell r="B112" t="str">
            <v>De Clippeleir Toni</v>
          </cell>
          <cell r="C112" t="str">
            <v>De Zes 2</v>
          </cell>
          <cell r="E112">
            <v>1</v>
          </cell>
          <cell r="H112" t="str">
            <v>v</v>
          </cell>
          <cell r="N112" t="str">
            <v>v</v>
          </cell>
          <cell r="U112" t="str">
            <v>v</v>
          </cell>
          <cell r="AA112" t="str">
            <v>v</v>
          </cell>
          <cell r="AD112">
            <v>1</v>
          </cell>
          <cell r="AE112">
            <v>0</v>
          </cell>
          <cell r="AF112">
            <v>1</v>
          </cell>
          <cell r="AG112">
            <v>0</v>
          </cell>
          <cell r="AH112">
            <v>1</v>
          </cell>
          <cell r="AI112">
            <v>0.5</v>
          </cell>
          <cell r="AJ112">
            <v>0</v>
          </cell>
          <cell r="AK112" t="str">
            <v>NA</v>
          </cell>
        </row>
        <row r="113">
          <cell r="B113" t="str">
            <v>Vermeulen Paul</v>
          </cell>
          <cell r="C113" t="str">
            <v>De Zes 2</v>
          </cell>
          <cell r="F113">
            <v>1</v>
          </cell>
          <cell r="H113" t="str">
            <v>v</v>
          </cell>
          <cell r="N113" t="str">
            <v>v</v>
          </cell>
          <cell r="U113" t="str">
            <v>v</v>
          </cell>
          <cell r="AA113" t="str">
            <v>v</v>
          </cell>
          <cell r="AD113">
            <v>1</v>
          </cell>
          <cell r="AE113">
            <v>0</v>
          </cell>
          <cell r="AF113">
            <v>1</v>
          </cell>
          <cell r="AG113">
            <v>0</v>
          </cell>
          <cell r="AH113">
            <v>1</v>
          </cell>
          <cell r="AI113">
            <v>0.5</v>
          </cell>
          <cell r="AJ113">
            <v>0</v>
          </cell>
          <cell r="AK113" t="str">
            <v>B</v>
          </cell>
        </row>
        <row r="114">
          <cell r="B114" t="str">
            <v>Vranckaert Arno</v>
          </cell>
          <cell r="C114" t="str">
            <v>Den Black 3</v>
          </cell>
          <cell r="I114" t="str">
            <v>v</v>
          </cell>
          <cell r="L114">
            <v>0</v>
          </cell>
          <cell r="P114" t="str">
            <v>v</v>
          </cell>
          <cell r="Q114">
            <v>0</v>
          </cell>
          <cell r="V114" t="str">
            <v>v</v>
          </cell>
          <cell r="Z114">
            <v>0</v>
          </cell>
          <cell r="AB114">
            <v>1</v>
          </cell>
          <cell r="AC114" t="str">
            <v>v</v>
          </cell>
          <cell r="AD114">
            <v>1</v>
          </cell>
          <cell r="AE114">
            <v>0</v>
          </cell>
          <cell r="AF114">
            <v>1</v>
          </cell>
          <cell r="AG114">
            <v>3</v>
          </cell>
          <cell r="AH114">
            <v>4</v>
          </cell>
          <cell r="AI114">
            <v>0.125</v>
          </cell>
          <cell r="AJ114">
            <v>0</v>
          </cell>
          <cell r="AK114" t="str">
            <v>NA</v>
          </cell>
        </row>
        <row r="115">
          <cell r="B115" t="str">
            <v>Vlaminck Thomas</v>
          </cell>
          <cell r="C115" t="str">
            <v>T' Zandhof 5</v>
          </cell>
          <cell r="D115" t="str">
            <v>v</v>
          </cell>
          <cell r="P115" t="str">
            <v>v</v>
          </cell>
          <cell r="Q115" t="str">
            <v>v</v>
          </cell>
          <cell r="T115">
            <v>0</v>
          </cell>
          <cell r="V115">
            <v>0</v>
          </cell>
          <cell r="AB115">
            <v>1</v>
          </cell>
          <cell r="AC115" t="str">
            <v>v</v>
          </cell>
          <cell r="AD115">
            <v>1</v>
          </cell>
          <cell r="AE115">
            <v>0</v>
          </cell>
          <cell r="AF115">
            <v>1</v>
          </cell>
          <cell r="AG115">
            <v>2</v>
          </cell>
          <cell r="AH115">
            <v>3</v>
          </cell>
          <cell r="AI115">
            <v>0.16666666666666666</v>
          </cell>
          <cell r="AJ115">
            <v>0</v>
          </cell>
          <cell r="AK115" t="str">
            <v>NA</v>
          </cell>
        </row>
        <row r="116">
          <cell r="B116" t="str">
            <v>Jacobs Kevin</v>
          </cell>
          <cell r="C116" t="str">
            <v>The Q 2</v>
          </cell>
          <cell r="E116" t="str">
            <v>v</v>
          </cell>
          <cell r="I116">
            <v>1</v>
          </cell>
          <cell r="J116" t="str">
            <v>v</v>
          </cell>
          <cell r="R116" t="str">
            <v>v</v>
          </cell>
          <cell r="W116" t="str">
            <v>v</v>
          </cell>
          <cell r="AD116">
            <v>1</v>
          </cell>
          <cell r="AE116">
            <v>0</v>
          </cell>
          <cell r="AF116">
            <v>1</v>
          </cell>
          <cell r="AG116">
            <v>0</v>
          </cell>
          <cell r="AH116">
            <v>1</v>
          </cell>
          <cell r="AI116">
            <v>0.5</v>
          </cell>
          <cell r="AJ116">
            <v>0</v>
          </cell>
          <cell r="AK116" t="str">
            <v>B</v>
          </cell>
        </row>
        <row r="117">
          <cell r="B117" t="str">
            <v>De Coninck Jasper</v>
          </cell>
          <cell r="C117" t="str">
            <v xml:space="preserve"> De Botter 2</v>
          </cell>
          <cell r="E117" t="str">
            <v>v</v>
          </cell>
          <cell r="H117" t="str">
            <v>v</v>
          </cell>
          <cell r="I117">
            <v>0</v>
          </cell>
          <cell r="R117" t="str">
            <v>v</v>
          </cell>
          <cell r="U117" t="str">
            <v>v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  <cell r="AH117">
            <v>1</v>
          </cell>
          <cell r="AI117">
            <v>0</v>
          </cell>
          <cell r="AJ117">
            <v>0</v>
          </cell>
          <cell r="AK117" t="str">
            <v>NA</v>
          </cell>
        </row>
        <row r="118"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#DIV/0!</v>
          </cell>
          <cell r="AJ118">
            <v>0</v>
          </cell>
          <cell r="AK118" t="e">
            <v>#N/A</v>
          </cell>
        </row>
        <row r="119"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#DIV/0!</v>
          </cell>
          <cell r="AJ119">
            <v>0</v>
          </cell>
          <cell r="AK119" t="e">
            <v>#N/A</v>
          </cell>
        </row>
        <row r="120">
          <cell r="B120" t="str">
            <v>Goossens Jean-Pierre</v>
          </cell>
          <cell r="C120" t="str">
            <v xml:space="preserve"> De Botter 2</v>
          </cell>
          <cell r="D120">
            <v>0</v>
          </cell>
          <cell r="E120" t="str">
            <v>v</v>
          </cell>
          <cell r="H120" t="str">
            <v>v</v>
          </cell>
          <cell r="J120">
            <v>0</v>
          </cell>
          <cell r="N120">
            <v>0</v>
          </cell>
          <cell r="R120" t="str">
            <v>v</v>
          </cell>
          <cell r="U120" t="str">
            <v>v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4</v>
          </cell>
          <cell r="AH120">
            <v>4</v>
          </cell>
          <cell r="AI120">
            <v>0</v>
          </cell>
          <cell r="AJ120">
            <v>0</v>
          </cell>
          <cell r="AK120" t="str">
            <v>NA</v>
          </cell>
        </row>
        <row r="121">
          <cell r="B121" t="str">
            <v>Poot Koen</v>
          </cell>
          <cell r="C121" t="str">
            <v xml:space="preserve"> De Botter 2</v>
          </cell>
          <cell r="E121" t="str">
            <v>v</v>
          </cell>
          <cell r="F121">
            <v>0</v>
          </cell>
          <cell r="H121" t="str">
            <v>v</v>
          </cell>
          <cell r="R121" t="str">
            <v>v</v>
          </cell>
          <cell r="U121" t="str">
            <v>v</v>
          </cell>
          <cell r="AD121">
            <v>0</v>
          </cell>
          <cell r="AE121">
            <v>0</v>
          </cell>
          <cell r="AF121">
            <v>0</v>
          </cell>
          <cell r="AG121">
            <v>1</v>
          </cell>
          <cell r="AH121">
            <v>1</v>
          </cell>
          <cell r="AI121">
            <v>0</v>
          </cell>
          <cell r="AJ121">
            <v>0</v>
          </cell>
          <cell r="AK121" t="str">
            <v>NA</v>
          </cell>
        </row>
        <row r="122">
          <cell r="B122" t="str">
            <v>Aerts Pascal</v>
          </cell>
          <cell r="C122" t="str">
            <v>Black 'N Blues</v>
          </cell>
          <cell r="M122" t="str">
            <v>v</v>
          </cell>
          <cell r="N122" t="str">
            <v>v</v>
          </cell>
          <cell r="Z122" t="str">
            <v>v</v>
          </cell>
          <cell r="AA122" t="str">
            <v>v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  <cell r="AH122">
            <v>1</v>
          </cell>
          <cell r="AI122">
            <v>0</v>
          </cell>
          <cell r="AJ122">
            <v>0</v>
          </cell>
          <cell r="AK122" t="str">
            <v>NA</v>
          </cell>
        </row>
        <row r="123">
          <cell r="B123" t="str">
            <v>Van Nieuwenhove Freddy</v>
          </cell>
          <cell r="C123" t="str">
            <v>Black 'N Blues</v>
          </cell>
          <cell r="E123">
            <v>0</v>
          </cell>
          <cell r="K123">
            <v>0</v>
          </cell>
          <cell r="M123" t="str">
            <v>v</v>
          </cell>
          <cell r="N123" t="str">
            <v>v</v>
          </cell>
          <cell r="Z123" t="str">
            <v>v</v>
          </cell>
          <cell r="AA123" t="str">
            <v>v</v>
          </cell>
          <cell r="AD123">
            <v>0</v>
          </cell>
          <cell r="AE123">
            <v>0</v>
          </cell>
          <cell r="AF123">
            <v>0</v>
          </cell>
          <cell r="AG123">
            <v>2</v>
          </cell>
          <cell r="AH123">
            <v>2</v>
          </cell>
          <cell r="AI123">
            <v>0</v>
          </cell>
          <cell r="AJ123">
            <v>0</v>
          </cell>
          <cell r="AK123" t="str">
            <v>C</v>
          </cell>
        </row>
        <row r="124">
          <cell r="B124" t="str">
            <v>Verstraeten Marc</v>
          </cell>
          <cell r="C124" t="str">
            <v>Bokenhof 2</v>
          </cell>
          <cell r="E124">
            <v>0</v>
          </cell>
          <cell r="I124" t="str">
            <v>v</v>
          </cell>
          <cell r="L124" t="str">
            <v>v</v>
          </cell>
          <cell r="V124" t="str">
            <v>v</v>
          </cell>
          <cell r="Y124" t="str">
            <v>v</v>
          </cell>
          <cell r="AD124">
            <v>0</v>
          </cell>
          <cell r="AE124">
            <v>0</v>
          </cell>
          <cell r="AF124">
            <v>0</v>
          </cell>
          <cell r="AG124">
            <v>1</v>
          </cell>
          <cell r="AH124">
            <v>1</v>
          </cell>
          <cell r="AI124">
            <v>0</v>
          </cell>
          <cell r="AJ124">
            <v>0</v>
          </cell>
          <cell r="AK124" t="str">
            <v>NA</v>
          </cell>
        </row>
        <row r="125">
          <cell r="B125" t="str">
            <v>De Vos Patricia</v>
          </cell>
          <cell r="C125" t="str">
            <v>De Vetten Os</v>
          </cell>
          <cell r="E125">
            <v>0</v>
          </cell>
          <cell r="F125" t="str">
            <v>v</v>
          </cell>
          <cell r="G125">
            <v>0</v>
          </cell>
          <cell r="H125">
            <v>0</v>
          </cell>
          <cell r="I125">
            <v>0</v>
          </cell>
          <cell r="J125" t="str">
            <v>v</v>
          </cell>
          <cell r="K125">
            <v>0</v>
          </cell>
          <cell r="L125">
            <v>0</v>
          </cell>
          <cell r="P125">
            <v>0</v>
          </cell>
          <cell r="Q125">
            <v>0</v>
          </cell>
          <cell r="S125" t="str">
            <v>v</v>
          </cell>
          <cell r="U125">
            <v>0</v>
          </cell>
          <cell r="W125" t="str">
            <v>v</v>
          </cell>
          <cell r="X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10</v>
          </cell>
          <cell r="AH125">
            <v>10</v>
          </cell>
          <cell r="AI125">
            <v>0</v>
          </cell>
          <cell r="AJ125" t="str">
            <v>D</v>
          </cell>
          <cell r="AK125" t="str">
            <v>D</v>
          </cell>
        </row>
        <row r="126">
          <cell r="B126" t="str">
            <v>Clauw Laurent</v>
          </cell>
          <cell r="C126" t="str">
            <v>De Wandeling</v>
          </cell>
          <cell r="D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1</v>
          </cell>
          <cell r="AH126">
            <v>1</v>
          </cell>
          <cell r="AI126">
            <v>0</v>
          </cell>
          <cell r="AJ126">
            <v>0</v>
          </cell>
          <cell r="AK126" t="e">
            <v>#N/A</v>
          </cell>
        </row>
        <row r="127">
          <cell r="B127" t="str">
            <v>Kersemans Marc</v>
          </cell>
          <cell r="C127" t="str">
            <v>De Wandeling</v>
          </cell>
          <cell r="D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1</v>
          </cell>
          <cell r="AH127">
            <v>1</v>
          </cell>
          <cell r="AI127">
            <v>0</v>
          </cell>
          <cell r="AJ127">
            <v>0</v>
          </cell>
          <cell r="AK127" t="str">
            <v>C</v>
          </cell>
        </row>
        <row r="128">
          <cell r="B128" t="str">
            <v>Robin Christel</v>
          </cell>
          <cell r="C128" t="str">
            <v>De Wandeling</v>
          </cell>
          <cell r="D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  <cell r="AH128">
            <v>1</v>
          </cell>
          <cell r="AI128">
            <v>0</v>
          </cell>
          <cell r="AJ128">
            <v>0</v>
          </cell>
          <cell r="AK128" t="str">
            <v>NA</v>
          </cell>
        </row>
        <row r="129"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#DIV/0!</v>
          </cell>
          <cell r="AJ129">
            <v>0</v>
          </cell>
          <cell r="AK129" t="e">
            <v>#N/A</v>
          </cell>
        </row>
        <row r="130"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e">
            <v>#DIV/0!</v>
          </cell>
          <cell r="AJ130">
            <v>0</v>
          </cell>
          <cell r="AK130" t="e">
            <v>#N/A</v>
          </cell>
        </row>
        <row r="131"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e">
            <v>#DIV/0!</v>
          </cell>
          <cell r="AJ131">
            <v>0</v>
          </cell>
          <cell r="AK131" t="e">
            <v>#N/A</v>
          </cell>
        </row>
        <row r="132"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e">
            <v>#DIV/0!</v>
          </cell>
          <cell r="AJ132">
            <v>0</v>
          </cell>
          <cell r="AK132" t="e">
            <v>#N/A</v>
          </cell>
        </row>
        <row r="133"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e">
            <v>#DIV/0!</v>
          </cell>
          <cell r="AJ133">
            <v>0</v>
          </cell>
          <cell r="AK133" t="e">
            <v>#N/A</v>
          </cell>
        </row>
        <row r="134"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e">
            <v>#DIV/0!</v>
          </cell>
          <cell r="AJ134">
            <v>0</v>
          </cell>
          <cell r="AK134" t="e">
            <v>#N/A</v>
          </cell>
        </row>
        <row r="135"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e">
            <v>#DIV/0!</v>
          </cell>
          <cell r="AJ135">
            <v>0</v>
          </cell>
          <cell r="AK135" t="e">
            <v>#N/A</v>
          </cell>
        </row>
        <row r="136"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e">
            <v>#DIV/0!</v>
          </cell>
          <cell r="AJ136">
            <v>0</v>
          </cell>
          <cell r="AK136" t="e">
            <v>#N/A</v>
          </cell>
        </row>
        <row r="137"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e">
            <v>#DIV/0!</v>
          </cell>
          <cell r="AJ137">
            <v>0</v>
          </cell>
          <cell r="AK137" t="e">
            <v>#N/A</v>
          </cell>
        </row>
        <row r="138">
          <cell r="B138" t="str">
            <v>Van Den Bergh Boudewijn</v>
          </cell>
          <cell r="C138" t="str">
            <v>De Wandeling</v>
          </cell>
          <cell r="D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1</v>
          </cell>
          <cell r="AH138">
            <v>1</v>
          </cell>
          <cell r="AI138">
            <v>0</v>
          </cell>
          <cell r="AJ138">
            <v>0</v>
          </cell>
          <cell r="AK138" t="str">
            <v>C</v>
          </cell>
        </row>
        <row r="139">
          <cell r="B139" t="str">
            <v>Verhulst Walter</v>
          </cell>
          <cell r="C139" t="str">
            <v>De Wandeling</v>
          </cell>
          <cell r="D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1</v>
          </cell>
          <cell r="AH139">
            <v>1</v>
          </cell>
          <cell r="AI139">
            <v>0</v>
          </cell>
          <cell r="AJ139">
            <v>0</v>
          </cell>
          <cell r="AK139" t="e">
            <v>#N/A</v>
          </cell>
        </row>
        <row r="140">
          <cell r="B140" t="str">
            <v>De Ridder Andy</v>
          </cell>
          <cell r="C140" t="str">
            <v>De Zes 2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 t="str">
            <v>v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 t="str">
            <v>v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 t="str">
            <v>v</v>
          </cell>
          <cell r="W140">
            <v>0</v>
          </cell>
          <cell r="X140">
            <v>0</v>
          </cell>
          <cell r="Z140">
            <v>0</v>
          </cell>
          <cell r="AA140" t="str">
            <v>v</v>
          </cell>
          <cell r="AB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17</v>
          </cell>
          <cell r="AH140">
            <v>17</v>
          </cell>
          <cell r="AI140">
            <v>0</v>
          </cell>
          <cell r="AJ140" t="str">
            <v>D</v>
          </cell>
          <cell r="AK140" t="str">
            <v>D</v>
          </cell>
        </row>
        <row r="141">
          <cell r="B141" t="str">
            <v>Van Asbroeck Alfons</v>
          </cell>
          <cell r="C141" t="str">
            <v>Den Black 3</v>
          </cell>
          <cell r="I141" t="str">
            <v>v</v>
          </cell>
          <cell r="P141" t="str">
            <v>v</v>
          </cell>
          <cell r="V141" t="str">
            <v>v</v>
          </cell>
          <cell r="AA141">
            <v>0</v>
          </cell>
          <cell r="AC141" t="str">
            <v>v</v>
          </cell>
          <cell r="AD141">
            <v>0</v>
          </cell>
          <cell r="AE141">
            <v>0</v>
          </cell>
          <cell r="AF141">
            <v>0</v>
          </cell>
          <cell r="AG141">
            <v>1</v>
          </cell>
          <cell r="AH141">
            <v>1</v>
          </cell>
          <cell r="AI141">
            <v>0</v>
          </cell>
          <cell r="AJ141">
            <v>0</v>
          </cell>
          <cell r="AK141" t="str">
            <v>D</v>
          </cell>
        </row>
        <row r="142"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e">
            <v>#DIV/0!</v>
          </cell>
          <cell r="AJ142">
            <v>0</v>
          </cell>
          <cell r="AK142" t="e">
            <v>#N/A</v>
          </cell>
        </row>
        <row r="143">
          <cell r="B143" t="str">
            <v>Kerremans Jaime</v>
          </cell>
          <cell r="C143" t="str">
            <v>Ka3/2</v>
          </cell>
          <cell r="K143" t="str">
            <v>v</v>
          </cell>
          <cell r="M143" t="str">
            <v>v</v>
          </cell>
          <cell r="R143">
            <v>0</v>
          </cell>
          <cell r="U143">
            <v>0</v>
          </cell>
          <cell r="W143">
            <v>0</v>
          </cell>
          <cell r="X143" t="str">
            <v>v</v>
          </cell>
          <cell r="Z143" t="str">
            <v>v</v>
          </cell>
          <cell r="AD143">
            <v>0</v>
          </cell>
          <cell r="AE143">
            <v>0</v>
          </cell>
          <cell r="AF143">
            <v>0</v>
          </cell>
          <cell r="AG143">
            <v>3</v>
          </cell>
          <cell r="AH143">
            <v>3</v>
          </cell>
          <cell r="AI143">
            <v>0</v>
          </cell>
          <cell r="AJ143">
            <v>0</v>
          </cell>
          <cell r="AK143" t="str">
            <v>NA</v>
          </cell>
        </row>
        <row r="144">
          <cell r="B144" t="str">
            <v>Achtergael Jason</v>
          </cell>
          <cell r="C144" t="str">
            <v>T Moleken 2</v>
          </cell>
          <cell r="D144">
            <v>0</v>
          </cell>
          <cell r="G144" t="str">
            <v>v</v>
          </cell>
          <cell r="L144" t="str">
            <v>v</v>
          </cell>
          <cell r="T144" t="str">
            <v>v</v>
          </cell>
          <cell r="Y144" t="str">
            <v>v</v>
          </cell>
          <cell r="AD144">
            <v>0</v>
          </cell>
          <cell r="AE144">
            <v>0</v>
          </cell>
          <cell r="AF144">
            <v>0</v>
          </cell>
          <cell r="AG144">
            <v>1</v>
          </cell>
          <cell r="AH144">
            <v>1</v>
          </cell>
          <cell r="AI144">
            <v>0</v>
          </cell>
          <cell r="AJ144">
            <v>0</v>
          </cell>
          <cell r="AK144" t="str">
            <v>NA</v>
          </cell>
        </row>
        <row r="145">
          <cell r="B145" t="str">
            <v>Beuckelaers Marc</v>
          </cell>
          <cell r="C145" t="str">
            <v>The Q 2</v>
          </cell>
          <cell r="E145" t="str">
            <v>v</v>
          </cell>
          <cell r="F145">
            <v>0</v>
          </cell>
          <cell r="J145" t="str">
            <v>v</v>
          </cell>
          <cell r="R145" t="str">
            <v>v</v>
          </cell>
          <cell r="W145" t="str">
            <v>v</v>
          </cell>
          <cell r="AD145">
            <v>0</v>
          </cell>
          <cell r="AE145">
            <v>0</v>
          </cell>
          <cell r="AF145">
            <v>0</v>
          </cell>
          <cell r="AG145">
            <v>1</v>
          </cell>
          <cell r="AH145">
            <v>1</v>
          </cell>
          <cell r="AI145">
            <v>0</v>
          </cell>
          <cell r="AJ145">
            <v>0</v>
          </cell>
          <cell r="AK145" t="str">
            <v>D</v>
          </cell>
        </row>
        <row r="146">
          <cell r="B146" t="str">
            <v>Meert Kris</v>
          </cell>
          <cell r="C146" t="str">
            <v>The Q 2</v>
          </cell>
          <cell r="D146">
            <v>0</v>
          </cell>
          <cell r="E146" t="str">
            <v>v</v>
          </cell>
          <cell r="J146" t="str">
            <v>v</v>
          </cell>
          <cell r="R146" t="str">
            <v>v</v>
          </cell>
          <cell r="W146" t="str">
            <v>v</v>
          </cell>
          <cell r="AD146">
            <v>0</v>
          </cell>
          <cell r="AE146">
            <v>0</v>
          </cell>
          <cell r="AF146">
            <v>0</v>
          </cell>
          <cell r="AG146">
            <v>1</v>
          </cell>
          <cell r="AH146">
            <v>1</v>
          </cell>
          <cell r="AI146">
            <v>0</v>
          </cell>
          <cell r="AJ146">
            <v>0</v>
          </cell>
          <cell r="AK146" t="str">
            <v>D</v>
          </cell>
        </row>
        <row r="147">
          <cell r="B147" t="str">
            <v>Roosemont Rony</v>
          </cell>
          <cell r="C147" t="str">
            <v>Tweeden Thuis 2</v>
          </cell>
          <cell r="D147" t="str">
            <v>v</v>
          </cell>
          <cell r="F147" t="str">
            <v>v</v>
          </cell>
          <cell r="Q147" t="str">
            <v>v</v>
          </cell>
          <cell r="S147" t="str">
            <v>v</v>
          </cell>
          <cell r="Z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1</v>
          </cell>
          <cell r="AH147">
            <v>1</v>
          </cell>
          <cell r="AI147">
            <v>0</v>
          </cell>
          <cell r="AJ147">
            <v>0</v>
          </cell>
          <cell r="AK147" t="str">
            <v>D</v>
          </cell>
        </row>
      </sheetData>
      <sheetData sheetId="9">
        <row r="4">
          <cell r="C4" t="str">
            <v>ACHTERGAEL BART</v>
          </cell>
          <cell r="D4" t="str">
            <v>C</v>
          </cell>
        </row>
        <row r="5">
          <cell r="C5" t="str">
            <v>AERTS PASCAL</v>
          </cell>
          <cell r="D5" t="str">
            <v>NA</v>
          </cell>
        </row>
        <row r="6">
          <cell r="C6" t="str">
            <v>DE LANDSHEER JURGEN</v>
          </cell>
          <cell r="D6" t="str">
            <v>NA</v>
          </cell>
        </row>
        <row r="7">
          <cell r="C7" t="str">
            <v>DE MEYER CHARLY CRISTIAN</v>
          </cell>
          <cell r="D7" t="str">
            <v>NA</v>
          </cell>
        </row>
        <row r="8">
          <cell r="C8" t="str">
            <v>DE RIDDER GUSTAAF</v>
          </cell>
          <cell r="D8" t="str">
            <v>D</v>
          </cell>
        </row>
        <row r="9">
          <cell r="C9" t="str">
            <v>DE ROECK YVAN</v>
          </cell>
          <cell r="D9" t="str">
            <v>D</v>
          </cell>
        </row>
        <row r="10">
          <cell r="C10" t="str">
            <v>DE VLIEGER DOMINIQUE</v>
          </cell>
          <cell r="D10" t="str">
            <v>C</v>
          </cell>
        </row>
        <row r="11">
          <cell r="C11" t="str">
            <v>DE VLIEGER OLIEVER</v>
          </cell>
          <cell r="D11" t="str">
            <v>NA</v>
          </cell>
        </row>
        <row r="12">
          <cell r="C12" t="str">
            <v>HENDRICKX STIJN</v>
          </cell>
          <cell r="D12" t="str">
            <v>D</v>
          </cell>
        </row>
        <row r="13">
          <cell r="C13" t="str">
            <v>LIEVENS PATRICK</v>
          </cell>
          <cell r="D13" t="str">
            <v>NA</v>
          </cell>
        </row>
        <row r="14">
          <cell r="C14" t="str">
            <v>VAN DELSEN ERWIN</v>
          </cell>
          <cell r="D14" t="str">
            <v>C</v>
          </cell>
        </row>
        <row r="15">
          <cell r="C15" t="str">
            <v>VAN DEN BOSSCHE MARC</v>
          </cell>
          <cell r="D15" t="str">
            <v>D</v>
          </cell>
        </row>
        <row r="16">
          <cell r="C16" t="str">
            <v>VAN NIEUWENHOVE FREDDY</v>
          </cell>
          <cell r="D16" t="str">
            <v>C</v>
          </cell>
        </row>
        <row r="17">
          <cell r="C17" t="str">
            <v>WETTINCK BJORN</v>
          </cell>
          <cell r="D17" t="str">
            <v>C</v>
          </cell>
        </row>
        <row r="18">
          <cell r="C18" t="str">
            <v>CONINCKX GUSTAAF</v>
          </cell>
          <cell r="D18" t="str">
            <v>B</v>
          </cell>
        </row>
        <row r="19">
          <cell r="C19" t="str">
            <v>DE RIDDER VICTOR</v>
          </cell>
          <cell r="D19" t="str">
            <v>A</v>
          </cell>
        </row>
        <row r="20">
          <cell r="C20" t="str">
            <v>LEYS WILLY</v>
          </cell>
          <cell r="D20" t="str">
            <v>B</v>
          </cell>
        </row>
        <row r="21">
          <cell r="C21" t="str">
            <v>MOORTGAT JURGEN</v>
          </cell>
          <cell r="D21" t="str">
            <v>B</v>
          </cell>
        </row>
        <row r="22">
          <cell r="C22" t="str">
            <v>PEYTIER BJARNE</v>
          </cell>
          <cell r="D22" t="str">
            <v>B</v>
          </cell>
        </row>
        <row r="23">
          <cell r="C23" t="str">
            <v>VAN DEN EYNDE JARRIT</v>
          </cell>
          <cell r="D23" t="str">
            <v>NA</v>
          </cell>
        </row>
        <row r="24">
          <cell r="C24" t="str">
            <v>VAN INGELGEM KEVIN</v>
          </cell>
          <cell r="D24" t="str">
            <v>NA</v>
          </cell>
        </row>
        <row r="25">
          <cell r="C25" t="str">
            <v>VAN UFFEL MARTIN</v>
          </cell>
          <cell r="D25" t="str">
            <v>A</v>
          </cell>
        </row>
        <row r="26">
          <cell r="C26" t="str">
            <v>VERHIJDEN MARC</v>
          </cell>
          <cell r="D26" t="str">
            <v>B</v>
          </cell>
        </row>
        <row r="27">
          <cell r="C27" t="str">
            <v>VERSCHEUREN FRANCOIS</v>
          </cell>
          <cell r="D27" t="str">
            <v>NA</v>
          </cell>
        </row>
        <row r="28">
          <cell r="C28" t="str">
            <v>VRANKEN RONY</v>
          </cell>
          <cell r="D28" t="str">
            <v>NA</v>
          </cell>
        </row>
        <row r="29">
          <cell r="C29" t="str">
            <v>BERCKMOES ANDRE</v>
          </cell>
          <cell r="D29" t="str">
            <v>NA</v>
          </cell>
        </row>
        <row r="30">
          <cell r="C30" t="str">
            <v>CALUWAERTS DANNY</v>
          </cell>
          <cell r="D30" t="str">
            <v>B</v>
          </cell>
        </row>
        <row r="31">
          <cell r="C31" t="str">
            <v>DE PRINS VALENTIN</v>
          </cell>
          <cell r="D31" t="str">
            <v>B</v>
          </cell>
        </row>
        <row r="32">
          <cell r="C32" t="str">
            <v>FOUBERT BRUNO</v>
          </cell>
          <cell r="D32" t="str">
            <v>A</v>
          </cell>
        </row>
        <row r="33">
          <cell r="C33" t="str">
            <v>MARIMAN DIANA</v>
          </cell>
          <cell r="D33" t="str">
            <v>NA</v>
          </cell>
        </row>
        <row r="34">
          <cell r="C34" t="str">
            <v>PLETTINCKX ALOIS</v>
          </cell>
          <cell r="D34" t="str">
            <v>B</v>
          </cell>
        </row>
        <row r="35">
          <cell r="C35" t="str">
            <v>SUFFYS NICO</v>
          </cell>
          <cell r="D35" t="str">
            <v>A</v>
          </cell>
        </row>
        <row r="36">
          <cell r="C36" t="str">
            <v>VAN CAPPELLEN GLENN</v>
          </cell>
          <cell r="D36" t="str">
            <v>A</v>
          </cell>
        </row>
        <row r="37">
          <cell r="C37" t="str">
            <v>VAN CAPPELLEN PATRICK</v>
          </cell>
          <cell r="D37" t="str">
            <v>A</v>
          </cell>
        </row>
        <row r="38">
          <cell r="C38" t="str">
            <v>VAN DEN BOSSCHE NICO</v>
          </cell>
          <cell r="D38" t="str">
            <v>NA</v>
          </cell>
        </row>
        <row r="39">
          <cell r="C39" t="str">
            <v>VANDERMINNEN ERWIN</v>
          </cell>
          <cell r="D39" t="str">
            <v>A</v>
          </cell>
        </row>
        <row r="40">
          <cell r="C40" t="str">
            <v>VERBRAEKEN MICHEL</v>
          </cell>
          <cell r="D40" t="str">
            <v>NA</v>
          </cell>
        </row>
        <row r="41">
          <cell r="C41" t="str">
            <v>VERSTRAETEN MARC</v>
          </cell>
          <cell r="D41" t="str">
            <v>NA</v>
          </cell>
        </row>
        <row r="42">
          <cell r="C42" t="str">
            <v>WAUTERS JOHAN</v>
          </cell>
          <cell r="D42" t="str">
            <v>C</v>
          </cell>
        </row>
        <row r="43">
          <cell r="C43" t="str">
            <v>WEEMAES YOERI</v>
          </cell>
          <cell r="D43" t="str">
            <v>A</v>
          </cell>
        </row>
        <row r="44">
          <cell r="C44" t="str">
            <v>BARTHIER SERGE</v>
          </cell>
          <cell r="D44" t="str">
            <v>NA</v>
          </cell>
        </row>
        <row r="45">
          <cell r="C45" t="str">
            <v>CAMERIER STEFAN</v>
          </cell>
          <cell r="D45" t="str">
            <v>C</v>
          </cell>
        </row>
        <row r="46">
          <cell r="C46" t="str">
            <v>GABRIEL KEVIN</v>
          </cell>
          <cell r="D46" t="str">
            <v>D</v>
          </cell>
        </row>
        <row r="47">
          <cell r="C47" t="str">
            <v>MAFRANS RUDI</v>
          </cell>
          <cell r="D47" t="str">
            <v>A</v>
          </cell>
        </row>
        <row r="48">
          <cell r="C48" t="str">
            <v>AERTS ALBERT</v>
          </cell>
          <cell r="D48" t="str">
            <v>NA</v>
          </cell>
        </row>
        <row r="49">
          <cell r="C49" t="str">
            <v>AERTS NOEL</v>
          </cell>
          <cell r="D49" t="str">
            <v>NA</v>
          </cell>
        </row>
        <row r="50">
          <cell r="C50" t="str">
            <v>APPERS ANNEMIEKE</v>
          </cell>
          <cell r="D50" t="str">
            <v>NA</v>
          </cell>
        </row>
        <row r="51">
          <cell r="C51" t="str">
            <v>APPERS HARRY</v>
          </cell>
          <cell r="D51" t="str">
            <v>NA</v>
          </cell>
        </row>
        <row r="52">
          <cell r="C52" t="str">
            <v>BRUYNINCKX PATRICK</v>
          </cell>
          <cell r="D52" t="str">
            <v>B</v>
          </cell>
        </row>
        <row r="53">
          <cell r="C53" t="str">
            <v>CHARTIER ALBERT</v>
          </cell>
          <cell r="D53" t="str">
            <v>NA</v>
          </cell>
        </row>
        <row r="54">
          <cell r="C54" t="str">
            <v>DE BONDT TOM</v>
          </cell>
          <cell r="D54" t="str">
            <v>D</v>
          </cell>
        </row>
        <row r="55">
          <cell r="C55" t="str">
            <v>DE GREEF JOHAN</v>
          </cell>
          <cell r="D55" t="str">
            <v>NA</v>
          </cell>
        </row>
        <row r="56">
          <cell r="C56" t="str">
            <v>DE HERDT RUDY</v>
          </cell>
          <cell r="D56" t="str">
            <v>C</v>
          </cell>
        </row>
        <row r="57">
          <cell r="C57" t="str">
            <v>D'HONT KURT</v>
          </cell>
          <cell r="D57" t="str">
            <v>NA</v>
          </cell>
        </row>
        <row r="58">
          <cell r="C58" t="str">
            <v>D'HONT OWEN</v>
          </cell>
          <cell r="D58" t="str">
            <v>A</v>
          </cell>
        </row>
        <row r="59">
          <cell r="C59" t="str">
            <v>D'HONT PAUL</v>
          </cell>
          <cell r="D59" t="str">
            <v>NA</v>
          </cell>
        </row>
        <row r="60">
          <cell r="C60" t="str">
            <v>GOYVAERTS STIEVEN</v>
          </cell>
          <cell r="D60" t="str">
            <v>D</v>
          </cell>
        </row>
        <row r="61">
          <cell r="C61" t="str">
            <v>LEEMANS DORIEN</v>
          </cell>
          <cell r="D61" t="str">
            <v>B</v>
          </cell>
        </row>
        <row r="62">
          <cell r="C62" t="str">
            <v>MAES JAN</v>
          </cell>
          <cell r="D62" t="str">
            <v>NA</v>
          </cell>
        </row>
        <row r="63">
          <cell r="C63" t="str">
            <v>REMERY MARIO</v>
          </cell>
          <cell r="D63" t="str">
            <v>B</v>
          </cell>
        </row>
        <row r="64">
          <cell r="C64" t="str">
            <v>RENS DAVE</v>
          </cell>
          <cell r="D64" t="str">
            <v>B</v>
          </cell>
        </row>
        <row r="65">
          <cell r="C65" t="str">
            <v>SIEBENS LUDO</v>
          </cell>
          <cell r="D65" t="str">
            <v>C</v>
          </cell>
        </row>
        <row r="66">
          <cell r="C66" t="str">
            <v>VAN DAM FRANCOIS</v>
          </cell>
          <cell r="D66" t="str">
            <v>C</v>
          </cell>
        </row>
        <row r="67">
          <cell r="C67" t="str">
            <v>VAN DEN WIJNGAERT YARI</v>
          </cell>
          <cell r="D67" t="str">
            <v>D</v>
          </cell>
        </row>
        <row r="68">
          <cell r="C68" t="str">
            <v>VAN DEN WIJNGAERT YVAN</v>
          </cell>
          <cell r="D68" t="str">
            <v>C</v>
          </cell>
        </row>
        <row r="69">
          <cell r="C69" t="str">
            <v>VAN DER WILT CORNELIS</v>
          </cell>
          <cell r="D69" t="str">
            <v>B</v>
          </cell>
        </row>
        <row r="70">
          <cell r="C70" t="str">
            <v>VAN INGELGOM GEERT</v>
          </cell>
          <cell r="D70" t="str">
            <v>D</v>
          </cell>
        </row>
        <row r="71">
          <cell r="C71" t="str">
            <v>VAN INGELGOM LUC</v>
          </cell>
          <cell r="D71" t="str">
            <v>NA</v>
          </cell>
        </row>
        <row r="72">
          <cell r="C72" t="str">
            <v>WAUTERS LUDY</v>
          </cell>
          <cell r="D72" t="str">
            <v>C</v>
          </cell>
        </row>
        <row r="73">
          <cell r="C73" t="str">
            <v>CLAES INGRID</v>
          </cell>
          <cell r="D73" t="str">
            <v>C</v>
          </cell>
        </row>
        <row r="74">
          <cell r="C74" t="str">
            <v>DE BOECK ALFONS</v>
          </cell>
          <cell r="D74" t="str">
            <v>NA</v>
          </cell>
        </row>
        <row r="75">
          <cell r="C75" t="str">
            <v>DE DOBBELEER FRANCIS</v>
          </cell>
          <cell r="D75" t="str">
            <v>NA</v>
          </cell>
        </row>
        <row r="76">
          <cell r="C76" t="str">
            <v>DE SCHRIJVER DAVE</v>
          </cell>
          <cell r="D76" t="str">
            <v>NA</v>
          </cell>
        </row>
        <row r="77">
          <cell r="C77" t="str">
            <v>DESMEDT GINO</v>
          </cell>
          <cell r="D77" t="str">
            <v>B</v>
          </cell>
        </row>
        <row r="78">
          <cell r="C78" t="str">
            <v>DESMEDT HUGO</v>
          </cell>
          <cell r="D78" t="str">
            <v>C</v>
          </cell>
        </row>
        <row r="79">
          <cell r="C79" t="str">
            <v>GIELIS GUIDO</v>
          </cell>
          <cell r="D79" t="str">
            <v>C</v>
          </cell>
        </row>
        <row r="80">
          <cell r="C80" t="str">
            <v>HUYSMANS KEVIN</v>
          </cell>
          <cell r="D80" t="str">
            <v>C</v>
          </cell>
        </row>
        <row r="81">
          <cell r="C81" t="str">
            <v>ROELANTS ROBIN</v>
          </cell>
          <cell r="D81" t="str">
            <v>B</v>
          </cell>
        </row>
        <row r="82">
          <cell r="C82" t="str">
            <v>VAN RIET WILLY</v>
          </cell>
          <cell r="D82" t="str">
            <v>C</v>
          </cell>
        </row>
        <row r="83">
          <cell r="C83" t="str">
            <v>VERHOEVEN KRIS</v>
          </cell>
          <cell r="D83" t="str">
            <v>B</v>
          </cell>
        </row>
        <row r="84">
          <cell r="C84" t="str">
            <v>AVERHALS PATRICK</v>
          </cell>
          <cell r="D84" t="str">
            <v>A</v>
          </cell>
        </row>
        <row r="85">
          <cell r="C85" t="str">
            <v>BOGEMANS PIERRE</v>
          </cell>
          <cell r="D85" t="str">
            <v>C</v>
          </cell>
        </row>
        <row r="86">
          <cell r="C86" t="str">
            <v>COOSEMANS PATRICK</v>
          </cell>
          <cell r="D86" t="str">
            <v>C</v>
          </cell>
        </row>
        <row r="87">
          <cell r="C87" t="str">
            <v>CORNELIS JEAN</v>
          </cell>
          <cell r="D87" t="str">
            <v>NA</v>
          </cell>
        </row>
        <row r="88">
          <cell r="C88" t="str">
            <v>CORNELIS RONY</v>
          </cell>
          <cell r="D88" t="str">
            <v>A</v>
          </cell>
        </row>
        <row r="89">
          <cell r="C89" t="str">
            <v>CRAEYE PEDRO</v>
          </cell>
          <cell r="D89" t="str">
            <v>B</v>
          </cell>
        </row>
        <row r="90">
          <cell r="C90" t="str">
            <v>DE BONDT ALAIN</v>
          </cell>
          <cell r="D90" t="str">
            <v>B</v>
          </cell>
        </row>
        <row r="91">
          <cell r="C91" t="str">
            <v>DE CLERCQ MARIO</v>
          </cell>
          <cell r="D91" t="str">
            <v>A</v>
          </cell>
        </row>
        <row r="92">
          <cell r="C92" t="str">
            <v>DE COCK SACHA</v>
          </cell>
          <cell r="D92" t="str">
            <v>NA</v>
          </cell>
        </row>
        <row r="93">
          <cell r="C93" t="str">
            <v>HERMANS TOM</v>
          </cell>
          <cell r="D93" t="str">
            <v>NA</v>
          </cell>
        </row>
        <row r="94">
          <cell r="C94" t="str">
            <v>ROBYNS KENNY</v>
          </cell>
          <cell r="D94" t="str">
            <v>B</v>
          </cell>
        </row>
        <row r="95">
          <cell r="C95" t="str">
            <v>SMET STEFAN</v>
          </cell>
          <cell r="D95" t="str">
            <v>NA</v>
          </cell>
        </row>
        <row r="96">
          <cell r="C96" t="str">
            <v>SPIESSENS WALTER</v>
          </cell>
          <cell r="D96" t="str">
            <v>NA</v>
          </cell>
        </row>
        <row r="97">
          <cell r="C97" t="str">
            <v>TROCH TOM</v>
          </cell>
          <cell r="D97" t="str">
            <v>C</v>
          </cell>
        </row>
        <row r="98">
          <cell r="C98" t="str">
            <v>VAN CAUTER ARNO</v>
          </cell>
          <cell r="D98" t="str">
            <v>NA</v>
          </cell>
        </row>
        <row r="99">
          <cell r="C99" t="str">
            <v>VAN CAUTER KOEN</v>
          </cell>
          <cell r="D99" t="str">
            <v>NA</v>
          </cell>
        </row>
        <row r="100">
          <cell r="C100" t="str">
            <v>VAN DEN BOSSCHE JAMES</v>
          </cell>
          <cell r="D100" t="str">
            <v>A</v>
          </cell>
        </row>
        <row r="101">
          <cell r="C101" t="str">
            <v>VAN DEN EEDE EDDIE</v>
          </cell>
          <cell r="D101" t="str">
            <v>NA</v>
          </cell>
        </row>
        <row r="102">
          <cell r="C102" t="str">
            <v>VAN DEN EEDE JURGEN</v>
          </cell>
          <cell r="D102" t="str">
            <v>A</v>
          </cell>
        </row>
        <row r="103">
          <cell r="C103" t="str">
            <v>VAN ZEEBROECK NICO</v>
          </cell>
          <cell r="D103" t="str">
            <v>A</v>
          </cell>
        </row>
        <row r="104">
          <cell r="C104" t="str">
            <v>VERDONCK GLEN</v>
          </cell>
          <cell r="D104" t="str">
            <v>A</v>
          </cell>
        </row>
        <row r="105">
          <cell r="C105" t="str">
            <v>VRIJDERS JULIEN</v>
          </cell>
          <cell r="D105" t="str">
            <v>NA</v>
          </cell>
        </row>
        <row r="106">
          <cell r="C106" t="str">
            <v>WILLEMS FRANK</v>
          </cell>
          <cell r="D106" t="str">
            <v>A</v>
          </cell>
        </row>
        <row r="107">
          <cell r="C107" t="str">
            <v>APERS BJORN</v>
          </cell>
          <cell r="D107" t="str">
            <v>C</v>
          </cell>
        </row>
        <row r="108">
          <cell r="C108" t="str">
            <v>CLEYMANS JOHN</v>
          </cell>
          <cell r="D108" t="str">
            <v>NA</v>
          </cell>
        </row>
        <row r="109">
          <cell r="C109" t="str">
            <v>DE KEERSMAEKER KEVIN</v>
          </cell>
          <cell r="D109" t="str">
            <v>NA</v>
          </cell>
        </row>
        <row r="110">
          <cell r="C110" t="str">
            <v>DE VOS PATRICIA</v>
          </cell>
          <cell r="D110" t="str">
            <v>D</v>
          </cell>
        </row>
        <row r="111">
          <cell r="C111" t="str">
            <v>EECKELAERT STEFAN</v>
          </cell>
          <cell r="D111" t="str">
            <v>NA</v>
          </cell>
        </row>
        <row r="112">
          <cell r="C112" t="str">
            <v>EL ALAMI EL IDRISSI RACHID</v>
          </cell>
          <cell r="D112" t="str">
            <v>NA</v>
          </cell>
        </row>
        <row r="113">
          <cell r="C113" t="str">
            <v>ENGELS RONALD</v>
          </cell>
          <cell r="D113" t="str">
            <v>NA</v>
          </cell>
        </row>
        <row r="114">
          <cell r="C114" t="str">
            <v>MUYLDERMANS FRANK</v>
          </cell>
          <cell r="D114" t="str">
            <v>NA</v>
          </cell>
        </row>
        <row r="115">
          <cell r="C115" t="str">
            <v>SIEBENS XAVIER</v>
          </cell>
          <cell r="D115" t="str">
            <v>D</v>
          </cell>
        </row>
        <row r="116">
          <cell r="C116" t="str">
            <v>VAN CAMP LUCAS</v>
          </cell>
          <cell r="D116" t="str">
            <v>D</v>
          </cell>
        </row>
        <row r="117">
          <cell r="C117" t="str">
            <v>VAN DER TAELEN LIEVEN</v>
          </cell>
          <cell r="D117" t="str">
            <v>B</v>
          </cell>
        </row>
        <row r="118">
          <cell r="C118" t="str">
            <v>VAN SAND HENDRIK</v>
          </cell>
          <cell r="D118" t="str">
            <v>D</v>
          </cell>
        </row>
        <row r="119">
          <cell r="C119" t="str">
            <v>VERLINDEN FRANK</v>
          </cell>
          <cell r="D119" t="str">
            <v>C</v>
          </cell>
        </row>
        <row r="120">
          <cell r="C120" t="str">
            <v>VERLINDEN KAMIEL</v>
          </cell>
          <cell r="D120" t="str">
            <v>NA</v>
          </cell>
        </row>
        <row r="121">
          <cell r="C121" t="str">
            <v>VINCKE RONNY</v>
          </cell>
          <cell r="D121" t="str">
            <v>NA</v>
          </cell>
        </row>
        <row r="122">
          <cell r="C122" t="str">
            <v>AUBROECK JURGEN</v>
          </cell>
          <cell r="D122" t="str">
            <v>C</v>
          </cell>
        </row>
        <row r="123">
          <cell r="C123" t="str">
            <v>CLAES GINO</v>
          </cell>
          <cell r="D123" t="str">
            <v>C</v>
          </cell>
        </row>
        <row r="124">
          <cell r="C124" t="str">
            <v>CLEEMPUT DAVY</v>
          </cell>
          <cell r="D124" t="str">
            <v>D</v>
          </cell>
        </row>
        <row r="125">
          <cell r="C125" t="str">
            <v>DE BLESER GLENN</v>
          </cell>
          <cell r="D125" t="str">
            <v>D</v>
          </cell>
        </row>
        <row r="126">
          <cell r="C126" t="str">
            <v>DE CLIPPELEIR TONI</v>
          </cell>
          <cell r="D126" t="str">
            <v>NA</v>
          </cell>
        </row>
        <row r="127">
          <cell r="C127" t="str">
            <v>DE RIDDER ANDY</v>
          </cell>
          <cell r="D127" t="str">
            <v>D</v>
          </cell>
        </row>
        <row r="128">
          <cell r="C128" t="str">
            <v>DOCKX ALDRIK</v>
          </cell>
          <cell r="D128" t="str">
            <v>NA</v>
          </cell>
        </row>
        <row r="129">
          <cell r="C129" t="str">
            <v>VAN AKEN CEDRIC</v>
          </cell>
          <cell r="D129" t="str">
            <v>D</v>
          </cell>
        </row>
        <row r="130">
          <cell r="C130" t="str">
            <v>VAN HOVE JOERI</v>
          </cell>
          <cell r="D130" t="str">
            <v>NA</v>
          </cell>
        </row>
        <row r="131">
          <cell r="C131" t="str">
            <v>VAN SCHOOR PATRICK</v>
          </cell>
          <cell r="D131" t="str">
            <v>D</v>
          </cell>
        </row>
        <row r="132">
          <cell r="C132" t="str">
            <v>VAN STEEN BRENT</v>
          </cell>
          <cell r="D132" t="str">
            <v>B</v>
          </cell>
        </row>
        <row r="133">
          <cell r="C133" t="str">
            <v>VAN STEEN PATRICK</v>
          </cell>
          <cell r="D133" t="str">
            <v>C</v>
          </cell>
        </row>
        <row r="134">
          <cell r="C134" t="str">
            <v>VERMEULEN PAUL</v>
          </cell>
          <cell r="D134" t="str">
            <v>B</v>
          </cell>
        </row>
        <row r="135">
          <cell r="C135" t="str">
            <v>WAUTERS DAISY</v>
          </cell>
          <cell r="D135" t="str">
            <v>C</v>
          </cell>
        </row>
        <row r="136">
          <cell r="C136" t="str">
            <v>WAUTERS NAOMI</v>
          </cell>
          <cell r="D136" t="str">
            <v>NA</v>
          </cell>
        </row>
        <row r="137">
          <cell r="C137" t="str">
            <v>DE VLIEGER HENRI</v>
          </cell>
          <cell r="D137" t="str">
            <v>D</v>
          </cell>
        </row>
        <row r="138">
          <cell r="C138" t="str">
            <v>VAN RANST DIEGO</v>
          </cell>
          <cell r="D138" t="str">
            <v>D</v>
          </cell>
        </row>
        <row r="139">
          <cell r="C139" t="str">
            <v>ADRIAENSENS AIME</v>
          </cell>
          <cell r="D139" t="str">
            <v>D</v>
          </cell>
        </row>
        <row r="140">
          <cell r="C140" t="str">
            <v>ADRIAENSENS GLENN</v>
          </cell>
          <cell r="D140" t="str">
            <v>D</v>
          </cell>
        </row>
        <row r="141">
          <cell r="C141" t="str">
            <v>ADRIAENSENS KURT</v>
          </cell>
          <cell r="D141" t="str">
            <v>NA</v>
          </cell>
        </row>
        <row r="142">
          <cell r="C142" t="str">
            <v>ANNOT ERIC</v>
          </cell>
          <cell r="D142" t="str">
            <v>A</v>
          </cell>
        </row>
        <row r="143">
          <cell r="C143" t="str">
            <v>COOREMAN GEORGES</v>
          </cell>
          <cell r="D143" t="str">
            <v>C</v>
          </cell>
        </row>
        <row r="144">
          <cell r="C144" t="str">
            <v>DAELEMANS FRANCOIS</v>
          </cell>
          <cell r="D144" t="str">
            <v>C</v>
          </cell>
        </row>
        <row r="145">
          <cell r="C145" t="str">
            <v>DE COCK VICTOR</v>
          </cell>
          <cell r="D145" t="str">
            <v>C</v>
          </cell>
        </row>
        <row r="146">
          <cell r="C146" t="str">
            <v>DE LAET MARC</v>
          </cell>
          <cell r="D146" t="str">
            <v>A</v>
          </cell>
        </row>
        <row r="147">
          <cell r="C147" t="str">
            <v>HERMANS NIELS</v>
          </cell>
          <cell r="D147" t="str">
            <v>D</v>
          </cell>
        </row>
        <row r="148">
          <cell r="C148" t="str">
            <v>LEROY BENNY</v>
          </cell>
          <cell r="D148" t="str">
            <v>A</v>
          </cell>
        </row>
        <row r="149">
          <cell r="C149" t="str">
            <v>PEELEMAN CHRIS</v>
          </cell>
          <cell r="D149" t="str">
            <v>A</v>
          </cell>
        </row>
        <row r="150">
          <cell r="C150" t="str">
            <v>PIESSENS JEROEN</v>
          </cell>
          <cell r="D150" t="str">
            <v>D</v>
          </cell>
        </row>
        <row r="151">
          <cell r="C151" t="str">
            <v>RENTS JOS</v>
          </cell>
          <cell r="D151" t="str">
            <v>NA</v>
          </cell>
        </row>
        <row r="152">
          <cell r="C152" t="str">
            <v>ROOSEMONT FRANKIE</v>
          </cell>
          <cell r="D152" t="str">
            <v>A</v>
          </cell>
        </row>
        <row r="153">
          <cell r="C153" t="str">
            <v>SCHAERLAEKEN DRIES</v>
          </cell>
          <cell r="D153" t="str">
            <v>D</v>
          </cell>
        </row>
        <row r="154">
          <cell r="C154" t="str">
            <v>STALLAERT FRANCOIS</v>
          </cell>
          <cell r="D154" t="str">
            <v>C</v>
          </cell>
        </row>
        <row r="155">
          <cell r="C155" t="str">
            <v>VAEL FERNAND</v>
          </cell>
          <cell r="D155" t="str">
            <v>NA</v>
          </cell>
        </row>
        <row r="156">
          <cell r="C156" t="str">
            <v>VAN ACOLEYEN DOMINQUE</v>
          </cell>
          <cell r="D156" t="str">
            <v>NA</v>
          </cell>
        </row>
        <row r="157">
          <cell r="C157" t="str">
            <v>VAN ASBROECK ALFONS</v>
          </cell>
          <cell r="D157" t="str">
            <v>D</v>
          </cell>
        </row>
        <row r="158">
          <cell r="C158" t="str">
            <v>VAN ASBROECK FRANKIE</v>
          </cell>
          <cell r="D158" t="str">
            <v>NA</v>
          </cell>
        </row>
        <row r="159">
          <cell r="C159" t="str">
            <v>VAN ASBROECK GIANNI</v>
          </cell>
          <cell r="D159" t="str">
            <v>D</v>
          </cell>
        </row>
        <row r="160">
          <cell r="C160" t="str">
            <v>VAN ASBROECK JUAN</v>
          </cell>
          <cell r="D160" t="str">
            <v>C</v>
          </cell>
        </row>
        <row r="161">
          <cell r="C161" t="str">
            <v>VAN ASBROECK KENNETH</v>
          </cell>
          <cell r="D161" t="str">
            <v>NA</v>
          </cell>
        </row>
        <row r="162">
          <cell r="C162" t="str">
            <v>VAN ASBROECK YVAN</v>
          </cell>
          <cell r="D162" t="str">
            <v>A</v>
          </cell>
        </row>
        <row r="163">
          <cell r="C163" t="str">
            <v>VAN DEN BOSSCHE JEAN</v>
          </cell>
          <cell r="D163" t="str">
            <v>D</v>
          </cell>
        </row>
        <row r="164">
          <cell r="C164" t="str">
            <v>VAN SANDE DAVY</v>
          </cell>
          <cell r="D164" t="str">
            <v>A</v>
          </cell>
        </row>
        <row r="165">
          <cell r="C165" t="str">
            <v>VAN WEMMEL EDDY</v>
          </cell>
          <cell r="D165" t="str">
            <v>B</v>
          </cell>
        </row>
        <row r="166">
          <cell r="C166" t="str">
            <v>VRANCKAERT ARNO</v>
          </cell>
          <cell r="D166" t="str">
            <v>NA</v>
          </cell>
        </row>
        <row r="167">
          <cell r="C167" t="str">
            <v>BERGMANS JOACHIM</v>
          </cell>
          <cell r="D167" t="str">
            <v>D</v>
          </cell>
        </row>
        <row r="168">
          <cell r="C168" t="str">
            <v>BERGMANS JONI</v>
          </cell>
          <cell r="D168" t="str">
            <v>D</v>
          </cell>
        </row>
        <row r="169">
          <cell r="C169" t="str">
            <v>BLOMMAERTS RUDY</v>
          </cell>
          <cell r="D169" t="str">
            <v>A</v>
          </cell>
        </row>
        <row r="170">
          <cell r="C170" t="str">
            <v>CLAESSENS BJORN</v>
          </cell>
          <cell r="D170" t="str">
            <v>D</v>
          </cell>
        </row>
        <row r="171">
          <cell r="C171" t="str">
            <v>CLAESSENS DAVY</v>
          </cell>
          <cell r="D171" t="str">
            <v>C</v>
          </cell>
        </row>
        <row r="172">
          <cell r="C172" t="str">
            <v>DE CONINCK JASPER</v>
          </cell>
          <cell r="D172" t="str">
            <v>NA</v>
          </cell>
        </row>
        <row r="173">
          <cell r="C173" t="str">
            <v>DE SMEDT RAF</v>
          </cell>
          <cell r="D173" t="str">
            <v>NA</v>
          </cell>
        </row>
        <row r="174">
          <cell r="C174" t="str">
            <v>EMANUEL BRENT</v>
          </cell>
          <cell r="D174" t="str">
            <v>D</v>
          </cell>
        </row>
        <row r="175">
          <cell r="C175" t="str">
            <v>HEIRBAUT JEAN-PIERRE</v>
          </cell>
          <cell r="D175" t="str">
            <v>A</v>
          </cell>
        </row>
        <row r="176">
          <cell r="C176" t="str">
            <v>HEYMANS JAN</v>
          </cell>
          <cell r="D176" t="str">
            <v>A</v>
          </cell>
        </row>
        <row r="177">
          <cell r="C177" t="str">
            <v>LOVERIE MATTHIAS</v>
          </cell>
          <cell r="D177" t="str">
            <v>NA</v>
          </cell>
        </row>
        <row r="178">
          <cell r="C178" t="str">
            <v>MEERSMAN ERWIN</v>
          </cell>
          <cell r="D178" t="str">
            <v>NA</v>
          </cell>
        </row>
        <row r="179">
          <cell r="C179" t="str">
            <v>MESKENS RAF</v>
          </cell>
          <cell r="D179" t="str">
            <v>C</v>
          </cell>
        </row>
        <row r="180">
          <cell r="C180" t="str">
            <v>PEELEMAN RONY</v>
          </cell>
          <cell r="D180" t="str">
            <v>NA</v>
          </cell>
        </row>
        <row r="181">
          <cell r="C181" t="str">
            <v>PLUVIER MARIO</v>
          </cell>
          <cell r="D181" t="str">
            <v>A</v>
          </cell>
        </row>
        <row r="182">
          <cell r="C182" t="str">
            <v>POOT KOEN</v>
          </cell>
          <cell r="D182" t="str">
            <v>NA</v>
          </cell>
        </row>
        <row r="183">
          <cell r="C183" t="str">
            <v>VAN DEN BROECK WILLY</v>
          </cell>
          <cell r="D183" t="str">
            <v>NA</v>
          </cell>
        </row>
        <row r="184">
          <cell r="C184" t="str">
            <v>VAN LANDEGEM CARLO</v>
          </cell>
          <cell r="D184" t="str">
            <v>A</v>
          </cell>
        </row>
        <row r="185">
          <cell r="C185" t="str">
            <v>VAN POLLAERT JENS</v>
          </cell>
          <cell r="D185" t="str">
            <v>NA</v>
          </cell>
        </row>
        <row r="186">
          <cell r="C186" t="str">
            <v>VRANKEN EDDIE</v>
          </cell>
          <cell r="D186" t="str">
            <v>A</v>
          </cell>
        </row>
        <row r="187">
          <cell r="C187" t="str">
            <v>GOOSSENS JEAN-PIERRE</v>
          </cell>
          <cell r="D187" t="str">
            <v>NA</v>
          </cell>
        </row>
        <row r="188">
          <cell r="C188" t="str">
            <v>DEDECKER RONALD</v>
          </cell>
          <cell r="D188" t="str">
            <v>D</v>
          </cell>
        </row>
        <row r="189">
          <cell r="C189" t="str">
            <v>ENGELS DAVE</v>
          </cell>
          <cell r="D189" t="str">
            <v>C</v>
          </cell>
        </row>
        <row r="190">
          <cell r="C190" t="str">
            <v>MEES PETER</v>
          </cell>
          <cell r="D190" t="str">
            <v>C</v>
          </cell>
        </row>
        <row r="191">
          <cell r="C191" t="str">
            <v>PETRY PETER</v>
          </cell>
          <cell r="D191" t="str">
            <v>C</v>
          </cell>
        </row>
        <row r="192">
          <cell r="C192" t="str">
            <v>SELLESLAGH JONAS</v>
          </cell>
          <cell r="D192" t="str">
            <v>D</v>
          </cell>
        </row>
        <row r="193">
          <cell r="C193" t="str">
            <v>VAN DER VORST KEVIN</v>
          </cell>
          <cell r="D193" t="str">
            <v>C</v>
          </cell>
        </row>
        <row r="194">
          <cell r="C194" t="str">
            <v>VERSTREPEN KEVIN</v>
          </cell>
          <cell r="D194" t="str">
            <v>C</v>
          </cell>
        </row>
        <row r="195">
          <cell r="C195" t="str">
            <v>VINCK YVES</v>
          </cell>
          <cell r="D195" t="str">
            <v>C</v>
          </cell>
        </row>
        <row r="196">
          <cell r="C196" t="str">
            <v>DE BORGER DAVID</v>
          </cell>
          <cell r="D196" t="str">
            <v>NA</v>
          </cell>
        </row>
        <row r="197">
          <cell r="C197" t="str">
            <v>KERREMANS RONNY</v>
          </cell>
          <cell r="D197" t="str">
            <v>NA</v>
          </cell>
        </row>
        <row r="198">
          <cell r="C198" t="str">
            <v>LUYTEN JOE</v>
          </cell>
          <cell r="D198" t="str">
            <v>C</v>
          </cell>
        </row>
        <row r="199">
          <cell r="C199" t="str">
            <v>BRANS RUDY</v>
          </cell>
          <cell r="D199" t="str">
            <v>B</v>
          </cell>
        </row>
        <row r="200">
          <cell r="C200" t="str">
            <v>DE KEMPENEER PIERRE</v>
          </cell>
          <cell r="D200" t="str">
            <v>A</v>
          </cell>
        </row>
        <row r="201">
          <cell r="C201" t="str">
            <v>HERMUS KEVIN</v>
          </cell>
          <cell r="D201" t="str">
            <v>B</v>
          </cell>
        </row>
        <row r="202">
          <cell r="C202" t="str">
            <v>KIEKENS ROBBIE</v>
          </cell>
          <cell r="D202" t="str">
            <v>NA</v>
          </cell>
        </row>
        <row r="203">
          <cell r="C203" t="str">
            <v>SANDERS ERIK</v>
          </cell>
          <cell r="D203" t="str">
            <v>A</v>
          </cell>
        </row>
        <row r="204">
          <cell r="C204" t="str">
            <v>VAN LAETHEM FRANK</v>
          </cell>
          <cell r="D204" t="str">
            <v>A</v>
          </cell>
        </row>
        <row r="205">
          <cell r="C205" t="str">
            <v>VAN MUYLDER KRIS</v>
          </cell>
          <cell r="D205" t="str">
            <v>A</v>
          </cell>
        </row>
        <row r="206">
          <cell r="C206" t="str">
            <v>VAN WEVERBERG MARC</v>
          </cell>
          <cell r="D206" t="str">
            <v>NA</v>
          </cell>
        </row>
        <row r="207">
          <cell r="C207" t="str">
            <v>WILLEMS JAN</v>
          </cell>
          <cell r="D207" t="str">
            <v>A</v>
          </cell>
        </row>
        <row r="208">
          <cell r="C208" t="str">
            <v>CALUWAERTS BRENT</v>
          </cell>
          <cell r="D208" t="str">
            <v>NA</v>
          </cell>
        </row>
        <row r="209">
          <cell r="C209" t="str">
            <v>CALUWAERTS PETER</v>
          </cell>
          <cell r="D209" t="str">
            <v>D</v>
          </cell>
        </row>
        <row r="210">
          <cell r="C210" t="str">
            <v>CLAES STEFAAN</v>
          </cell>
          <cell r="D210" t="str">
            <v>NA</v>
          </cell>
        </row>
        <row r="211">
          <cell r="C211" t="str">
            <v>COOLS PETER</v>
          </cell>
          <cell r="D211" t="str">
            <v>NA</v>
          </cell>
        </row>
        <row r="212">
          <cell r="C212" t="str">
            <v>COOLS ROBERT</v>
          </cell>
          <cell r="D212" t="str">
            <v>A</v>
          </cell>
        </row>
        <row r="213">
          <cell r="C213" t="str">
            <v>DE BOECK VEERLE</v>
          </cell>
          <cell r="D213" t="str">
            <v>D</v>
          </cell>
        </row>
        <row r="214">
          <cell r="C214" t="str">
            <v>DE BUYSER FRANCOIS</v>
          </cell>
          <cell r="D214" t="str">
            <v>A</v>
          </cell>
        </row>
        <row r="215">
          <cell r="C215" t="str">
            <v>DE GROOTE NICK</v>
          </cell>
          <cell r="D215" t="str">
            <v>A</v>
          </cell>
        </row>
        <row r="216">
          <cell r="C216" t="str">
            <v>DE SMEDT RUDY</v>
          </cell>
          <cell r="D216" t="str">
            <v>A</v>
          </cell>
        </row>
        <row r="217">
          <cell r="C217" t="str">
            <v>HUYSMANS VINCE</v>
          </cell>
          <cell r="D217" t="str">
            <v>A</v>
          </cell>
        </row>
        <row r="218">
          <cell r="C218" t="str">
            <v>JANSSEN JACQUES</v>
          </cell>
          <cell r="D218" t="str">
            <v>D</v>
          </cell>
        </row>
        <row r="219">
          <cell r="C219" t="str">
            <v>KERREMANS JAIME</v>
          </cell>
          <cell r="D219" t="str">
            <v>NA</v>
          </cell>
        </row>
        <row r="220">
          <cell r="C220" t="str">
            <v>LEMMENS SOPHIE</v>
          </cell>
          <cell r="D220" t="str">
            <v>D</v>
          </cell>
        </row>
        <row r="221">
          <cell r="C221" t="str">
            <v>LEPEVER MARC</v>
          </cell>
          <cell r="D221" t="str">
            <v>NA</v>
          </cell>
        </row>
        <row r="222">
          <cell r="C222" t="str">
            <v>PEETERS RONNY</v>
          </cell>
          <cell r="D222" t="str">
            <v>A</v>
          </cell>
        </row>
        <row r="223">
          <cell r="C223" t="str">
            <v>ROCHTUS TOMMY</v>
          </cell>
          <cell r="D223" t="str">
            <v>NA</v>
          </cell>
        </row>
        <row r="224">
          <cell r="C224" t="str">
            <v>VAN PAMEL CINDY</v>
          </cell>
          <cell r="D224" t="str">
            <v>NA</v>
          </cell>
        </row>
        <row r="225">
          <cell r="C225" t="str">
            <v>VERBEECK GEERT</v>
          </cell>
          <cell r="D225" t="str">
            <v>C</v>
          </cell>
        </row>
        <row r="226">
          <cell r="C226" t="str">
            <v>VERELST DENIS</v>
          </cell>
          <cell r="D226" t="str">
            <v>D</v>
          </cell>
        </row>
        <row r="227">
          <cell r="C227" t="str">
            <v>BERRENS BEN</v>
          </cell>
          <cell r="D227" t="str">
            <v>C</v>
          </cell>
        </row>
        <row r="228">
          <cell r="C228" t="str">
            <v>BOEYKENS EDWARD</v>
          </cell>
          <cell r="D228" t="str">
            <v>NA</v>
          </cell>
        </row>
        <row r="229">
          <cell r="C229" t="str">
            <v>CASTELEYN PAUL</v>
          </cell>
          <cell r="D229" t="str">
            <v>A</v>
          </cell>
        </row>
        <row r="230">
          <cell r="C230" t="str">
            <v>CASTELEYN THEOFIEL</v>
          </cell>
          <cell r="D230" t="str">
            <v>A</v>
          </cell>
        </row>
        <row r="231">
          <cell r="C231" t="str">
            <v>COOL DIRK</v>
          </cell>
          <cell r="D231" t="str">
            <v>NA</v>
          </cell>
        </row>
        <row r="232">
          <cell r="C232" t="str">
            <v>DE CLERCK RONNY</v>
          </cell>
          <cell r="D232" t="str">
            <v>A</v>
          </cell>
        </row>
        <row r="233">
          <cell r="C233" t="str">
            <v>DE JONGHE GUY</v>
          </cell>
          <cell r="D233" t="str">
            <v>B</v>
          </cell>
        </row>
        <row r="234">
          <cell r="C234" t="str">
            <v>DE KERF LEANDER</v>
          </cell>
          <cell r="D234" t="str">
            <v>B</v>
          </cell>
        </row>
        <row r="235">
          <cell r="C235" t="str">
            <v>DE MAN HENRI</v>
          </cell>
          <cell r="D235" t="str">
            <v>C</v>
          </cell>
        </row>
        <row r="236">
          <cell r="C236" t="str">
            <v>DE VRE DIMITRI</v>
          </cell>
          <cell r="D236" t="str">
            <v>C</v>
          </cell>
        </row>
        <row r="237">
          <cell r="C237" t="str">
            <v>DE WAEGENEER MARCO</v>
          </cell>
          <cell r="D237" t="str">
            <v>NA</v>
          </cell>
        </row>
        <row r="238">
          <cell r="C238" t="str">
            <v>DEHERTOGH NICK</v>
          </cell>
          <cell r="D238" t="str">
            <v>NA</v>
          </cell>
        </row>
        <row r="239">
          <cell r="C239" t="str">
            <v>HOOF ETIENNE</v>
          </cell>
          <cell r="D239" t="str">
            <v>A</v>
          </cell>
        </row>
        <row r="240">
          <cell r="C240" t="str">
            <v>HOOF PASCAL</v>
          </cell>
          <cell r="D240" t="str">
            <v>B</v>
          </cell>
        </row>
        <row r="241">
          <cell r="C241" t="str">
            <v>HOUTPUT PAUL</v>
          </cell>
          <cell r="D241" t="str">
            <v>B</v>
          </cell>
        </row>
        <row r="242">
          <cell r="C242" t="str">
            <v>JANSSENS MAURICE</v>
          </cell>
          <cell r="D242" t="str">
            <v>A</v>
          </cell>
        </row>
        <row r="243">
          <cell r="C243" t="str">
            <v>KERREMANS IVAN</v>
          </cell>
          <cell r="D243" t="str">
            <v>NA</v>
          </cell>
        </row>
        <row r="244">
          <cell r="C244" t="str">
            <v>KERSEMANS MARC</v>
          </cell>
          <cell r="D244" t="str">
            <v>C</v>
          </cell>
        </row>
        <row r="245">
          <cell r="C245" t="str">
            <v>LEEMANS GUSTAAF</v>
          </cell>
          <cell r="D245" t="str">
            <v>NA</v>
          </cell>
        </row>
        <row r="246">
          <cell r="C246" t="str">
            <v>LEYS MARNIC</v>
          </cell>
          <cell r="D246" t="str">
            <v>C</v>
          </cell>
        </row>
        <row r="247">
          <cell r="C247" t="str">
            <v>MAEREMANS EMIEL</v>
          </cell>
          <cell r="D247" t="str">
            <v>B</v>
          </cell>
        </row>
        <row r="248">
          <cell r="C248" t="str">
            <v>PERSIJN TOM</v>
          </cell>
          <cell r="D248" t="str">
            <v>B</v>
          </cell>
        </row>
        <row r="249">
          <cell r="C249" t="str">
            <v>PINTENS DAVY</v>
          </cell>
          <cell r="D249" t="str">
            <v>A</v>
          </cell>
        </row>
        <row r="250">
          <cell r="C250" t="str">
            <v>POLFLIET GUSTAAF</v>
          </cell>
          <cell r="D250" t="str">
            <v>NA</v>
          </cell>
        </row>
        <row r="251">
          <cell r="C251" t="str">
            <v>ROBIN CHRISTEL</v>
          </cell>
          <cell r="D251" t="str">
            <v>NA</v>
          </cell>
        </row>
        <row r="252">
          <cell r="C252" t="str">
            <v>SEGERS JOZEF</v>
          </cell>
          <cell r="D252" t="str">
            <v>B</v>
          </cell>
        </row>
        <row r="253">
          <cell r="C253" t="str">
            <v>SEGERS PASCAL</v>
          </cell>
          <cell r="D253" t="str">
            <v>B</v>
          </cell>
        </row>
        <row r="254">
          <cell r="C254" t="str">
            <v>THYS FRANK</v>
          </cell>
          <cell r="D254" t="str">
            <v>NA</v>
          </cell>
        </row>
        <row r="255">
          <cell r="C255" t="str">
            <v>TILLEY ANDRE</v>
          </cell>
          <cell r="D255" t="str">
            <v>NA</v>
          </cell>
        </row>
        <row r="256">
          <cell r="C256" t="str">
            <v>VAN DEN BERGH BOUDEWIJN</v>
          </cell>
          <cell r="D256" t="str">
            <v>C</v>
          </cell>
        </row>
        <row r="257">
          <cell r="C257" t="str">
            <v>VAN DEN BROECK CHRISTIAN</v>
          </cell>
          <cell r="D257" t="str">
            <v>NA</v>
          </cell>
        </row>
        <row r="258">
          <cell r="C258" t="str">
            <v>VAN DEN BROECK YVAN</v>
          </cell>
          <cell r="D258" t="str">
            <v>NA</v>
          </cell>
        </row>
        <row r="259">
          <cell r="C259" t="str">
            <v>VAN DEN VREKEN MARIO</v>
          </cell>
          <cell r="D259" t="str">
            <v>NA</v>
          </cell>
        </row>
        <row r="260">
          <cell r="C260" t="str">
            <v>VAN RANST BJORN</v>
          </cell>
          <cell r="D260" t="str">
            <v>B</v>
          </cell>
        </row>
        <row r="261">
          <cell r="C261" t="str">
            <v>VAN STRAETEN HENRI</v>
          </cell>
          <cell r="D261" t="str">
            <v>B</v>
          </cell>
        </row>
        <row r="262">
          <cell r="C262" t="str">
            <v>VERBRAECKEN JOHAN</v>
          </cell>
          <cell r="D262" t="str">
            <v>A</v>
          </cell>
        </row>
        <row r="263">
          <cell r="C263" t="str">
            <v>VERSPECHT NORBERT</v>
          </cell>
          <cell r="D263" t="str">
            <v>NA</v>
          </cell>
        </row>
        <row r="264">
          <cell r="C264" t="str">
            <v>BUNNEGHEM SAM</v>
          </cell>
          <cell r="D264" t="str">
            <v>NA</v>
          </cell>
        </row>
        <row r="265">
          <cell r="C265" t="str">
            <v>COECKE ACHIEL</v>
          </cell>
          <cell r="D265" t="str">
            <v>B</v>
          </cell>
        </row>
        <row r="266">
          <cell r="C266" t="str">
            <v>DE VAEL LOUIS</v>
          </cell>
          <cell r="D266" t="str">
            <v>D</v>
          </cell>
        </row>
        <row r="267">
          <cell r="C267" t="str">
            <v>DOBBENIE PATRICIA</v>
          </cell>
          <cell r="D267" t="str">
            <v>NA</v>
          </cell>
        </row>
        <row r="268">
          <cell r="C268" t="str">
            <v>GOOSSENS GUNTHER</v>
          </cell>
          <cell r="D268" t="str">
            <v>D</v>
          </cell>
        </row>
        <row r="269">
          <cell r="C269" t="str">
            <v>HALVORSEN KOEN</v>
          </cell>
          <cell r="D269" t="str">
            <v>NA</v>
          </cell>
        </row>
        <row r="270">
          <cell r="C270" t="str">
            <v>JANSSENS ELS</v>
          </cell>
          <cell r="D270" t="str">
            <v>NA</v>
          </cell>
        </row>
        <row r="271">
          <cell r="C271" t="str">
            <v>MEEUS PATRICK</v>
          </cell>
          <cell r="D271" t="str">
            <v>NA</v>
          </cell>
        </row>
        <row r="272">
          <cell r="C272" t="str">
            <v>THYS ANDY</v>
          </cell>
          <cell r="D272" t="str">
            <v>NA</v>
          </cell>
        </row>
        <row r="273">
          <cell r="C273" t="str">
            <v>THYS CINDY</v>
          </cell>
          <cell r="D273" t="str">
            <v>C</v>
          </cell>
        </row>
        <row r="274">
          <cell r="C274" t="str">
            <v>THYS FRANCOIS</v>
          </cell>
          <cell r="D274" t="str">
            <v>D</v>
          </cell>
        </row>
        <row r="275">
          <cell r="C275" t="str">
            <v>VAN STEEN LOUIS</v>
          </cell>
          <cell r="D275" t="str">
            <v>D</v>
          </cell>
        </row>
        <row r="276">
          <cell r="C276" t="str">
            <v>VERMOORTELE GLENN</v>
          </cell>
          <cell r="D276" t="str">
            <v>NA</v>
          </cell>
        </row>
        <row r="277">
          <cell r="C277" t="str">
            <v>VERSCHUEREN LUCIEN</v>
          </cell>
          <cell r="D277" t="str">
            <v>NA</v>
          </cell>
        </row>
        <row r="278">
          <cell r="C278" t="str">
            <v>ARIJS CHRIS</v>
          </cell>
          <cell r="D278" t="str">
            <v>C</v>
          </cell>
        </row>
        <row r="279">
          <cell r="C279" t="str">
            <v>BLOMMAERTS KRIS</v>
          </cell>
          <cell r="D279" t="str">
            <v>NA</v>
          </cell>
        </row>
        <row r="280">
          <cell r="C280" t="str">
            <v>BRUSSELMANS THYS</v>
          </cell>
          <cell r="D280" t="str">
            <v>C</v>
          </cell>
        </row>
        <row r="281">
          <cell r="C281" t="str">
            <v>BUYS FRANCOIS</v>
          </cell>
          <cell r="D281" t="str">
            <v>B</v>
          </cell>
        </row>
        <row r="282">
          <cell r="C282" t="str">
            <v>CRICKX RONALD</v>
          </cell>
          <cell r="D282" t="str">
            <v>B</v>
          </cell>
        </row>
        <row r="283">
          <cell r="C283" t="str">
            <v>DE BOECK PIERRE</v>
          </cell>
          <cell r="D283" t="str">
            <v>B</v>
          </cell>
        </row>
        <row r="284">
          <cell r="C284" t="str">
            <v>DE BRUYN JOHAN</v>
          </cell>
          <cell r="D284" t="str">
            <v>NA</v>
          </cell>
        </row>
        <row r="285">
          <cell r="C285" t="str">
            <v>DE HAECK DANNY</v>
          </cell>
          <cell r="D285" t="str">
            <v>NA</v>
          </cell>
        </row>
        <row r="286">
          <cell r="C286" t="str">
            <v>DIEPENDAELE IDES</v>
          </cell>
          <cell r="D286" t="str">
            <v>C</v>
          </cell>
        </row>
        <row r="287">
          <cell r="C287" t="str">
            <v>MAETENS GERT</v>
          </cell>
          <cell r="D287" t="str">
            <v>D</v>
          </cell>
        </row>
        <row r="288">
          <cell r="C288" t="str">
            <v>ROBBERECHTS ANTOINE</v>
          </cell>
          <cell r="D288" t="str">
            <v>C</v>
          </cell>
        </row>
        <row r="289">
          <cell r="C289" t="str">
            <v>SELLESLAGH CHARLY</v>
          </cell>
          <cell r="D289" t="str">
            <v>B</v>
          </cell>
        </row>
        <row r="290">
          <cell r="C290" t="str">
            <v>TELLIER LUDWIG</v>
          </cell>
          <cell r="D290" t="str">
            <v>A</v>
          </cell>
        </row>
        <row r="291">
          <cell r="C291" t="str">
            <v>TELLIER YANNICK</v>
          </cell>
          <cell r="D291" t="str">
            <v>A</v>
          </cell>
        </row>
        <row r="292">
          <cell r="C292" t="str">
            <v>VAN GEENHOVEN STEVE</v>
          </cell>
          <cell r="D292" t="str">
            <v>C</v>
          </cell>
        </row>
        <row r="293">
          <cell r="C293" t="str">
            <v>VAN INGELGEM TIMMY</v>
          </cell>
          <cell r="D293" t="str">
            <v>C</v>
          </cell>
        </row>
        <row r="294">
          <cell r="C294" t="str">
            <v>VAN SAN RONY</v>
          </cell>
          <cell r="D294" t="str">
            <v>NA</v>
          </cell>
        </row>
        <row r="295">
          <cell r="C295" t="str">
            <v>VAN WEMMEL MAARTEN</v>
          </cell>
          <cell r="D295" t="str">
            <v>NA</v>
          </cell>
        </row>
        <row r="296">
          <cell r="C296" t="str">
            <v>VERMEREN THIERRY</v>
          </cell>
          <cell r="D296" t="str">
            <v>C</v>
          </cell>
        </row>
        <row r="297">
          <cell r="C297" t="str">
            <v>BAUWENS MARCEL</v>
          </cell>
          <cell r="D297" t="str">
            <v>C</v>
          </cell>
        </row>
        <row r="298">
          <cell r="C298" t="str">
            <v>BOOGHMANS JAN</v>
          </cell>
          <cell r="D298" t="str">
            <v>D</v>
          </cell>
        </row>
        <row r="299">
          <cell r="C299" t="str">
            <v>BOSMAN FRANCOIS</v>
          </cell>
          <cell r="D299" t="str">
            <v>D</v>
          </cell>
        </row>
        <row r="300">
          <cell r="C300" t="str">
            <v>BROOTHAERS KURT</v>
          </cell>
          <cell r="D300" t="str">
            <v>C</v>
          </cell>
        </row>
        <row r="301">
          <cell r="C301" t="str">
            <v>CARLEER EMILE</v>
          </cell>
          <cell r="D301" t="str">
            <v>NA</v>
          </cell>
        </row>
        <row r="302">
          <cell r="C302" t="str">
            <v>CARLIER LUC</v>
          </cell>
          <cell r="D302" t="str">
            <v>D</v>
          </cell>
        </row>
        <row r="303">
          <cell r="C303" t="str">
            <v>CLEYMANS PATRICK</v>
          </cell>
          <cell r="D303" t="str">
            <v>B</v>
          </cell>
        </row>
        <row r="304">
          <cell r="C304" t="str">
            <v>COORENS FRANCOIS</v>
          </cell>
          <cell r="D304" t="str">
            <v>A</v>
          </cell>
        </row>
        <row r="305">
          <cell r="C305" t="str">
            <v>DE BUYSER GLENN</v>
          </cell>
          <cell r="D305" t="str">
            <v>NA</v>
          </cell>
        </row>
        <row r="306">
          <cell r="C306" t="str">
            <v>DE HERDT YVAN</v>
          </cell>
          <cell r="D306" t="str">
            <v>B</v>
          </cell>
        </row>
        <row r="307">
          <cell r="C307" t="str">
            <v>DE SMET GUIDO</v>
          </cell>
          <cell r="D307" t="str">
            <v>NA</v>
          </cell>
        </row>
        <row r="308">
          <cell r="C308" t="str">
            <v>JENKINSON ERIC</v>
          </cell>
          <cell r="D308" t="str">
            <v>B</v>
          </cell>
        </row>
        <row r="309">
          <cell r="C309" t="str">
            <v>MERTENS PARIS</v>
          </cell>
          <cell r="D309" t="str">
            <v>NA</v>
          </cell>
        </row>
        <row r="310">
          <cell r="C310" t="str">
            <v>SMEDTS JEAN</v>
          </cell>
          <cell r="D310" t="str">
            <v>C</v>
          </cell>
        </row>
        <row r="311">
          <cell r="C311" t="str">
            <v>VAN DE WAUWER RONY</v>
          </cell>
          <cell r="D311" t="str">
            <v>C</v>
          </cell>
        </row>
        <row r="312">
          <cell r="C312" t="str">
            <v>VAN HOVE ALOIS</v>
          </cell>
          <cell r="D312" t="str">
            <v>B</v>
          </cell>
        </row>
        <row r="313">
          <cell r="C313" t="str">
            <v>VAN HUMBEECK HENRI</v>
          </cell>
          <cell r="D313" t="str">
            <v>C</v>
          </cell>
        </row>
        <row r="314">
          <cell r="C314" t="str">
            <v>VAN HUMBEECK RUDIGER</v>
          </cell>
          <cell r="D314" t="str">
            <v>NA</v>
          </cell>
        </row>
        <row r="315">
          <cell r="C315" t="str">
            <v>WIJNS STEFAAN</v>
          </cell>
          <cell r="D315" t="str">
            <v>B</v>
          </cell>
        </row>
        <row r="316">
          <cell r="C316" t="str">
            <v>ADRIAENSENS KIM</v>
          </cell>
          <cell r="D316" t="str">
            <v>NA</v>
          </cell>
        </row>
        <row r="317">
          <cell r="C317" t="str">
            <v>BOODTS ROELAND</v>
          </cell>
          <cell r="D317" t="str">
            <v>C</v>
          </cell>
        </row>
        <row r="318">
          <cell r="C318" t="str">
            <v>BOSTEELS LUC</v>
          </cell>
          <cell r="D318" t="str">
            <v>NA</v>
          </cell>
        </row>
        <row r="319">
          <cell r="C319" t="str">
            <v>CAPOZZI GINO</v>
          </cell>
          <cell r="D319" t="str">
            <v>D</v>
          </cell>
        </row>
        <row r="320">
          <cell r="C320" t="str">
            <v>COOKE BARRY</v>
          </cell>
          <cell r="D320" t="str">
            <v>C</v>
          </cell>
        </row>
        <row r="321">
          <cell r="C321" t="str">
            <v>CROKET JURGEN</v>
          </cell>
          <cell r="D321" t="str">
            <v>NA</v>
          </cell>
        </row>
        <row r="322">
          <cell r="C322" t="str">
            <v>DE COCK TOM</v>
          </cell>
          <cell r="D322" t="str">
            <v>A</v>
          </cell>
        </row>
        <row r="323">
          <cell r="C323" t="str">
            <v>DE KEYSER GIEL</v>
          </cell>
          <cell r="D323" t="str">
            <v>B</v>
          </cell>
        </row>
        <row r="324">
          <cell r="C324" t="str">
            <v>DE KEYSER LAURENS</v>
          </cell>
          <cell r="D324" t="str">
            <v>B</v>
          </cell>
        </row>
        <row r="325">
          <cell r="C325" t="str">
            <v>DE KEYSER LEANDER</v>
          </cell>
          <cell r="D325" t="str">
            <v>NA</v>
          </cell>
        </row>
        <row r="326">
          <cell r="C326" t="str">
            <v>DE MAESSCHALCK DIRK</v>
          </cell>
          <cell r="D326" t="str">
            <v>NA</v>
          </cell>
        </row>
        <row r="327">
          <cell r="C327" t="str">
            <v>DE PAEP NATHALIE</v>
          </cell>
          <cell r="D327" t="str">
            <v>D</v>
          </cell>
        </row>
        <row r="328">
          <cell r="C328" t="str">
            <v>DE PAUW PIETER</v>
          </cell>
          <cell r="D328" t="str">
            <v>NA</v>
          </cell>
        </row>
        <row r="329">
          <cell r="C329" t="str">
            <v>DE SMET IVE</v>
          </cell>
          <cell r="D329" t="str">
            <v>B</v>
          </cell>
        </row>
        <row r="330">
          <cell r="C330" t="str">
            <v>FRUYTIER KEVIN</v>
          </cell>
          <cell r="D330" t="str">
            <v>A</v>
          </cell>
        </row>
        <row r="331">
          <cell r="C331" t="str">
            <v>JOOS MARIO</v>
          </cell>
          <cell r="D331" t="str">
            <v>NA</v>
          </cell>
        </row>
        <row r="332">
          <cell r="C332" t="str">
            <v>KOEK GERT</v>
          </cell>
          <cell r="D332" t="str">
            <v>NA</v>
          </cell>
        </row>
        <row r="333">
          <cell r="C333" t="str">
            <v>MAETENS IVO</v>
          </cell>
          <cell r="D333" t="str">
            <v>NA</v>
          </cell>
        </row>
        <row r="334">
          <cell r="C334" t="str">
            <v>MOENS FRANCOIS</v>
          </cell>
          <cell r="D334" t="str">
            <v>NA</v>
          </cell>
        </row>
        <row r="335">
          <cell r="C335" t="str">
            <v>MOENS ROBBY</v>
          </cell>
          <cell r="D335" t="str">
            <v>B</v>
          </cell>
        </row>
        <row r="336">
          <cell r="C336" t="str">
            <v>PETRY MIKE</v>
          </cell>
          <cell r="D336" t="str">
            <v>NA</v>
          </cell>
        </row>
        <row r="337">
          <cell r="C337" t="str">
            <v>POTOMS MICHEL</v>
          </cell>
          <cell r="D337" t="str">
            <v>D</v>
          </cell>
        </row>
        <row r="338">
          <cell r="C338" t="str">
            <v>SARENS CHRISTOPH</v>
          </cell>
          <cell r="D338" t="str">
            <v>C</v>
          </cell>
        </row>
        <row r="339">
          <cell r="C339" t="str">
            <v>STELLATO NICO</v>
          </cell>
          <cell r="D339" t="str">
            <v>A</v>
          </cell>
        </row>
        <row r="340">
          <cell r="C340" t="str">
            <v>STEVENS HUGO</v>
          </cell>
          <cell r="D340" t="str">
            <v>NA</v>
          </cell>
        </row>
        <row r="341">
          <cell r="C341" t="str">
            <v>STEVENS NICOLA</v>
          </cell>
          <cell r="D341" t="str">
            <v>A</v>
          </cell>
        </row>
        <row r="342">
          <cell r="C342" t="str">
            <v>THYS STEVE</v>
          </cell>
          <cell r="D342" t="str">
            <v>NA</v>
          </cell>
        </row>
        <row r="343">
          <cell r="C343" t="str">
            <v>TIERENS TOM</v>
          </cell>
          <cell r="D343" t="str">
            <v>C</v>
          </cell>
        </row>
        <row r="344">
          <cell r="C344" t="str">
            <v>VAN CAUWENBERGH GINO</v>
          </cell>
          <cell r="D344" t="str">
            <v>NA</v>
          </cell>
        </row>
        <row r="345">
          <cell r="C345" t="str">
            <v>VAN DAMME DJILLE</v>
          </cell>
          <cell r="D345" t="str">
            <v>B</v>
          </cell>
        </row>
        <row r="346">
          <cell r="C346" t="str">
            <v>VAN DEN BOSSCHE EDDY</v>
          </cell>
          <cell r="D346" t="str">
            <v>D</v>
          </cell>
        </row>
        <row r="347">
          <cell r="C347" t="str">
            <v>VAN DEN BOSSCHE JONAS</v>
          </cell>
          <cell r="D347" t="str">
            <v>C</v>
          </cell>
        </row>
        <row r="348">
          <cell r="C348" t="str">
            <v>VAN MUYLDER NICO</v>
          </cell>
          <cell r="D348" t="str">
            <v>A</v>
          </cell>
        </row>
        <row r="349">
          <cell r="C349" t="str">
            <v>VAN SCHOOR MICHAEL</v>
          </cell>
          <cell r="D349" t="str">
            <v>A</v>
          </cell>
        </row>
        <row r="350">
          <cell r="C350" t="str">
            <v>VAN SCHOOR MIL</v>
          </cell>
          <cell r="D350" t="str">
            <v>NA</v>
          </cell>
        </row>
        <row r="351">
          <cell r="C351" t="str">
            <v>VERBESSELT RONNY</v>
          </cell>
          <cell r="D351" t="str">
            <v>NA</v>
          </cell>
        </row>
        <row r="352">
          <cell r="C352" t="str">
            <v>DE KEYSER HUGO</v>
          </cell>
          <cell r="D352" t="str">
            <v>B</v>
          </cell>
        </row>
        <row r="353">
          <cell r="C353" t="str">
            <v>DE NIL BART</v>
          </cell>
          <cell r="D353" t="str">
            <v>D</v>
          </cell>
        </row>
        <row r="354">
          <cell r="C354" t="str">
            <v>JANSSENS FILIP</v>
          </cell>
          <cell r="D354" t="str">
            <v>B</v>
          </cell>
        </row>
        <row r="355">
          <cell r="C355" t="str">
            <v>JANSSENS MICHEL</v>
          </cell>
          <cell r="D355" t="str">
            <v>NA</v>
          </cell>
        </row>
        <row r="356">
          <cell r="C356" t="str">
            <v>LANOTTE FRANCOIS</v>
          </cell>
          <cell r="D356" t="str">
            <v>NA</v>
          </cell>
        </row>
        <row r="357">
          <cell r="C357" t="str">
            <v>MALFLIET JAN</v>
          </cell>
          <cell r="D357" t="str">
            <v>D</v>
          </cell>
        </row>
        <row r="358">
          <cell r="C358" t="str">
            <v>MOERENHOUT FREDERIC</v>
          </cell>
          <cell r="D358" t="str">
            <v>C</v>
          </cell>
        </row>
        <row r="359">
          <cell r="C359" t="str">
            <v>NELIS LUC</v>
          </cell>
          <cell r="D359" t="str">
            <v>B</v>
          </cell>
        </row>
        <row r="360">
          <cell r="C360" t="str">
            <v>QUINTELIER JOHAN</v>
          </cell>
          <cell r="D360" t="str">
            <v>NA</v>
          </cell>
        </row>
        <row r="361">
          <cell r="C361" t="str">
            <v>ROBBERECHT WILLY</v>
          </cell>
          <cell r="D361" t="str">
            <v>C</v>
          </cell>
        </row>
        <row r="362">
          <cell r="C362" t="str">
            <v>VAN DEN BRANDEN STEVEN</v>
          </cell>
          <cell r="D362" t="str">
            <v>D</v>
          </cell>
        </row>
        <row r="363">
          <cell r="C363" t="str">
            <v>VAN HEMELYK PATRICK</v>
          </cell>
          <cell r="D363" t="str">
            <v>B</v>
          </cell>
        </row>
        <row r="364">
          <cell r="C364" t="str">
            <v>VAN MOERZEKE GEERT</v>
          </cell>
          <cell r="D364" t="str">
            <v>D</v>
          </cell>
        </row>
        <row r="365">
          <cell r="C365" t="str">
            <v>VAN PUYENBROECK NICO</v>
          </cell>
          <cell r="D365" t="str">
            <v>C</v>
          </cell>
        </row>
        <row r="366">
          <cell r="C366" t="str">
            <v>VERBUSTEL EDDY</v>
          </cell>
          <cell r="D366" t="str">
            <v>NA</v>
          </cell>
        </row>
        <row r="367">
          <cell r="C367" t="str">
            <v>WAUTERS THEO</v>
          </cell>
          <cell r="D367" t="str">
            <v>NA</v>
          </cell>
        </row>
        <row r="368">
          <cell r="C368" t="str">
            <v>BEECKMANS BURT</v>
          </cell>
          <cell r="D368" t="str">
            <v>C</v>
          </cell>
        </row>
        <row r="369">
          <cell r="C369" t="str">
            <v>CATRY ANDRE</v>
          </cell>
          <cell r="D369" t="str">
            <v>C</v>
          </cell>
        </row>
        <row r="370">
          <cell r="C370" t="str">
            <v>CLAES HENDRIK</v>
          </cell>
          <cell r="D370" t="str">
            <v>NA</v>
          </cell>
        </row>
        <row r="371">
          <cell r="C371" t="str">
            <v>DESAEGER GUNTER</v>
          </cell>
          <cell r="D371" t="str">
            <v>NA</v>
          </cell>
        </row>
        <row r="372">
          <cell r="C372" t="str">
            <v>HAEGEMANS RONALD</v>
          </cell>
          <cell r="D372" t="str">
            <v>NA</v>
          </cell>
        </row>
        <row r="373">
          <cell r="C373" t="str">
            <v>HALIL YURUK</v>
          </cell>
          <cell r="D373" t="str">
            <v>C</v>
          </cell>
        </row>
        <row r="374">
          <cell r="C374" t="str">
            <v>SPIESSENS ROGER</v>
          </cell>
          <cell r="D374" t="str">
            <v>NA</v>
          </cell>
        </row>
        <row r="375">
          <cell r="C375" t="str">
            <v>SPIESSENS ROLAND</v>
          </cell>
          <cell r="D375" t="str">
            <v>B</v>
          </cell>
        </row>
        <row r="376">
          <cell r="C376" t="str">
            <v>VAN HOORDE TONY</v>
          </cell>
          <cell r="D376" t="str">
            <v>C</v>
          </cell>
        </row>
        <row r="377">
          <cell r="C377" t="str">
            <v>CLAUS TONNY</v>
          </cell>
          <cell r="D377" t="str">
            <v>D</v>
          </cell>
        </row>
        <row r="378">
          <cell r="C378" t="str">
            <v>COOMANS GUNTHER</v>
          </cell>
          <cell r="D378" t="str">
            <v>C</v>
          </cell>
        </row>
        <row r="379">
          <cell r="C379" t="str">
            <v>DE BONDT GEERT</v>
          </cell>
          <cell r="D379" t="str">
            <v>D</v>
          </cell>
        </row>
        <row r="380">
          <cell r="C380" t="str">
            <v>DE PAUW JOHAN</v>
          </cell>
          <cell r="D380" t="str">
            <v>D</v>
          </cell>
        </row>
        <row r="381">
          <cell r="C381" t="str">
            <v>DE PAUW JOZEF</v>
          </cell>
          <cell r="D381" t="str">
            <v>C</v>
          </cell>
        </row>
        <row r="382">
          <cell r="C382" t="str">
            <v>HUYSMANS WESLEY</v>
          </cell>
          <cell r="D382" t="str">
            <v>D</v>
          </cell>
        </row>
        <row r="383">
          <cell r="C383" t="str">
            <v>TOURNE EDDY</v>
          </cell>
          <cell r="D383" t="str">
            <v>NA</v>
          </cell>
        </row>
        <row r="384">
          <cell r="C384" t="str">
            <v>VAN BORM KRIS</v>
          </cell>
          <cell r="D384" t="str">
            <v>C</v>
          </cell>
        </row>
        <row r="385">
          <cell r="C385" t="str">
            <v>VAN EETVELT DONAT</v>
          </cell>
          <cell r="D385" t="str">
            <v>D</v>
          </cell>
        </row>
        <row r="386">
          <cell r="C386" t="str">
            <v>VAN HOEBROECK KRIS</v>
          </cell>
          <cell r="D386" t="str">
            <v>C</v>
          </cell>
        </row>
        <row r="387">
          <cell r="C387" t="str">
            <v>VAN LENT SAM</v>
          </cell>
          <cell r="D387" t="str">
            <v>NA</v>
          </cell>
        </row>
        <row r="388">
          <cell r="C388" t="str">
            <v>ACHTERGAEL JASON</v>
          </cell>
          <cell r="D388" t="str">
            <v>NA</v>
          </cell>
        </row>
        <row r="389">
          <cell r="C389" t="str">
            <v>BERSIPONT MARIE-CLAIRE</v>
          </cell>
          <cell r="D389" t="str">
            <v>NA</v>
          </cell>
        </row>
        <row r="390">
          <cell r="C390" t="str">
            <v>CLAUS PETER</v>
          </cell>
          <cell r="D390" t="str">
            <v>NA</v>
          </cell>
        </row>
        <row r="391">
          <cell r="C391" t="str">
            <v>D'HONDT JENS</v>
          </cell>
          <cell r="D391" t="str">
            <v>D</v>
          </cell>
        </row>
        <row r="392">
          <cell r="C392" t="str">
            <v>FLORENT LUC</v>
          </cell>
          <cell r="D392" t="str">
            <v>NA</v>
          </cell>
        </row>
        <row r="393">
          <cell r="C393" t="str">
            <v>KREBS FRANS</v>
          </cell>
          <cell r="D393" t="str">
            <v>B</v>
          </cell>
        </row>
        <row r="394">
          <cell r="C394" t="str">
            <v>PIETERS ETIENNE</v>
          </cell>
          <cell r="D394" t="str">
            <v>C</v>
          </cell>
        </row>
        <row r="395">
          <cell r="C395" t="str">
            <v>PiRYNS RONALD</v>
          </cell>
          <cell r="D395" t="str">
            <v>NA</v>
          </cell>
        </row>
        <row r="396">
          <cell r="C396" t="str">
            <v>RENAERTS PATRICK</v>
          </cell>
          <cell r="D396" t="str">
            <v>C</v>
          </cell>
        </row>
        <row r="397">
          <cell r="C397" t="str">
            <v>SCHOLLIERS MATHIAS</v>
          </cell>
          <cell r="D397" t="str">
            <v>D</v>
          </cell>
        </row>
        <row r="398">
          <cell r="C398" t="str">
            <v>STEVENS JEAN</v>
          </cell>
          <cell r="D398" t="str">
            <v>NA</v>
          </cell>
        </row>
        <row r="399">
          <cell r="C399" t="str">
            <v>VAN DAMME EDDY</v>
          </cell>
          <cell r="D399" t="str">
            <v>B</v>
          </cell>
        </row>
        <row r="400">
          <cell r="C400" t="str">
            <v>VAN DRIESSCHE STIJN</v>
          </cell>
          <cell r="D400" t="str">
            <v>NA</v>
          </cell>
        </row>
        <row r="401">
          <cell r="C401" t="str">
            <v>VAN HOVE LUC</v>
          </cell>
          <cell r="D401" t="str">
            <v>B</v>
          </cell>
        </row>
        <row r="402">
          <cell r="C402" t="str">
            <v>VAN NUFFEL NANCY</v>
          </cell>
          <cell r="D402" t="str">
            <v>NA</v>
          </cell>
        </row>
        <row r="403">
          <cell r="C403" t="str">
            <v>VAN PETEGHEM MARCEL</v>
          </cell>
          <cell r="D403" t="str">
            <v>NA</v>
          </cell>
        </row>
        <row r="404">
          <cell r="C404" t="str">
            <v>VANGOEDSENHOVEN ANDY</v>
          </cell>
          <cell r="D404" t="str">
            <v>C</v>
          </cell>
        </row>
        <row r="405">
          <cell r="C405" t="str">
            <v>VERMEIREN RUDI</v>
          </cell>
          <cell r="D405" t="str">
            <v>NA</v>
          </cell>
        </row>
        <row r="406">
          <cell r="C406" t="str">
            <v>VLAMINCK JENTY</v>
          </cell>
          <cell r="D406" t="str">
            <v>C</v>
          </cell>
        </row>
        <row r="407">
          <cell r="C407" t="str">
            <v>BERTOLO GLEN</v>
          </cell>
          <cell r="D407" t="str">
            <v>D</v>
          </cell>
        </row>
        <row r="408">
          <cell r="C408" t="str">
            <v>BOGAERTS HANS</v>
          </cell>
          <cell r="D408" t="str">
            <v>NA</v>
          </cell>
        </row>
        <row r="409">
          <cell r="C409" t="str">
            <v>BOGAERTS YVES</v>
          </cell>
          <cell r="D409" t="str">
            <v>D</v>
          </cell>
        </row>
        <row r="410">
          <cell r="C410" t="str">
            <v>BRACKE ALFONS</v>
          </cell>
          <cell r="D410" t="str">
            <v>C</v>
          </cell>
        </row>
        <row r="411">
          <cell r="C411" t="str">
            <v>BUSSCHOTS FRANCOIS</v>
          </cell>
          <cell r="D411" t="str">
            <v>D</v>
          </cell>
        </row>
        <row r="412">
          <cell r="C412" t="str">
            <v>COOLS CHRIS</v>
          </cell>
          <cell r="D412" t="str">
            <v>C</v>
          </cell>
        </row>
        <row r="413">
          <cell r="C413" t="str">
            <v>CUYT RITA</v>
          </cell>
          <cell r="D413" t="str">
            <v>NA</v>
          </cell>
        </row>
        <row r="414">
          <cell r="C414" t="str">
            <v>DE CAUWER MICHAEL</v>
          </cell>
          <cell r="D414" t="str">
            <v>D</v>
          </cell>
        </row>
        <row r="415">
          <cell r="C415" t="str">
            <v>DE CLERCQ JOZEF</v>
          </cell>
          <cell r="D415" t="str">
            <v>D</v>
          </cell>
        </row>
        <row r="416">
          <cell r="C416" t="str">
            <v>D'HERTEFELT ALFONS</v>
          </cell>
          <cell r="D416" t="str">
            <v>NA</v>
          </cell>
        </row>
        <row r="417">
          <cell r="C417" t="str">
            <v>ENGELS PAUL</v>
          </cell>
          <cell r="D417" t="str">
            <v>A</v>
          </cell>
        </row>
        <row r="418">
          <cell r="C418" t="str">
            <v>GOOSSENS CLIFF</v>
          </cell>
          <cell r="D418" t="str">
            <v>D</v>
          </cell>
        </row>
        <row r="419">
          <cell r="C419" t="str">
            <v>GOOSSENS GEERT</v>
          </cell>
          <cell r="D419" t="str">
            <v>A</v>
          </cell>
        </row>
        <row r="420">
          <cell r="C420" t="str">
            <v>GUIGUET REYNALD</v>
          </cell>
          <cell r="D420" t="str">
            <v>B</v>
          </cell>
        </row>
        <row r="421">
          <cell r="C421" t="str">
            <v>HILLEGEER LUC</v>
          </cell>
          <cell r="D421" t="str">
            <v>NA</v>
          </cell>
        </row>
        <row r="422">
          <cell r="C422" t="str">
            <v>HUYSMANS NOEL</v>
          </cell>
          <cell r="D422" t="str">
            <v>B</v>
          </cell>
        </row>
        <row r="423">
          <cell r="C423" t="str">
            <v>JANSEGERS JURGEN</v>
          </cell>
          <cell r="D423" t="str">
            <v>A</v>
          </cell>
        </row>
        <row r="424">
          <cell r="C424" t="str">
            <v>JANSSENS JAN</v>
          </cell>
          <cell r="D424" t="str">
            <v>D</v>
          </cell>
        </row>
        <row r="425">
          <cell r="C425" t="str">
            <v>JURRENS FRANK</v>
          </cell>
          <cell r="D425" t="str">
            <v>C</v>
          </cell>
        </row>
        <row r="426">
          <cell r="C426" t="str">
            <v>KLEYN ALEX</v>
          </cell>
          <cell r="D426" t="str">
            <v>NA</v>
          </cell>
        </row>
        <row r="427">
          <cell r="C427" t="str">
            <v>MICHIELS DENNIS</v>
          </cell>
          <cell r="D427" t="str">
            <v>D</v>
          </cell>
        </row>
        <row r="428">
          <cell r="C428" t="str">
            <v>MUYS ERWIN</v>
          </cell>
          <cell r="D428" t="str">
            <v>NA</v>
          </cell>
        </row>
        <row r="429">
          <cell r="C429" t="str">
            <v>PEETERS AARON</v>
          </cell>
          <cell r="D429" t="str">
            <v>D</v>
          </cell>
        </row>
        <row r="430">
          <cell r="C430" t="str">
            <v>PEETERS FREDERIK</v>
          </cell>
          <cell r="D430" t="str">
            <v>A</v>
          </cell>
        </row>
        <row r="431">
          <cell r="C431" t="str">
            <v>PEETERS HENRI</v>
          </cell>
          <cell r="D431" t="str">
            <v>B</v>
          </cell>
        </row>
        <row r="432">
          <cell r="C432" t="str">
            <v>PEETERS JULIEN</v>
          </cell>
          <cell r="D432" t="str">
            <v>B</v>
          </cell>
        </row>
        <row r="433">
          <cell r="C433" t="str">
            <v>PERMENTIER JOZEF</v>
          </cell>
          <cell r="D433" t="str">
            <v>B</v>
          </cell>
        </row>
        <row r="434">
          <cell r="C434" t="str">
            <v>ROOTHANS PETER</v>
          </cell>
          <cell r="D434" t="str">
            <v>C</v>
          </cell>
        </row>
        <row r="435">
          <cell r="C435" t="str">
            <v>SEGERS TOM</v>
          </cell>
          <cell r="D435" t="str">
            <v>B</v>
          </cell>
        </row>
        <row r="436">
          <cell r="C436" t="str">
            <v>SELLESLAGH KURT</v>
          </cell>
          <cell r="D436" t="str">
            <v>NA</v>
          </cell>
        </row>
        <row r="437">
          <cell r="C437" t="str">
            <v>SMET FRANKIE</v>
          </cell>
          <cell r="D437" t="str">
            <v>C</v>
          </cell>
        </row>
        <row r="438">
          <cell r="C438" t="str">
            <v>TORFS JONAS</v>
          </cell>
          <cell r="D438" t="str">
            <v>D</v>
          </cell>
        </row>
        <row r="439">
          <cell r="C439" t="str">
            <v>TORFS MARIA-ILONA</v>
          </cell>
          <cell r="D439" t="str">
            <v>NA</v>
          </cell>
        </row>
        <row r="440">
          <cell r="C440" t="str">
            <v>TORFS RUDI</v>
          </cell>
          <cell r="D440" t="str">
            <v>NA</v>
          </cell>
        </row>
        <row r="441">
          <cell r="C441" t="str">
            <v>VAN DE VIJVER DYLAN</v>
          </cell>
          <cell r="D441" t="str">
            <v>D</v>
          </cell>
        </row>
        <row r="442">
          <cell r="C442" t="str">
            <v>VAN GOETHEM MARIO</v>
          </cell>
          <cell r="D442" t="str">
            <v>A</v>
          </cell>
        </row>
        <row r="443">
          <cell r="C443" t="str">
            <v>VAN INGELGEM ANDRE</v>
          </cell>
          <cell r="D443" t="str">
            <v>B</v>
          </cell>
        </row>
        <row r="444">
          <cell r="C444" t="str">
            <v>VAN KERKHOVEN DIRK</v>
          </cell>
          <cell r="D444" t="str">
            <v>A</v>
          </cell>
        </row>
        <row r="445">
          <cell r="C445" t="str">
            <v>VAN LANDEGEM KRIS</v>
          </cell>
          <cell r="D445" t="str">
            <v>B</v>
          </cell>
        </row>
        <row r="446">
          <cell r="C446" t="str">
            <v>VAN LENT FRANCOIS</v>
          </cell>
          <cell r="D446" t="str">
            <v>B</v>
          </cell>
        </row>
        <row r="447">
          <cell r="C447" t="str">
            <v>VAN LENT KENNY</v>
          </cell>
          <cell r="D447" t="str">
            <v>C</v>
          </cell>
        </row>
        <row r="448">
          <cell r="C448" t="str">
            <v>VAN ROY SWA</v>
          </cell>
          <cell r="D448" t="str">
            <v>NA</v>
          </cell>
        </row>
        <row r="449">
          <cell r="C449" t="str">
            <v>VERBEECK GERRIT</v>
          </cell>
          <cell r="D449" t="str">
            <v>C</v>
          </cell>
        </row>
        <row r="450">
          <cell r="C450" t="str">
            <v>VERMEULEN PETER</v>
          </cell>
          <cell r="D450" t="str">
            <v>B</v>
          </cell>
        </row>
        <row r="451">
          <cell r="C451" t="str">
            <v>VLAMINCK THOMAS</v>
          </cell>
          <cell r="D451" t="str">
            <v>NA</v>
          </cell>
        </row>
        <row r="452">
          <cell r="C452" t="str">
            <v>WUYTS ANDRE</v>
          </cell>
          <cell r="D452" t="str">
            <v>B</v>
          </cell>
        </row>
        <row r="453">
          <cell r="C453" t="str">
            <v>WUYTS LEO</v>
          </cell>
          <cell r="D453" t="str">
            <v>C</v>
          </cell>
        </row>
        <row r="454">
          <cell r="C454" t="str">
            <v>VERGAUWEN ROGER</v>
          </cell>
          <cell r="D454" t="str">
            <v>D</v>
          </cell>
        </row>
        <row r="455">
          <cell r="C455" t="str">
            <v>BEUCKELAERS MARC</v>
          </cell>
          <cell r="D455" t="str">
            <v>D</v>
          </cell>
        </row>
        <row r="456">
          <cell r="C456" t="str">
            <v>DE BONDT DIRK</v>
          </cell>
          <cell r="D456" t="str">
            <v>D</v>
          </cell>
        </row>
        <row r="457">
          <cell r="C457" t="str">
            <v>DE DECKER KENNY</v>
          </cell>
          <cell r="D457" t="str">
            <v>D</v>
          </cell>
        </row>
        <row r="458">
          <cell r="C458" t="str">
            <v>DE SMEDT JOZEF</v>
          </cell>
          <cell r="D458" t="str">
            <v>B</v>
          </cell>
        </row>
        <row r="459">
          <cell r="C459" t="str">
            <v>DEHERTOGH JOHAN</v>
          </cell>
          <cell r="D459" t="str">
            <v>B</v>
          </cell>
        </row>
        <row r="460">
          <cell r="C460" t="str">
            <v>DUYMELINCK JOZEF</v>
          </cell>
          <cell r="D460" t="str">
            <v>C</v>
          </cell>
        </row>
        <row r="461">
          <cell r="C461" t="str">
            <v>FIERENS STEFAN</v>
          </cell>
          <cell r="D461" t="str">
            <v>A</v>
          </cell>
        </row>
        <row r="462">
          <cell r="C462" t="str">
            <v>JACOBS KEVIN</v>
          </cell>
          <cell r="D462" t="str">
            <v>B</v>
          </cell>
        </row>
        <row r="463">
          <cell r="C463" t="str">
            <v>MEERT KRIS</v>
          </cell>
          <cell r="D463" t="str">
            <v>D</v>
          </cell>
        </row>
        <row r="464">
          <cell r="C464" t="str">
            <v>MESKENS JURGEN</v>
          </cell>
          <cell r="D464" t="str">
            <v>A</v>
          </cell>
        </row>
        <row r="465">
          <cell r="C465" t="str">
            <v>MOONEN MARC</v>
          </cell>
          <cell r="D465" t="str">
            <v>B</v>
          </cell>
        </row>
        <row r="466">
          <cell r="C466" t="str">
            <v>MOONEN WESLEY</v>
          </cell>
          <cell r="D466" t="str">
            <v>B</v>
          </cell>
        </row>
        <row r="467">
          <cell r="C467" t="str">
            <v>NOLF JOHAN</v>
          </cell>
          <cell r="D467" t="str">
            <v>D</v>
          </cell>
        </row>
        <row r="468">
          <cell r="C468" t="str">
            <v>POLFLIET DANNY</v>
          </cell>
          <cell r="D468" t="str">
            <v>C</v>
          </cell>
        </row>
        <row r="469">
          <cell r="C469" t="str">
            <v>SCHELKENS WIM</v>
          </cell>
          <cell r="D469" t="str">
            <v>B</v>
          </cell>
        </row>
        <row r="470">
          <cell r="C470" t="str">
            <v>SIEBENS HUGO</v>
          </cell>
          <cell r="D470" t="str">
            <v>NA</v>
          </cell>
        </row>
        <row r="471">
          <cell r="C471" t="str">
            <v>VAN DE VOORDE MADY</v>
          </cell>
          <cell r="D471" t="str">
            <v>D</v>
          </cell>
        </row>
        <row r="472">
          <cell r="C472" t="str">
            <v>VAN DER TAELEN JOZEF</v>
          </cell>
          <cell r="D472" t="str">
            <v>C</v>
          </cell>
        </row>
        <row r="473">
          <cell r="C473" t="str">
            <v>VANDERBIESEN ARLETTE</v>
          </cell>
          <cell r="D473" t="str">
            <v>D</v>
          </cell>
        </row>
        <row r="474">
          <cell r="C474" t="str">
            <v>BROUWER GLENN</v>
          </cell>
          <cell r="D474" t="str">
            <v>NA</v>
          </cell>
        </row>
        <row r="475">
          <cell r="C475" t="str">
            <v>CONVENTS TOM</v>
          </cell>
          <cell r="D475" t="str">
            <v>NA</v>
          </cell>
        </row>
        <row r="476">
          <cell r="C476" t="str">
            <v>DE JONGHE XAVIER</v>
          </cell>
          <cell r="D476" t="str">
            <v>NA</v>
          </cell>
        </row>
        <row r="477">
          <cell r="C477" t="str">
            <v>DE KEUSTER RONNY</v>
          </cell>
          <cell r="D477" t="str">
            <v>B</v>
          </cell>
        </row>
        <row r="478">
          <cell r="C478" t="str">
            <v>GOEMANS TIM</v>
          </cell>
          <cell r="D478" t="str">
            <v>B</v>
          </cell>
        </row>
        <row r="479">
          <cell r="C479" t="str">
            <v>NYSEN ANGE</v>
          </cell>
          <cell r="D479" t="str">
            <v>NA</v>
          </cell>
        </row>
        <row r="480">
          <cell r="C480" t="str">
            <v>ROCHTUS RAMONA</v>
          </cell>
          <cell r="D480" t="str">
            <v>C</v>
          </cell>
        </row>
        <row r="481">
          <cell r="C481" t="str">
            <v>SCHUURBIERS WIM</v>
          </cell>
          <cell r="D481" t="str">
            <v>B</v>
          </cell>
        </row>
        <row r="482">
          <cell r="C482" t="str">
            <v>SMEULDERS JOERY</v>
          </cell>
          <cell r="D482" t="str">
            <v>B</v>
          </cell>
        </row>
        <row r="483">
          <cell r="C483" t="str">
            <v>SMEULDERS SVEN</v>
          </cell>
          <cell r="D483" t="str">
            <v>B</v>
          </cell>
        </row>
        <row r="484">
          <cell r="C484" t="str">
            <v>VAN LINDEN RUDI</v>
          </cell>
          <cell r="D484" t="str">
            <v>NA</v>
          </cell>
        </row>
        <row r="485">
          <cell r="C485" t="str">
            <v>VAN ROMPAEY KRISTOF</v>
          </cell>
          <cell r="D485" t="str">
            <v>B</v>
          </cell>
        </row>
        <row r="486">
          <cell r="C486" t="str">
            <v>BIEBAUT EDDY</v>
          </cell>
          <cell r="D486" t="str">
            <v>C</v>
          </cell>
        </row>
        <row r="487">
          <cell r="C487" t="str">
            <v>BIESEMANS PATRICK</v>
          </cell>
          <cell r="D487" t="str">
            <v>C</v>
          </cell>
        </row>
        <row r="488">
          <cell r="C488" t="str">
            <v>BOOGMANS HENDRIK</v>
          </cell>
          <cell r="D488" t="str">
            <v>D</v>
          </cell>
        </row>
        <row r="489">
          <cell r="C489" t="str">
            <v>BOROCZ JORIS</v>
          </cell>
          <cell r="D489" t="str">
            <v>D</v>
          </cell>
        </row>
        <row r="490">
          <cell r="C490" t="str">
            <v>DE BOECK JAN</v>
          </cell>
          <cell r="D490" t="str">
            <v>NA</v>
          </cell>
        </row>
        <row r="491">
          <cell r="C491" t="str">
            <v>DE BONDT BRAM</v>
          </cell>
          <cell r="D491" t="str">
            <v>D</v>
          </cell>
        </row>
        <row r="492">
          <cell r="C492" t="str">
            <v>DE PRETER STEVEN</v>
          </cell>
          <cell r="D492" t="str">
            <v>D</v>
          </cell>
        </row>
        <row r="493">
          <cell r="C493" t="str">
            <v>DE SAEDELEER RONNY</v>
          </cell>
          <cell r="D493" t="str">
            <v>D</v>
          </cell>
        </row>
        <row r="494">
          <cell r="C494" t="str">
            <v>DELELLIO WOUTER</v>
          </cell>
          <cell r="D494" t="str">
            <v>NA</v>
          </cell>
        </row>
        <row r="495">
          <cell r="C495" t="str">
            <v>KESTELEYN PATRICK</v>
          </cell>
          <cell r="D495" t="str">
            <v>NA</v>
          </cell>
        </row>
        <row r="496">
          <cell r="C496" t="str">
            <v>LANGBEEN JOZEF</v>
          </cell>
          <cell r="D496" t="str">
            <v>NA</v>
          </cell>
        </row>
        <row r="497">
          <cell r="C497" t="str">
            <v>LAUREYS CHRISTOPHE</v>
          </cell>
          <cell r="D497" t="str">
            <v>NA</v>
          </cell>
        </row>
        <row r="498">
          <cell r="C498" t="str">
            <v>MOENS BRUNO</v>
          </cell>
          <cell r="D498" t="str">
            <v>B</v>
          </cell>
        </row>
        <row r="499">
          <cell r="C499" t="str">
            <v>MOONS KEVIN</v>
          </cell>
          <cell r="D499" t="str">
            <v>NA</v>
          </cell>
        </row>
        <row r="500">
          <cell r="C500" t="str">
            <v>PFAFF JOZEF</v>
          </cell>
          <cell r="D500" t="str">
            <v>NA</v>
          </cell>
        </row>
        <row r="501">
          <cell r="C501" t="str">
            <v>ROOSEMONT RONY</v>
          </cell>
          <cell r="D501" t="str">
            <v>D</v>
          </cell>
        </row>
        <row r="502">
          <cell r="C502" t="str">
            <v>SCHOETERS RENAAT</v>
          </cell>
          <cell r="D502" t="str">
            <v>D</v>
          </cell>
        </row>
        <row r="503">
          <cell r="C503" t="str">
            <v>SCHOETERS WIM</v>
          </cell>
          <cell r="D503" t="str">
            <v>D</v>
          </cell>
        </row>
        <row r="504">
          <cell r="C504" t="str">
            <v>TAEKELS MARNIX</v>
          </cell>
          <cell r="D504" t="str">
            <v>D</v>
          </cell>
        </row>
        <row r="505">
          <cell r="C505" t="str">
            <v>VAN DEN BRANDEN MICHEL</v>
          </cell>
          <cell r="D505" t="str">
            <v>C</v>
          </cell>
        </row>
        <row r="506">
          <cell r="C506" t="str">
            <v>VAN DOREN HANS</v>
          </cell>
          <cell r="D506" t="str">
            <v>B</v>
          </cell>
        </row>
        <row r="507">
          <cell r="C507" t="str">
            <v>VAN WEYENBERGH PATRICK</v>
          </cell>
          <cell r="D507" t="str">
            <v>NA</v>
          </cell>
        </row>
        <row r="508">
          <cell r="C508" t="str">
            <v>VERHOEVEN DARIO</v>
          </cell>
          <cell r="D508" t="str">
            <v>D</v>
          </cell>
        </row>
        <row r="509">
          <cell r="C509" t="str">
            <v>VERHOEVEN DIRK</v>
          </cell>
          <cell r="D509" t="str">
            <v>D</v>
          </cell>
        </row>
        <row r="510">
          <cell r="C510" t="str">
            <v>BOLLEN SARAH</v>
          </cell>
          <cell r="D510" t="str">
            <v>B</v>
          </cell>
        </row>
        <row r="511">
          <cell r="C511" t="str">
            <v>DE LANDSHEER MARC</v>
          </cell>
          <cell r="D511" t="str">
            <v>NA</v>
          </cell>
        </row>
        <row r="512">
          <cell r="C512" t="str">
            <v>DE RIDDER STEFAN</v>
          </cell>
          <cell r="D512" t="str">
            <v>NA</v>
          </cell>
        </row>
        <row r="513">
          <cell r="C513" t="str">
            <v>DE WILDE GUY</v>
          </cell>
          <cell r="D513" t="str">
            <v>A</v>
          </cell>
        </row>
        <row r="514">
          <cell r="C514" t="str">
            <v>GABRIELS LEO</v>
          </cell>
          <cell r="D514" t="str">
            <v>A</v>
          </cell>
        </row>
        <row r="515">
          <cell r="C515" t="str">
            <v>GOOSSENS JEAN-PIERRE</v>
          </cell>
          <cell r="D515" t="str">
            <v>NA</v>
          </cell>
        </row>
        <row r="516">
          <cell r="C516" t="str">
            <v>GYSELINCK TOMMY</v>
          </cell>
          <cell r="D516" t="str">
            <v>NA</v>
          </cell>
        </row>
        <row r="517">
          <cell r="C517" t="str">
            <v>JACOBS GINO</v>
          </cell>
          <cell r="D517" t="str">
            <v>NA</v>
          </cell>
        </row>
        <row r="518">
          <cell r="C518" t="str">
            <v>MOUTON HERMAN</v>
          </cell>
          <cell r="D518" t="str">
            <v>A</v>
          </cell>
        </row>
        <row r="519">
          <cell r="C519" t="str">
            <v>OST WIM</v>
          </cell>
          <cell r="D519" t="str">
            <v>A</v>
          </cell>
        </row>
        <row r="520">
          <cell r="C520" t="str">
            <v>ROBBERECHT JOHNY</v>
          </cell>
          <cell r="D520" t="str">
            <v>NA</v>
          </cell>
        </row>
        <row r="521">
          <cell r="C521" t="str">
            <v>ROELS GERT</v>
          </cell>
          <cell r="D521" t="str">
            <v>NA</v>
          </cell>
        </row>
        <row r="522">
          <cell r="C522" t="str">
            <v>ROOSEMONT KRISTOF</v>
          </cell>
          <cell r="D522" t="str">
            <v>A</v>
          </cell>
        </row>
        <row r="523">
          <cell r="C523" t="str">
            <v>STAELEN FREDDY</v>
          </cell>
          <cell r="D523" t="str">
            <v>B</v>
          </cell>
        </row>
        <row r="524">
          <cell r="C524" t="str">
            <v>STROBBE KURT</v>
          </cell>
          <cell r="D524" t="str">
            <v>A</v>
          </cell>
        </row>
        <row r="525">
          <cell r="C525" t="str">
            <v>VAN CAUSBROECK ELS</v>
          </cell>
          <cell r="D525" t="str">
            <v>NA</v>
          </cell>
        </row>
        <row r="526">
          <cell r="C526" t="str">
            <v>VAN DER BORGHT FILIP</v>
          </cell>
          <cell r="D526" t="str">
            <v>A</v>
          </cell>
        </row>
        <row r="527">
          <cell r="C527" t="str">
            <v>VAN GEYTE GERT</v>
          </cell>
          <cell r="D527" t="str">
            <v>B</v>
          </cell>
        </row>
        <row r="528">
          <cell r="C528" t="str">
            <v>VAN LYSEBETTEN DIRK</v>
          </cell>
          <cell r="D528" t="str">
            <v>A</v>
          </cell>
        </row>
        <row r="529">
          <cell r="C529" t="str">
            <v>VAN LYSEBETTEN OCTAAF</v>
          </cell>
          <cell r="D529" t="str">
            <v>A</v>
          </cell>
        </row>
        <row r="530">
          <cell r="C530" t="str">
            <v>VERCAUTEREN DEBBY</v>
          </cell>
          <cell r="D530" t="str">
            <v>B</v>
          </cell>
        </row>
        <row r="531">
          <cell r="C531" t="str">
            <v>AERTS ORRY</v>
          </cell>
          <cell r="D531" t="str">
            <v>C</v>
          </cell>
        </row>
        <row r="532">
          <cell r="C532" t="str">
            <v>ALEWAERTS CHRISTIAN</v>
          </cell>
          <cell r="D532" t="str">
            <v>C</v>
          </cell>
        </row>
        <row r="533">
          <cell r="C533" t="str">
            <v>ALEWAERTS GUSTAAF</v>
          </cell>
          <cell r="D533" t="str">
            <v>NA</v>
          </cell>
        </row>
        <row r="534">
          <cell r="C534" t="str">
            <v>ANNAERT GUIDO</v>
          </cell>
          <cell r="D534" t="str">
            <v>NA</v>
          </cell>
        </row>
        <row r="535">
          <cell r="C535" t="str">
            <v>BAVIN STEVEN</v>
          </cell>
          <cell r="D535" t="str">
            <v>NA</v>
          </cell>
        </row>
        <row r="536">
          <cell r="C536" t="str">
            <v>BOLLEN PETER</v>
          </cell>
          <cell r="D536" t="str">
            <v>A</v>
          </cell>
        </row>
        <row r="537">
          <cell r="C537" t="str">
            <v>BOUVARD PAULA</v>
          </cell>
          <cell r="D537" t="str">
            <v>D</v>
          </cell>
        </row>
        <row r="538">
          <cell r="C538" t="str">
            <v>BREMS JULIEN</v>
          </cell>
          <cell r="D538" t="str">
            <v>D</v>
          </cell>
        </row>
        <row r="539">
          <cell r="C539" t="str">
            <v>CLAUS LUC</v>
          </cell>
          <cell r="D539" t="str">
            <v>A</v>
          </cell>
        </row>
        <row r="540">
          <cell r="C540" t="str">
            <v>CLEMENT JAN</v>
          </cell>
          <cell r="D540" t="str">
            <v>D</v>
          </cell>
        </row>
        <row r="541">
          <cell r="C541" t="str">
            <v>DE BAERDEMAEKER TOM</v>
          </cell>
          <cell r="D541" t="str">
            <v>D</v>
          </cell>
        </row>
        <row r="542">
          <cell r="C542" t="str">
            <v>DE DECKER GUNTHER</v>
          </cell>
          <cell r="D542" t="str">
            <v>NA</v>
          </cell>
        </row>
        <row r="543">
          <cell r="C543" t="str">
            <v>DE GRAUWE KWINTEN</v>
          </cell>
          <cell r="D543" t="str">
            <v>D</v>
          </cell>
        </row>
        <row r="544">
          <cell r="C544" t="str">
            <v>DE GREVE STEVEN</v>
          </cell>
          <cell r="D544" t="str">
            <v>D</v>
          </cell>
        </row>
        <row r="545">
          <cell r="C545" t="str">
            <v>DE GROOF LUC</v>
          </cell>
          <cell r="D545" t="str">
            <v>C</v>
          </cell>
        </row>
        <row r="546">
          <cell r="C546" t="str">
            <v>DE HERDT MARCEL</v>
          </cell>
          <cell r="D546" t="str">
            <v>NA</v>
          </cell>
        </row>
        <row r="547">
          <cell r="C547" t="str">
            <v>DE LEEUW RUDY</v>
          </cell>
          <cell r="D547" t="str">
            <v>B</v>
          </cell>
        </row>
        <row r="548">
          <cell r="C548" t="str">
            <v>DE MEERSMAN PETRUS</v>
          </cell>
          <cell r="D548" t="str">
            <v>B</v>
          </cell>
        </row>
        <row r="549">
          <cell r="C549" t="str">
            <v>DE SMET KARSTEN</v>
          </cell>
          <cell r="D549" t="str">
            <v>C</v>
          </cell>
        </row>
        <row r="550">
          <cell r="C550" t="str">
            <v>DE WISPELAERE PAUL</v>
          </cell>
          <cell r="D550" t="str">
            <v>NA</v>
          </cell>
        </row>
        <row r="551">
          <cell r="C551" t="str">
            <v>DEN RIDDER MARTIN</v>
          </cell>
          <cell r="D551" t="str">
            <v>NA</v>
          </cell>
        </row>
        <row r="552">
          <cell r="C552" t="str">
            <v>JACOBS GUIDO</v>
          </cell>
          <cell r="D552" t="str">
            <v>NA</v>
          </cell>
        </row>
        <row r="553">
          <cell r="C553" t="str">
            <v>LAUWERS KELLY</v>
          </cell>
          <cell r="D553" t="str">
            <v>C</v>
          </cell>
        </row>
        <row r="554">
          <cell r="C554" t="str">
            <v>LAUWERS KURT</v>
          </cell>
          <cell r="D554" t="str">
            <v>NA</v>
          </cell>
        </row>
        <row r="555">
          <cell r="C555" t="str">
            <v>MAGNUS SERGE</v>
          </cell>
          <cell r="D555" t="str">
            <v>NA</v>
          </cell>
        </row>
        <row r="556">
          <cell r="C556" t="str">
            <v>MALDOY GUNTER</v>
          </cell>
          <cell r="D556" t="str">
            <v>A</v>
          </cell>
        </row>
        <row r="557">
          <cell r="C557" t="str">
            <v>MONFOURNY DAVID</v>
          </cell>
          <cell r="D557" t="str">
            <v>NA</v>
          </cell>
        </row>
        <row r="558">
          <cell r="C558" t="str">
            <v>MOORTGAT STEVEN</v>
          </cell>
          <cell r="D558" t="str">
            <v>NA</v>
          </cell>
        </row>
        <row r="559">
          <cell r="C559" t="str">
            <v>NACHTEGAEL RUDY</v>
          </cell>
          <cell r="D559" t="str">
            <v>B</v>
          </cell>
        </row>
        <row r="560">
          <cell r="C560" t="str">
            <v>PEETERS LEO</v>
          </cell>
          <cell r="D560" t="str">
            <v>D</v>
          </cell>
        </row>
        <row r="561">
          <cell r="C561" t="str">
            <v>PETRY WILFRIED</v>
          </cell>
          <cell r="D561" t="str">
            <v>D</v>
          </cell>
        </row>
        <row r="562">
          <cell r="C562" t="str">
            <v>PIERARD RONALD</v>
          </cell>
          <cell r="D562" t="str">
            <v>D</v>
          </cell>
        </row>
        <row r="563">
          <cell r="C563" t="str">
            <v>PYCK MAURITS</v>
          </cell>
          <cell r="D563" t="str">
            <v>D</v>
          </cell>
        </row>
        <row r="564">
          <cell r="C564" t="str">
            <v>ROMPELBERGH STIJN</v>
          </cell>
          <cell r="D564" t="str">
            <v>NA</v>
          </cell>
        </row>
        <row r="565">
          <cell r="C565" t="str">
            <v>ROYMANS PAUL</v>
          </cell>
          <cell r="D565" t="str">
            <v>C</v>
          </cell>
        </row>
        <row r="566">
          <cell r="C566" t="str">
            <v>SCHOETERS KAREL</v>
          </cell>
          <cell r="D566" t="str">
            <v>B</v>
          </cell>
        </row>
        <row r="567">
          <cell r="C567" t="str">
            <v>SERRARIS DISERE</v>
          </cell>
          <cell r="D567" t="str">
            <v>B</v>
          </cell>
        </row>
        <row r="568">
          <cell r="C568" t="str">
            <v>STEEMAN MARC</v>
          </cell>
          <cell r="D568" t="str">
            <v>D</v>
          </cell>
        </row>
        <row r="569">
          <cell r="C569" t="str">
            <v>THAETS GINO</v>
          </cell>
          <cell r="D569" t="str">
            <v>NA</v>
          </cell>
        </row>
        <row r="570">
          <cell r="C570" t="str">
            <v>THYS GERRIT</v>
          </cell>
          <cell r="D570" t="str">
            <v>C</v>
          </cell>
        </row>
        <row r="571">
          <cell r="C571" t="str">
            <v>VAN BOGAERT JORDI</v>
          </cell>
          <cell r="D571" t="str">
            <v>C</v>
          </cell>
        </row>
        <row r="572">
          <cell r="C572" t="str">
            <v>VAN BOUWEL LOUIS</v>
          </cell>
          <cell r="D572" t="str">
            <v>C</v>
          </cell>
        </row>
        <row r="573">
          <cell r="C573" t="str">
            <v>VAN DE VELDE HENDRIK</v>
          </cell>
          <cell r="D573" t="str">
            <v>B</v>
          </cell>
        </row>
        <row r="574">
          <cell r="C574" t="str">
            <v>VAN DEN ENDE DAVID</v>
          </cell>
          <cell r="D574" t="str">
            <v>B</v>
          </cell>
        </row>
        <row r="575">
          <cell r="C575" t="str">
            <v>VAN DEN WIJNGAERT FRANCOIS</v>
          </cell>
          <cell r="D575" t="str">
            <v>C</v>
          </cell>
        </row>
        <row r="576">
          <cell r="C576" t="str">
            <v>VAN DER PLAS LUC</v>
          </cell>
          <cell r="D576" t="str">
            <v>NA</v>
          </cell>
        </row>
        <row r="577">
          <cell r="C577" t="str">
            <v>VAN HOOF ELZA</v>
          </cell>
          <cell r="D577" t="str">
            <v>D</v>
          </cell>
        </row>
        <row r="578">
          <cell r="C578" t="str">
            <v>VAN MALDEREN GERT</v>
          </cell>
          <cell r="D578" t="str">
            <v>NA</v>
          </cell>
        </row>
        <row r="579">
          <cell r="C579" t="str">
            <v>VAN PELLECOM ALEX</v>
          </cell>
          <cell r="D579" t="str">
            <v>C</v>
          </cell>
        </row>
        <row r="580">
          <cell r="C580" t="str">
            <v>VAN PUYENBROECK NIELS</v>
          </cell>
          <cell r="D580" t="str">
            <v>NA</v>
          </cell>
        </row>
        <row r="581">
          <cell r="C581" t="str">
            <v>VAN RANST JUAN</v>
          </cell>
          <cell r="D581" t="str">
            <v>C</v>
          </cell>
        </row>
        <row r="582">
          <cell r="C582" t="str">
            <v>VAN ROY DANNY</v>
          </cell>
          <cell r="D582" t="str">
            <v>D</v>
          </cell>
        </row>
        <row r="583">
          <cell r="C583" t="str">
            <v>VAN SCHOOR BENNY</v>
          </cell>
          <cell r="D583" t="str">
            <v>C</v>
          </cell>
        </row>
        <row r="584">
          <cell r="C584" t="str">
            <v>VERCAUTEREN KAMAL</v>
          </cell>
          <cell r="D584" t="str">
            <v>B</v>
          </cell>
        </row>
        <row r="585">
          <cell r="C585" t="str">
            <v>VERGAUWEN JOHAN</v>
          </cell>
          <cell r="D585" t="str">
            <v>NA</v>
          </cell>
        </row>
        <row r="586">
          <cell r="C586" t="str">
            <v>VERHOFT JAENNINE</v>
          </cell>
          <cell r="D586" t="str">
            <v>NA</v>
          </cell>
        </row>
        <row r="587">
          <cell r="C587" t="str">
            <v>VERLOOY DIDIER</v>
          </cell>
          <cell r="D587" t="str">
            <v>NA</v>
          </cell>
        </row>
        <row r="588">
          <cell r="C588" t="str">
            <v>VERMEULEN KANIN</v>
          </cell>
          <cell r="D588" t="str">
            <v>D</v>
          </cell>
        </row>
        <row r="589">
          <cell r="C589" t="str">
            <v>VERMEULEN PIERRE</v>
          </cell>
          <cell r="D589" t="str">
            <v>NA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 ERE REEKS"/>
      <sheetName val="TABEL REEKS 1"/>
      <sheetName val="TABEL REEKS  2"/>
      <sheetName val="TABEL REEKS 3"/>
      <sheetName val="TABEL REEKS  4"/>
      <sheetName val="LEDENLIJST OP SITE"/>
      <sheetName val="NA-herberekening"/>
      <sheetName val="Samenvatting NA-herberekening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NR</v>
          </cell>
          <cell r="B2" t="str">
            <v>CLUB</v>
          </cell>
          <cell r="C2" t="str">
            <v>SPELER</v>
          </cell>
          <cell r="D2" t="str">
            <v>LW</v>
          </cell>
        </row>
        <row r="3">
          <cell r="A3">
            <v>183</v>
          </cell>
          <cell r="B3" t="str">
            <v>BILJARTBOYS</v>
          </cell>
          <cell r="C3" t="str">
            <v>CARLIER CONSTANT</v>
          </cell>
          <cell r="D3" t="str">
            <v>C</v>
          </cell>
        </row>
        <row r="4">
          <cell r="A4">
            <v>266</v>
          </cell>
          <cell r="B4" t="str">
            <v>BILJARTBOYS</v>
          </cell>
          <cell r="C4" t="str">
            <v>CLOCKAERTS FREDDY</v>
          </cell>
          <cell r="D4" t="str">
            <v>NA</v>
          </cell>
        </row>
        <row r="5">
          <cell r="A5">
            <v>385</v>
          </cell>
          <cell r="B5" t="str">
            <v>BILJARTBOYS</v>
          </cell>
          <cell r="C5" t="str">
            <v>COOLS PATRICK</v>
          </cell>
          <cell r="D5" t="str">
            <v>B</v>
          </cell>
        </row>
        <row r="6">
          <cell r="A6">
            <v>179</v>
          </cell>
          <cell r="B6" t="str">
            <v>BILJARTBOYS</v>
          </cell>
          <cell r="C6" t="str">
            <v>COOLS PETER</v>
          </cell>
          <cell r="D6" t="str">
            <v>A</v>
          </cell>
        </row>
        <row r="7">
          <cell r="A7">
            <v>278</v>
          </cell>
          <cell r="B7" t="str">
            <v>BILJARTBOYS</v>
          </cell>
          <cell r="C7" t="str">
            <v>DE VISSCHER JOEY</v>
          </cell>
          <cell r="D7" t="str">
            <v>NA</v>
          </cell>
        </row>
        <row r="8">
          <cell r="A8">
            <v>162</v>
          </cell>
          <cell r="B8" t="str">
            <v>BILJARTBOYS</v>
          </cell>
          <cell r="C8" t="str">
            <v>DE VISSCHER RUDY</v>
          </cell>
          <cell r="D8" t="str">
            <v>NA</v>
          </cell>
        </row>
        <row r="9">
          <cell r="A9">
            <v>155</v>
          </cell>
          <cell r="B9" t="str">
            <v>BILJARTBOYS</v>
          </cell>
          <cell r="C9" t="str">
            <v>HEIRBAUT FRANCIS</v>
          </cell>
          <cell r="D9" t="str">
            <v>NA</v>
          </cell>
        </row>
        <row r="10">
          <cell r="A10">
            <v>71</v>
          </cell>
          <cell r="B10" t="str">
            <v>BILJARTBOYS</v>
          </cell>
          <cell r="C10" t="str">
            <v>HUYGENS DIRK</v>
          </cell>
          <cell r="D10" t="str">
            <v>NA</v>
          </cell>
        </row>
        <row r="11">
          <cell r="A11">
            <v>473</v>
          </cell>
          <cell r="B11" t="str">
            <v>BILJARTBOYS</v>
          </cell>
          <cell r="C11" t="str">
            <v>JANSSENS JULIEN</v>
          </cell>
          <cell r="D11" t="str">
            <v>NA</v>
          </cell>
        </row>
        <row r="12">
          <cell r="A12">
            <v>327</v>
          </cell>
          <cell r="B12" t="str">
            <v>BILJARTBOYS</v>
          </cell>
          <cell r="C12" t="str">
            <v>JENKINSON ERIC</v>
          </cell>
          <cell r="D12" t="str">
            <v>B</v>
          </cell>
        </row>
        <row r="13">
          <cell r="A13">
            <v>384</v>
          </cell>
          <cell r="B13" t="str">
            <v>BILJARTBOYS</v>
          </cell>
          <cell r="C13" t="str">
            <v>MAMPAEY KIM</v>
          </cell>
          <cell r="D13" t="str">
            <v>NA</v>
          </cell>
        </row>
        <row r="14">
          <cell r="A14">
            <v>379</v>
          </cell>
          <cell r="B14" t="str">
            <v>BILJARTBOYS</v>
          </cell>
          <cell r="C14" t="str">
            <v>PERSOONS DIRK</v>
          </cell>
          <cell r="D14" t="str">
            <v>A</v>
          </cell>
        </row>
        <row r="15">
          <cell r="A15">
            <v>178</v>
          </cell>
          <cell r="B15" t="str">
            <v>BILJARTBOYS</v>
          </cell>
          <cell r="C15" t="str">
            <v>POORTMANS PAUL</v>
          </cell>
          <cell r="D15" t="str">
            <v>NA</v>
          </cell>
        </row>
        <row r="16">
          <cell r="A16">
            <v>465</v>
          </cell>
          <cell r="B16" t="str">
            <v>BILJARTBOYS</v>
          </cell>
          <cell r="C16" t="str">
            <v>SCHELLINCK LEONARD</v>
          </cell>
          <cell r="D16" t="str">
            <v>NA</v>
          </cell>
        </row>
        <row r="17">
          <cell r="A17">
            <v>268</v>
          </cell>
          <cell r="B17" t="str">
            <v>BILJARTBOYS</v>
          </cell>
          <cell r="C17" t="str">
            <v>THOMPSON ARTHUR</v>
          </cell>
          <cell r="D17" t="str">
            <v>NA</v>
          </cell>
        </row>
        <row r="18">
          <cell r="A18">
            <v>306</v>
          </cell>
          <cell r="B18" t="str">
            <v>BILJARTBOYS</v>
          </cell>
          <cell r="C18" t="str">
            <v>THYS STEVE</v>
          </cell>
          <cell r="D18" t="str">
            <v>NA</v>
          </cell>
        </row>
        <row r="19">
          <cell r="A19">
            <v>382</v>
          </cell>
          <cell r="B19" t="str">
            <v>BILJARTBOYS</v>
          </cell>
          <cell r="C19" t="str">
            <v>UWAERTS FREDDY</v>
          </cell>
          <cell r="D19" t="str">
            <v>NA</v>
          </cell>
        </row>
        <row r="20">
          <cell r="A20">
            <v>180</v>
          </cell>
          <cell r="B20" t="str">
            <v>BILJARTBOYS</v>
          </cell>
          <cell r="C20" t="str">
            <v>VAN DYCK JULIEN</v>
          </cell>
          <cell r="D20" t="str">
            <v>A</v>
          </cell>
        </row>
        <row r="21">
          <cell r="A21">
            <v>242</v>
          </cell>
          <cell r="B21" t="str">
            <v>BILJARTBOYS</v>
          </cell>
          <cell r="C21" t="str">
            <v>VAN HOYE RENE</v>
          </cell>
          <cell r="D21" t="str">
            <v>B</v>
          </cell>
        </row>
        <row r="22">
          <cell r="A22">
            <v>578</v>
          </cell>
          <cell r="B22" t="str">
            <v>BILJARTBOYS</v>
          </cell>
          <cell r="C22" t="str">
            <v>VERSCHOREN GLENN</v>
          </cell>
          <cell r="D22" t="str">
            <v>NA</v>
          </cell>
        </row>
        <row r="23">
          <cell r="A23">
            <v>380</v>
          </cell>
          <cell r="B23" t="str">
            <v>BILJARTBOYS</v>
          </cell>
          <cell r="C23" t="str">
            <v>VERSPECHT NORBERT</v>
          </cell>
          <cell r="D23" t="str">
            <v>NA</v>
          </cell>
        </row>
        <row r="24">
          <cell r="A24">
            <v>276</v>
          </cell>
          <cell r="B24" t="str">
            <v>BILJARTBOYS</v>
          </cell>
          <cell r="C24" t="str">
            <v>WACHTERS GERT</v>
          </cell>
          <cell r="D24" t="str">
            <v>NA</v>
          </cell>
        </row>
        <row r="52">
          <cell r="A52" t="str">
            <v>NR</v>
          </cell>
          <cell r="B52" t="str">
            <v>CLUB</v>
          </cell>
          <cell r="C52" t="str">
            <v>SPELER</v>
          </cell>
          <cell r="D52" t="str">
            <v>LW</v>
          </cell>
        </row>
        <row r="53">
          <cell r="A53">
            <v>99</v>
          </cell>
          <cell r="B53" t="str">
            <v>BLOCKSKEN</v>
          </cell>
          <cell r="C53" t="str">
            <v>ARIJS CHRIS</v>
          </cell>
          <cell r="D53" t="str">
            <v>C</v>
          </cell>
        </row>
        <row r="54">
          <cell r="A54">
            <v>364</v>
          </cell>
          <cell r="B54" t="str">
            <v>BLOCKSKEN</v>
          </cell>
          <cell r="C54" t="str">
            <v>CALLEBAUT TIM</v>
          </cell>
          <cell r="D54" t="str">
            <v>NA</v>
          </cell>
        </row>
        <row r="55">
          <cell r="A55">
            <v>482</v>
          </cell>
          <cell r="B55" t="str">
            <v>BLOCKSKEN</v>
          </cell>
          <cell r="C55" t="str">
            <v>CONINCKX GUSTAAF</v>
          </cell>
          <cell r="D55" t="str">
            <v>C</v>
          </cell>
        </row>
        <row r="56">
          <cell r="A56">
            <v>269</v>
          </cell>
          <cell r="B56" t="str">
            <v>BLOCKSKEN</v>
          </cell>
          <cell r="C56" t="str">
            <v>DE RIDDER VICTOR</v>
          </cell>
          <cell r="D56" t="str">
            <v>B</v>
          </cell>
        </row>
        <row r="57">
          <cell r="A57">
            <v>425</v>
          </cell>
          <cell r="B57" t="str">
            <v>BLOCKSKEN</v>
          </cell>
          <cell r="C57" t="str">
            <v>HEYMANS NICO</v>
          </cell>
          <cell r="D57" t="str">
            <v>C</v>
          </cell>
        </row>
        <row r="58">
          <cell r="A58">
            <v>94</v>
          </cell>
          <cell r="B58" t="str">
            <v>BLOCKSKEN</v>
          </cell>
          <cell r="C58" t="str">
            <v>HOXHAJ PETER</v>
          </cell>
          <cell r="D58" t="str">
            <v>NA</v>
          </cell>
        </row>
        <row r="59">
          <cell r="A59">
            <v>484</v>
          </cell>
          <cell r="B59" t="str">
            <v>BLOCKSKEN</v>
          </cell>
          <cell r="C59" t="str">
            <v>KREBS ERIK</v>
          </cell>
          <cell r="D59" t="str">
            <v>NA</v>
          </cell>
        </row>
        <row r="60">
          <cell r="A60">
            <v>148</v>
          </cell>
          <cell r="B60" t="str">
            <v>BLOCKSKEN</v>
          </cell>
          <cell r="C60" t="str">
            <v>KREBS FRANS</v>
          </cell>
          <cell r="D60" t="str">
            <v>B</v>
          </cell>
        </row>
        <row r="61">
          <cell r="A61">
            <v>391</v>
          </cell>
          <cell r="B61" t="str">
            <v>BLOCKSKEN</v>
          </cell>
          <cell r="C61" t="str">
            <v>LEYS WILLY</v>
          </cell>
          <cell r="D61" t="str">
            <v>B</v>
          </cell>
        </row>
        <row r="62">
          <cell r="A62">
            <v>353</v>
          </cell>
          <cell r="B62" t="str">
            <v>BLOCKSKEN</v>
          </cell>
          <cell r="C62" t="str">
            <v>RINGOOT STEVEN</v>
          </cell>
          <cell r="D62" t="str">
            <v>NA</v>
          </cell>
        </row>
        <row r="63">
          <cell r="A63">
            <v>175</v>
          </cell>
          <cell r="B63" t="str">
            <v>BLOCKSKEN</v>
          </cell>
          <cell r="C63" t="str">
            <v>VAN DAMME EDDY</v>
          </cell>
          <cell r="D63" t="str">
            <v>B</v>
          </cell>
        </row>
        <row r="64">
          <cell r="A64">
            <v>458</v>
          </cell>
          <cell r="B64" t="str">
            <v>BLOCKSKEN</v>
          </cell>
          <cell r="C64" t="str">
            <v>VAN UFFEL MARTIN</v>
          </cell>
          <cell r="D64" t="str">
            <v>B</v>
          </cell>
        </row>
        <row r="65">
          <cell r="A65">
            <v>583</v>
          </cell>
          <cell r="B65" t="str">
            <v>BLOCKSKEN</v>
          </cell>
          <cell r="C65" t="str">
            <v>VERHEYDEN MARC</v>
          </cell>
          <cell r="D65" t="str">
            <v>B</v>
          </cell>
        </row>
        <row r="102">
          <cell r="A102" t="str">
            <v>NR</v>
          </cell>
          <cell r="B102" t="str">
            <v>CLUB</v>
          </cell>
          <cell r="C102" t="str">
            <v>SPELER</v>
          </cell>
          <cell r="D102" t="str">
            <v>LW</v>
          </cell>
        </row>
        <row r="103">
          <cell r="A103">
            <v>520</v>
          </cell>
          <cell r="B103" t="str">
            <v>DE FIXKES</v>
          </cell>
          <cell r="C103" t="str">
            <v>APERS BJORN</v>
          </cell>
          <cell r="D103" t="str">
            <v>C</v>
          </cell>
        </row>
        <row r="104">
          <cell r="A104">
            <v>525</v>
          </cell>
          <cell r="B104" t="str">
            <v>DE FIXKES</v>
          </cell>
          <cell r="C104" t="str">
            <v>BRUYNINCKX PATRICK</v>
          </cell>
          <cell r="D104" t="str">
            <v>C</v>
          </cell>
        </row>
        <row r="105">
          <cell r="A105">
            <v>551</v>
          </cell>
          <cell r="B105" t="str">
            <v>DE FIXKES</v>
          </cell>
          <cell r="C105" t="str">
            <v>COPPENS ERIC</v>
          </cell>
          <cell r="D105" t="str">
            <v>NA</v>
          </cell>
        </row>
        <row r="106">
          <cell r="A106">
            <v>116</v>
          </cell>
          <cell r="B106" t="str">
            <v>DE FIXKES</v>
          </cell>
          <cell r="C106" t="str">
            <v>DE VRE DIMITRI</v>
          </cell>
          <cell r="D106" t="str">
            <v>C</v>
          </cell>
        </row>
        <row r="107">
          <cell r="A107">
            <v>303</v>
          </cell>
          <cell r="B107" t="str">
            <v>DE FIXKES</v>
          </cell>
          <cell r="C107" t="str">
            <v>D'HONDT PAUL</v>
          </cell>
          <cell r="D107" t="str">
            <v>NA</v>
          </cell>
        </row>
        <row r="108">
          <cell r="A108">
            <v>146</v>
          </cell>
          <cell r="B108" t="str">
            <v>DE FIXKES</v>
          </cell>
          <cell r="C108" t="str">
            <v>GULDENTOPS VICTOR</v>
          </cell>
          <cell r="D108" t="str">
            <v>D</v>
          </cell>
        </row>
        <row r="109">
          <cell r="A109">
            <v>128</v>
          </cell>
          <cell r="B109" t="str">
            <v>DE FIXKES</v>
          </cell>
          <cell r="C109" t="str">
            <v>MÜLLER FRANKY</v>
          </cell>
          <cell r="D109" t="str">
            <v>C</v>
          </cell>
        </row>
        <row r="110">
          <cell r="A110">
            <v>132</v>
          </cell>
          <cell r="B110" t="str">
            <v>DE FIXKES</v>
          </cell>
          <cell r="C110" t="str">
            <v>MUYS ERWIN</v>
          </cell>
          <cell r="D110" t="str">
            <v>NA</v>
          </cell>
        </row>
        <row r="111">
          <cell r="A111">
            <v>107</v>
          </cell>
          <cell r="B111" t="str">
            <v>DE FIXKES</v>
          </cell>
          <cell r="C111" t="str">
            <v>PETRY PETER</v>
          </cell>
          <cell r="D111" t="str">
            <v>C</v>
          </cell>
        </row>
        <row r="112">
          <cell r="A112">
            <v>574</v>
          </cell>
          <cell r="B112" t="str">
            <v>DE FIXKES</v>
          </cell>
          <cell r="C112" t="str">
            <v>POSSEMIERS MATHEW</v>
          </cell>
          <cell r="D112" t="str">
            <v>NA</v>
          </cell>
        </row>
        <row r="113">
          <cell r="A113">
            <v>26</v>
          </cell>
          <cell r="B113" t="str">
            <v>DE FIXKES</v>
          </cell>
          <cell r="C113" t="str">
            <v>ROTTIERS TIM</v>
          </cell>
          <cell r="D113" t="str">
            <v>NA</v>
          </cell>
        </row>
        <row r="114">
          <cell r="A114">
            <v>125</v>
          </cell>
          <cell r="B114" t="str">
            <v>DE FIXKES</v>
          </cell>
          <cell r="C114" t="str">
            <v>STYNEN CHRISTIAN</v>
          </cell>
          <cell r="D114" t="str">
            <v>D</v>
          </cell>
        </row>
        <row r="115">
          <cell r="A115">
            <v>140</v>
          </cell>
          <cell r="B115" t="str">
            <v>DE FIXKES</v>
          </cell>
          <cell r="C115" t="str">
            <v>VAN DE MOSSELAER DENIS</v>
          </cell>
          <cell r="D115" t="str">
            <v>NA</v>
          </cell>
        </row>
        <row r="116">
          <cell r="A116">
            <v>436</v>
          </cell>
          <cell r="B116" t="str">
            <v>DE FIXKES</v>
          </cell>
          <cell r="C116" t="str">
            <v>VAN DEN WIJNGAERT YARI</v>
          </cell>
          <cell r="D116" t="str">
            <v>D</v>
          </cell>
        </row>
        <row r="117">
          <cell r="A117">
            <v>372</v>
          </cell>
          <cell r="B117" t="str">
            <v>DE FIXKES</v>
          </cell>
          <cell r="C117" t="str">
            <v>VAN DEN WIJNGAERT YVAN</v>
          </cell>
          <cell r="D117" t="str">
            <v>C</v>
          </cell>
        </row>
        <row r="118">
          <cell r="A118">
            <v>158</v>
          </cell>
          <cell r="B118" t="str">
            <v>DE FIXKES</v>
          </cell>
          <cell r="C118" t="str">
            <v>VAN DER WILT CORNELIS</v>
          </cell>
          <cell r="D118" t="str">
            <v>D</v>
          </cell>
        </row>
        <row r="119">
          <cell r="A119">
            <v>136</v>
          </cell>
          <cell r="B119" t="str">
            <v>DE FIXKES</v>
          </cell>
          <cell r="C119" t="str">
            <v>WOUTERS BEN</v>
          </cell>
          <cell r="D119" t="str">
            <v>D</v>
          </cell>
        </row>
        <row r="152">
          <cell r="A152" t="str">
            <v>NR</v>
          </cell>
          <cell r="B152" t="str">
            <v>CLUB</v>
          </cell>
          <cell r="C152" t="str">
            <v>SPELER</v>
          </cell>
          <cell r="D152" t="str">
            <v>LW</v>
          </cell>
        </row>
        <row r="153">
          <cell r="A153">
            <v>517</v>
          </cell>
          <cell r="B153" t="str">
            <v>DE RAMMELEIRS</v>
          </cell>
          <cell r="C153" t="str">
            <v>BEN ALI AL HABIBE</v>
          </cell>
          <cell r="D153" t="str">
            <v>NA</v>
          </cell>
        </row>
        <row r="154">
          <cell r="A154">
            <v>577</v>
          </cell>
          <cell r="B154" t="str">
            <v>DE RAMMELEIRS</v>
          </cell>
          <cell r="C154" t="str">
            <v>BERSIPONT MARIE-CLAIRE</v>
          </cell>
          <cell r="D154" t="str">
            <v>NA</v>
          </cell>
        </row>
        <row r="155">
          <cell r="A155">
            <v>576</v>
          </cell>
          <cell r="B155" t="str">
            <v>DE RAMMELEIRS</v>
          </cell>
          <cell r="C155" t="str">
            <v>CALLAERT FRANKIE</v>
          </cell>
          <cell r="D155" t="str">
            <v>NA</v>
          </cell>
        </row>
        <row r="156">
          <cell r="A156">
            <v>584</v>
          </cell>
          <cell r="B156" t="str">
            <v>DE RAMMELEIRS</v>
          </cell>
          <cell r="C156" t="str">
            <v>DE BOCK HUGO</v>
          </cell>
          <cell r="D156" t="str">
            <v>NA</v>
          </cell>
        </row>
        <row r="157">
          <cell r="A157">
            <v>341</v>
          </cell>
          <cell r="B157" t="str">
            <v>DE RAMMELEIRS</v>
          </cell>
          <cell r="C157" t="str">
            <v>DE COSTER JEAN</v>
          </cell>
          <cell r="D157" t="str">
            <v>NA</v>
          </cell>
        </row>
        <row r="158">
          <cell r="A158">
            <v>139</v>
          </cell>
          <cell r="B158" t="str">
            <v>DE RAMMELEIRS</v>
          </cell>
          <cell r="C158" t="str">
            <v>DE TROYER GEERT</v>
          </cell>
          <cell r="D158" t="str">
            <v>NA</v>
          </cell>
        </row>
        <row r="159">
          <cell r="A159">
            <v>129</v>
          </cell>
          <cell r="B159" t="str">
            <v>DE RAMMELEIRS</v>
          </cell>
          <cell r="C159" t="str">
            <v>DE VLIEGER DOMINIQUE</v>
          </cell>
          <cell r="D159" t="str">
            <v>D</v>
          </cell>
        </row>
        <row r="160">
          <cell r="A160">
            <v>210</v>
          </cell>
          <cell r="B160" t="str">
            <v>DE RAMMELEIRS</v>
          </cell>
          <cell r="C160" t="str">
            <v>RAES YVES</v>
          </cell>
          <cell r="D160" t="str">
            <v>NA</v>
          </cell>
        </row>
        <row r="161">
          <cell r="A161">
            <v>274</v>
          </cell>
          <cell r="B161" t="str">
            <v>DE RAMMELEIRS</v>
          </cell>
          <cell r="C161" t="str">
            <v>STEVENS JEAN</v>
          </cell>
          <cell r="D161" t="str">
            <v>NA</v>
          </cell>
        </row>
        <row r="162">
          <cell r="A162">
            <v>534</v>
          </cell>
          <cell r="B162" t="str">
            <v>DE RAMMELEIRS</v>
          </cell>
          <cell r="C162" t="str">
            <v>THAETS GINO</v>
          </cell>
          <cell r="D162" t="str">
            <v>NA</v>
          </cell>
        </row>
        <row r="163">
          <cell r="A163">
            <v>575</v>
          </cell>
          <cell r="B163" t="str">
            <v>DE RAMMELEIRS</v>
          </cell>
          <cell r="C163" t="str">
            <v>VAN DE VELDE JURGEN</v>
          </cell>
          <cell r="D163" t="str">
            <v>B</v>
          </cell>
        </row>
        <row r="164">
          <cell r="A164">
            <v>76</v>
          </cell>
          <cell r="B164" t="str">
            <v>DE RAMMELEIRS</v>
          </cell>
          <cell r="C164" t="str">
            <v>VAN DELSEN ERWIN</v>
          </cell>
          <cell r="D164" t="str">
            <v>D</v>
          </cell>
        </row>
        <row r="165">
          <cell r="A165">
            <v>21</v>
          </cell>
          <cell r="B165" t="str">
            <v>DE RAMMELEIRS</v>
          </cell>
          <cell r="C165" t="str">
            <v>VAN DOREN JEAN</v>
          </cell>
          <cell r="D165" t="str">
            <v>NA</v>
          </cell>
        </row>
        <row r="166">
          <cell r="A166">
            <v>69</v>
          </cell>
          <cell r="B166" t="str">
            <v>DE RAMMELEIRS</v>
          </cell>
          <cell r="C166" t="str">
            <v>VAN NUFFEL JAN</v>
          </cell>
          <cell r="D166" t="str">
            <v>NA</v>
          </cell>
        </row>
        <row r="167">
          <cell r="A167">
            <v>135</v>
          </cell>
          <cell r="B167" t="str">
            <v>DE RAMMELEIRS</v>
          </cell>
          <cell r="C167" t="str">
            <v>WETTINCK BJORN</v>
          </cell>
          <cell r="D167" t="str">
            <v>C</v>
          </cell>
        </row>
        <row r="202">
          <cell r="A202" t="str">
            <v>NR</v>
          </cell>
          <cell r="B202" t="str">
            <v>CLUB</v>
          </cell>
          <cell r="C202" t="str">
            <v>SPELER</v>
          </cell>
          <cell r="D202" t="str">
            <v>LW</v>
          </cell>
        </row>
        <row r="203">
          <cell r="A203">
            <v>193</v>
          </cell>
          <cell r="B203" t="str">
            <v>DE SPLINTERS</v>
          </cell>
          <cell r="C203" t="str">
            <v>AVERHALS PATRICK</v>
          </cell>
          <cell r="D203" t="str">
            <v>B</v>
          </cell>
        </row>
        <row r="204">
          <cell r="A204">
            <v>44</v>
          </cell>
          <cell r="B204" t="str">
            <v>DE SPLINTERS</v>
          </cell>
          <cell r="C204" t="str">
            <v>BROOTHAERS KURT</v>
          </cell>
          <cell r="D204" t="str">
            <v>D</v>
          </cell>
        </row>
        <row r="205">
          <cell r="A205">
            <v>506</v>
          </cell>
          <cell r="B205" t="str">
            <v>DE SPLINTERS</v>
          </cell>
          <cell r="C205" t="str">
            <v>CARLIER ASTRID</v>
          </cell>
          <cell r="D205" t="str">
            <v>NA</v>
          </cell>
        </row>
        <row r="206">
          <cell r="A206">
            <v>226</v>
          </cell>
          <cell r="B206" t="str">
            <v>DE SPLINTERS</v>
          </cell>
          <cell r="C206" t="str">
            <v>CARLIER LUC</v>
          </cell>
          <cell r="D206" t="str">
            <v>D</v>
          </cell>
        </row>
        <row r="207">
          <cell r="A207">
            <v>550</v>
          </cell>
          <cell r="B207" t="str">
            <v>DE SPLINTERS</v>
          </cell>
          <cell r="C207" t="str">
            <v>CLAUS LUC</v>
          </cell>
          <cell r="D207" t="str">
            <v>A</v>
          </cell>
        </row>
        <row r="208">
          <cell r="A208">
            <v>420</v>
          </cell>
          <cell r="B208" t="str">
            <v>DE SPLINTERS</v>
          </cell>
          <cell r="C208" t="str">
            <v>CLAUWAERT IGOR</v>
          </cell>
          <cell r="D208" t="str">
            <v>NA</v>
          </cell>
        </row>
        <row r="209">
          <cell r="A209">
            <v>505</v>
          </cell>
          <cell r="B209" t="str">
            <v>DE SPLINTERS</v>
          </cell>
          <cell r="C209" t="str">
            <v>COORENS FRANCOIS</v>
          </cell>
          <cell r="D209" t="str">
            <v>A</v>
          </cell>
        </row>
        <row r="210">
          <cell r="A210">
            <v>109</v>
          </cell>
          <cell r="B210" t="str">
            <v>DE SPLINTERS</v>
          </cell>
          <cell r="C210" t="str">
            <v>COOSEMANS PATRICK</v>
          </cell>
          <cell r="D210" t="str">
            <v>D</v>
          </cell>
        </row>
        <row r="211">
          <cell r="A211">
            <v>90</v>
          </cell>
          <cell r="B211" t="str">
            <v>DE SPLINTERS</v>
          </cell>
          <cell r="C211" t="str">
            <v>DE BONDT ALAIN</v>
          </cell>
          <cell r="D211" t="str">
            <v>C</v>
          </cell>
        </row>
        <row r="212">
          <cell r="A212">
            <v>507</v>
          </cell>
          <cell r="B212" t="str">
            <v>DE SPLINTERS</v>
          </cell>
          <cell r="C212" t="str">
            <v>DE BUS PATRICK</v>
          </cell>
          <cell r="D212" t="str">
            <v>NA</v>
          </cell>
        </row>
        <row r="213">
          <cell r="A213">
            <v>163</v>
          </cell>
          <cell r="B213" t="str">
            <v>DE SPLINTERS</v>
          </cell>
          <cell r="C213" t="str">
            <v>DE COCK SACHA</v>
          </cell>
          <cell r="D213" t="str">
            <v>NA</v>
          </cell>
        </row>
        <row r="214">
          <cell r="A214">
            <v>104</v>
          </cell>
          <cell r="B214" t="str">
            <v>DE SPLINTERS</v>
          </cell>
          <cell r="C214" t="str">
            <v>DE ROY KATRIEN</v>
          </cell>
          <cell r="D214" t="str">
            <v>NA</v>
          </cell>
        </row>
        <row r="215">
          <cell r="A215">
            <v>80</v>
          </cell>
          <cell r="B215" t="str">
            <v>DE SPLINTERS</v>
          </cell>
          <cell r="C215" t="str">
            <v>FALCKENBACH EDDY</v>
          </cell>
          <cell r="D215" t="str">
            <v>NA</v>
          </cell>
        </row>
        <row r="216">
          <cell r="A216">
            <v>417</v>
          </cell>
          <cell r="B216" t="str">
            <v>DE SPLINTERS</v>
          </cell>
          <cell r="C216" t="str">
            <v>GOEMAN THIERRY</v>
          </cell>
          <cell r="D216" t="str">
            <v>NA</v>
          </cell>
        </row>
        <row r="217">
          <cell r="A217">
            <v>46</v>
          </cell>
          <cell r="B217" t="str">
            <v>DE SPLINTERS</v>
          </cell>
          <cell r="C217" t="str">
            <v>HEYVAERT LUC</v>
          </cell>
          <cell r="D217" t="str">
            <v>NA</v>
          </cell>
        </row>
        <row r="218">
          <cell r="A218">
            <v>437</v>
          </cell>
          <cell r="B218" t="str">
            <v>DE SPLINTERS</v>
          </cell>
          <cell r="C218" t="str">
            <v>JACOBS GUIDO</v>
          </cell>
          <cell r="D218" t="str">
            <v>A</v>
          </cell>
        </row>
        <row r="219">
          <cell r="A219">
            <v>72</v>
          </cell>
          <cell r="B219" t="str">
            <v>DE SPLINTERS</v>
          </cell>
          <cell r="C219" t="str">
            <v>KIEKENS MIKE</v>
          </cell>
          <cell r="D219" t="str">
            <v>D</v>
          </cell>
        </row>
        <row r="220">
          <cell r="A220">
            <v>435</v>
          </cell>
          <cell r="B220" t="str">
            <v>DE SPLINTERS</v>
          </cell>
          <cell r="C220" t="str">
            <v>MERTENS PARIS</v>
          </cell>
          <cell r="D220" t="str">
            <v>C</v>
          </cell>
        </row>
        <row r="221">
          <cell r="A221">
            <v>82</v>
          </cell>
          <cell r="B221" t="str">
            <v>DE SPLINTERS</v>
          </cell>
          <cell r="C221" t="str">
            <v>POTUMS MARC</v>
          </cell>
          <cell r="D221" t="str">
            <v>NA</v>
          </cell>
        </row>
        <row r="222">
          <cell r="A222">
            <v>73</v>
          </cell>
          <cell r="B222" t="str">
            <v>DE SPLINTERS</v>
          </cell>
          <cell r="C222" t="str">
            <v>POTUMS WALTER</v>
          </cell>
          <cell r="D222" t="str">
            <v>D</v>
          </cell>
        </row>
        <row r="223">
          <cell r="A223">
            <v>290</v>
          </cell>
          <cell r="B223" t="str">
            <v>DE SPLINTERS</v>
          </cell>
          <cell r="C223" t="str">
            <v>ROBYNS KENNY</v>
          </cell>
          <cell r="D223" t="str">
            <v>B</v>
          </cell>
        </row>
        <row r="224">
          <cell r="A224">
            <v>407</v>
          </cell>
          <cell r="B224" t="str">
            <v>DE SPLINTERS</v>
          </cell>
          <cell r="C224" t="str">
            <v>SEVENHANS RINALDO</v>
          </cell>
          <cell r="D224" t="str">
            <v>NA</v>
          </cell>
        </row>
        <row r="225">
          <cell r="A225">
            <v>5</v>
          </cell>
          <cell r="B225" t="str">
            <v>DE SPLINTERS</v>
          </cell>
          <cell r="C225" t="str">
            <v>SMET STEFAN</v>
          </cell>
          <cell r="D225" t="str">
            <v>B</v>
          </cell>
        </row>
        <row r="226">
          <cell r="A226">
            <v>181</v>
          </cell>
          <cell r="B226" t="str">
            <v>DE SPLINTERS</v>
          </cell>
          <cell r="C226" t="str">
            <v>SPIESSENS WALTER</v>
          </cell>
          <cell r="D226" t="str">
            <v>A</v>
          </cell>
        </row>
        <row r="227">
          <cell r="A227">
            <v>166</v>
          </cell>
          <cell r="B227" t="str">
            <v>DE SPLINTERS</v>
          </cell>
          <cell r="C227" t="str">
            <v>VAN DEN BOSSCHE JAMES</v>
          </cell>
          <cell r="D227" t="str">
            <v>A</v>
          </cell>
        </row>
        <row r="228">
          <cell r="A228">
            <v>164</v>
          </cell>
          <cell r="B228" t="str">
            <v>DE SPLINTERS</v>
          </cell>
          <cell r="C228" t="str">
            <v>VAN DEN BRANDEN MICHEL</v>
          </cell>
          <cell r="D228" t="str">
            <v>C</v>
          </cell>
        </row>
        <row r="229">
          <cell r="A229">
            <v>170</v>
          </cell>
          <cell r="B229" t="str">
            <v>DE SPLINTERS</v>
          </cell>
          <cell r="C229" t="str">
            <v>VAN DEN EEDE EDDIE</v>
          </cell>
          <cell r="D229" t="str">
            <v>NA</v>
          </cell>
        </row>
        <row r="230">
          <cell r="A230">
            <v>172</v>
          </cell>
          <cell r="B230" t="str">
            <v>DE SPLINTERS</v>
          </cell>
          <cell r="C230" t="str">
            <v>VAN DEN EEDE JURGEN</v>
          </cell>
          <cell r="D230" t="str">
            <v>A</v>
          </cell>
        </row>
        <row r="231">
          <cell r="A231">
            <v>189</v>
          </cell>
          <cell r="B231" t="str">
            <v>DE SPLINTERS</v>
          </cell>
          <cell r="C231" t="str">
            <v>VAN DEN EEDE PAUL</v>
          </cell>
          <cell r="D231" t="str">
            <v>A</v>
          </cell>
        </row>
        <row r="232">
          <cell r="A232">
            <v>399</v>
          </cell>
          <cell r="B232" t="str">
            <v>DE SPLINTERS</v>
          </cell>
          <cell r="C232" t="str">
            <v>VAN DEN EEDE RUDIGER</v>
          </cell>
          <cell r="D232" t="str">
            <v>B</v>
          </cell>
        </row>
        <row r="233">
          <cell r="A233">
            <v>404</v>
          </cell>
          <cell r="B233" t="str">
            <v>DE SPLINTERS</v>
          </cell>
          <cell r="C233" t="str">
            <v>VAN DER BORGHT FILIP</v>
          </cell>
          <cell r="D233" t="str">
            <v>A</v>
          </cell>
        </row>
        <row r="234">
          <cell r="A234">
            <v>171</v>
          </cell>
          <cell r="B234" t="str">
            <v>DE SPLINTERS</v>
          </cell>
          <cell r="C234" t="str">
            <v>VAN DOORSLAER DOMINIQUE</v>
          </cell>
          <cell r="D234" t="str">
            <v>NA</v>
          </cell>
        </row>
        <row r="235">
          <cell r="A235">
            <v>570</v>
          </cell>
          <cell r="B235" t="str">
            <v>DE SPLINTERS</v>
          </cell>
          <cell r="C235" t="str">
            <v>VAN KEER KURT</v>
          </cell>
          <cell r="D235" t="str">
            <v>NA</v>
          </cell>
        </row>
        <row r="236">
          <cell r="A236">
            <v>393</v>
          </cell>
          <cell r="B236" t="str">
            <v>DE SPLINTERS</v>
          </cell>
          <cell r="C236" t="str">
            <v>VAN MOER EDDY</v>
          </cell>
          <cell r="D236" t="str">
            <v>NA</v>
          </cell>
        </row>
        <row r="237">
          <cell r="A237">
            <v>123</v>
          </cell>
          <cell r="B237" t="str">
            <v>DE SPLINTERS</v>
          </cell>
          <cell r="C237" t="str">
            <v>VAN ZEEBROECK NICO</v>
          </cell>
          <cell r="D237" t="str">
            <v>A</v>
          </cell>
        </row>
        <row r="238">
          <cell r="A238">
            <v>406</v>
          </cell>
          <cell r="B238" t="str">
            <v>DE SPLINTERS</v>
          </cell>
          <cell r="C238" t="str">
            <v>VERCAUTEREN DEBBY</v>
          </cell>
          <cell r="D238" t="str">
            <v>B</v>
          </cell>
        </row>
        <row r="239">
          <cell r="A239">
            <v>191</v>
          </cell>
          <cell r="B239" t="str">
            <v>DE SPLINTERS</v>
          </cell>
          <cell r="C239" t="str">
            <v>WIJNS STEFAAN</v>
          </cell>
          <cell r="D239" t="str">
            <v>B</v>
          </cell>
        </row>
        <row r="240">
          <cell r="A240">
            <v>6</v>
          </cell>
          <cell r="B240" t="str">
            <v>DE SPLINTERS</v>
          </cell>
          <cell r="C240" t="str">
            <v>WILLEMS FRANK</v>
          </cell>
          <cell r="D240" t="str">
            <v>A</v>
          </cell>
        </row>
        <row r="252">
          <cell r="A252" t="str">
            <v>NR</v>
          </cell>
          <cell r="B252" t="str">
            <v>CLUB</v>
          </cell>
          <cell r="C252" t="str">
            <v>SPELER</v>
          </cell>
          <cell r="D252" t="str">
            <v>LW</v>
          </cell>
        </row>
        <row r="253">
          <cell r="A253">
            <v>127</v>
          </cell>
          <cell r="B253" t="str">
            <v>DE TON</v>
          </cell>
          <cell r="C253" t="str">
            <v>ACHTERGAEL BART</v>
          </cell>
          <cell r="D253" t="str">
            <v>C</v>
          </cell>
        </row>
        <row r="254">
          <cell r="A254">
            <v>336</v>
          </cell>
          <cell r="B254" t="str">
            <v>DE TON</v>
          </cell>
          <cell r="C254" t="str">
            <v>DAUWE NICOLE</v>
          </cell>
          <cell r="D254" t="str">
            <v>D</v>
          </cell>
        </row>
        <row r="255">
          <cell r="A255">
            <v>334</v>
          </cell>
          <cell r="B255" t="str">
            <v>DE TON</v>
          </cell>
          <cell r="C255" t="str">
            <v>DE COCK JAN</v>
          </cell>
          <cell r="D255" t="str">
            <v>D</v>
          </cell>
        </row>
        <row r="256">
          <cell r="A256">
            <v>348</v>
          </cell>
          <cell r="B256" t="str">
            <v>DE TON</v>
          </cell>
          <cell r="C256" t="str">
            <v>DE COCK STEFAAN</v>
          </cell>
          <cell r="D256" t="str">
            <v>NA</v>
          </cell>
        </row>
        <row r="257">
          <cell r="A257">
            <v>331</v>
          </cell>
          <cell r="B257" t="str">
            <v>DE TON</v>
          </cell>
          <cell r="C257" t="str">
            <v>DE FEYTER PIERRE</v>
          </cell>
          <cell r="D257" t="str">
            <v>NA</v>
          </cell>
        </row>
        <row r="258">
          <cell r="A258">
            <v>328</v>
          </cell>
          <cell r="B258" t="str">
            <v>DE TON</v>
          </cell>
          <cell r="C258" t="str">
            <v>DE KEYSER ANDY</v>
          </cell>
          <cell r="D258" t="str">
            <v>NA</v>
          </cell>
        </row>
        <row r="259">
          <cell r="A259">
            <v>588</v>
          </cell>
          <cell r="B259" t="str">
            <v>DE TON</v>
          </cell>
          <cell r="C259" t="str">
            <v>GELENS RONNY</v>
          </cell>
          <cell r="D259" t="str">
            <v>NA</v>
          </cell>
        </row>
        <row r="260">
          <cell r="A260">
            <v>329</v>
          </cell>
          <cell r="B260" t="str">
            <v>DE TON</v>
          </cell>
          <cell r="C260" t="str">
            <v>GHIJS PETER</v>
          </cell>
          <cell r="D260" t="str">
            <v>NA</v>
          </cell>
        </row>
        <row r="261">
          <cell r="A261">
            <v>392</v>
          </cell>
          <cell r="B261" t="str">
            <v>DE TON</v>
          </cell>
          <cell r="C261" t="str">
            <v>GILLIS KIM</v>
          </cell>
          <cell r="D261" t="str">
            <v>D</v>
          </cell>
        </row>
        <row r="262">
          <cell r="A262">
            <v>13</v>
          </cell>
          <cell r="B262" t="str">
            <v>DE TON</v>
          </cell>
          <cell r="C262" t="str">
            <v>HENDRICKX STIJN</v>
          </cell>
          <cell r="D262" t="str">
            <v>D</v>
          </cell>
        </row>
        <row r="263">
          <cell r="A263">
            <v>344</v>
          </cell>
          <cell r="B263" t="str">
            <v>DE TON</v>
          </cell>
          <cell r="C263" t="str">
            <v>MEYS TONY</v>
          </cell>
          <cell r="D263" t="str">
            <v>NA</v>
          </cell>
        </row>
        <row r="264">
          <cell r="A264">
            <v>335</v>
          </cell>
          <cell r="B264" t="str">
            <v>DE TON</v>
          </cell>
          <cell r="C264" t="str">
            <v>SPITTAELS LUC</v>
          </cell>
          <cell r="D264" t="str">
            <v>NA</v>
          </cell>
        </row>
        <row r="265">
          <cell r="A265">
            <v>464</v>
          </cell>
          <cell r="B265" t="str">
            <v>DE TON</v>
          </cell>
          <cell r="C265" t="str">
            <v>VAN DE MEERSSCHE JOZEF</v>
          </cell>
          <cell r="D265" t="str">
            <v>C</v>
          </cell>
        </row>
        <row r="266">
          <cell r="A266">
            <v>491</v>
          </cell>
          <cell r="B266" t="str">
            <v>DE TON</v>
          </cell>
          <cell r="C266" t="str">
            <v>VAN DE VELDE HENDRIK</v>
          </cell>
          <cell r="D266" t="str">
            <v>B</v>
          </cell>
        </row>
        <row r="267">
          <cell r="A267">
            <v>513</v>
          </cell>
          <cell r="B267" t="str">
            <v>DE TON</v>
          </cell>
          <cell r="C267" t="str">
            <v>VAN DEN BOSSCHE MARC (DT)</v>
          </cell>
          <cell r="D267" t="str">
            <v>D</v>
          </cell>
        </row>
        <row r="268">
          <cell r="A268">
            <v>340</v>
          </cell>
          <cell r="B268" t="str">
            <v>DE TON</v>
          </cell>
          <cell r="C268" t="str">
            <v>VAN LANGENHOF ETIENNE</v>
          </cell>
          <cell r="D268" t="str">
            <v>C</v>
          </cell>
        </row>
        <row r="269">
          <cell r="A269">
            <v>215</v>
          </cell>
          <cell r="B269" t="str">
            <v>DE TON</v>
          </cell>
          <cell r="C269" t="str">
            <v>VAN NIEUWENHOVE FREDDY</v>
          </cell>
          <cell r="D269" t="str">
            <v>D</v>
          </cell>
        </row>
        <row r="270">
          <cell r="A270">
            <v>337</v>
          </cell>
          <cell r="B270" t="str">
            <v>DE TON</v>
          </cell>
          <cell r="C270" t="str">
            <v>VERCAMMEN JEROEN</v>
          </cell>
          <cell r="D270" t="str">
            <v>NA</v>
          </cell>
        </row>
        <row r="302">
          <cell r="A302" t="str">
            <v>NR</v>
          </cell>
          <cell r="B302" t="str">
            <v>CLUB</v>
          </cell>
          <cell r="C302" t="str">
            <v>SPELER</v>
          </cell>
          <cell r="D302" t="str">
            <v>LW</v>
          </cell>
        </row>
        <row r="303">
          <cell r="A303">
            <v>42</v>
          </cell>
          <cell r="B303" t="str">
            <v>DE VETTEN OS</v>
          </cell>
          <cell r="C303" t="str">
            <v>BOUTENS WERNER</v>
          </cell>
          <cell r="D303" t="str">
            <v>D</v>
          </cell>
        </row>
        <row r="304">
          <cell r="A304">
            <v>522</v>
          </cell>
          <cell r="B304" t="str">
            <v>DE VETTEN OS</v>
          </cell>
          <cell r="C304" t="str">
            <v>DESMEDT HUGO</v>
          </cell>
          <cell r="D304" t="str">
            <v>C</v>
          </cell>
        </row>
        <row r="305">
          <cell r="A305">
            <v>263</v>
          </cell>
          <cell r="B305" t="str">
            <v>DE VETTEN OS</v>
          </cell>
          <cell r="C305" t="str">
            <v>EECKELAERT STEFAN</v>
          </cell>
          <cell r="D305" t="str">
            <v>NA</v>
          </cell>
        </row>
        <row r="306">
          <cell r="A306">
            <v>378</v>
          </cell>
          <cell r="B306" t="str">
            <v>DE VETTEN OS</v>
          </cell>
          <cell r="C306" t="str">
            <v>EL ALAMI EL IDRISSI RACHID</v>
          </cell>
          <cell r="D306" t="str">
            <v>NA</v>
          </cell>
        </row>
        <row r="307">
          <cell r="A307">
            <v>198</v>
          </cell>
          <cell r="B307" t="str">
            <v>DE VETTEN OS</v>
          </cell>
          <cell r="C307" t="str">
            <v>ENGELS RONALD</v>
          </cell>
          <cell r="D307" t="str">
            <v>NA</v>
          </cell>
        </row>
        <row r="308">
          <cell r="A308">
            <v>454</v>
          </cell>
          <cell r="B308" t="str">
            <v>DE VETTEN OS</v>
          </cell>
          <cell r="C308" t="str">
            <v>MEERT GUSTAAF</v>
          </cell>
          <cell r="D308" t="str">
            <v>D</v>
          </cell>
        </row>
        <row r="309">
          <cell r="A309">
            <v>101</v>
          </cell>
          <cell r="B309" t="str">
            <v>DE VETTEN OS</v>
          </cell>
          <cell r="C309" t="str">
            <v>MUYLDERMANS FRANK</v>
          </cell>
          <cell r="D309" t="str">
            <v>NA</v>
          </cell>
        </row>
        <row r="310">
          <cell r="A310">
            <v>22</v>
          </cell>
          <cell r="B310" t="str">
            <v>DE VETTEN OS</v>
          </cell>
          <cell r="C310" t="str">
            <v>SIEBENS LUDO</v>
          </cell>
          <cell r="D310" t="str">
            <v>C</v>
          </cell>
        </row>
        <row r="311">
          <cell r="A311">
            <v>481</v>
          </cell>
          <cell r="B311" t="str">
            <v>DE VETTEN OS</v>
          </cell>
          <cell r="C311" t="str">
            <v>SIEBENS XAVIER</v>
          </cell>
          <cell r="D311" t="str">
            <v>D</v>
          </cell>
        </row>
        <row r="312">
          <cell r="A312">
            <v>400</v>
          </cell>
          <cell r="B312" t="str">
            <v>DE VETTEN OS</v>
          </cell>
          <cell r="C312" t="str">
            <v>VAN CAMP LUCAS</v>
          </cell>
          <cell r="D312" t="str">
            <v>D</v>
          </cell>
        </row>
        <row r="313">
          <cell r="A313">
            <v>433</v>
          </cell>
          <cell r="B313" t="str">
            <v>DE VETTEN OS</v>
          </cell>
          <cell r="C313" t="str">
            <v>VAN SAND HENDRIK</v>
          </cell>
          <cell r="D313" t="str">
            <v>D</v>
          </cell>
        </row>
        <row r="314">
          <cell r="A314">
            <v>199</v>
          </cell>
          <cell r="B314" t="str">
            <v>DE VETTEN OS</v>
          </cell>
          <cell r="C314" t="str">
            <v>VERLINDEN FRANK</v>
          </cell>
          <cell r="D314" t="str">
            <v>C</v>
          </cell>
        </row>
        <row r="315">
          <cell r="A315">
            <v>192</v>
          </cell>
          <cell r="B315" t="str">
            <v>DE VETTEN OS</v>
          </cell>
          <cell r="C315" t="str">
            <v>VINCKE RONNY</v>
          </cell>
          <cell r="D315" t="str">
            <v>NA</v>
          </cell>
        </row>
        <row r="352">
          <cell r="A352" t="str">
            <v>NR</v>
          </cell>
          <cell r="B352" t="str">
            <v>CLUB</v>
          </cell>
          <cell r="C352" t="str">
            <v>SPELER</v>
          </cell>
          <cell r="D352" t="str">
            <v>LW</v>
          </cell>
        </row>
        <row r="353">
          <cell r="A353">
            <v>483</v>
          </cell>
          <cell r="B353" t="str">
            <v>DE ZES</v>
          </cell>
          <cell r="C353" t="str">
            <v>CLAES GINO</v>
          </cell>
          <cell r="D353" t="str">
            <v>C</v>
          </cell>
        </row>
        <row r="354">
          <cell r="A354">
            <v>165</v>
          </cell>
          <cell r="B354" t="str">
            <v>DE ZES</v>
          </cell>
          <cell r="C354" t="str">
            <v>CLEEMPUT DAVY</v>
          </cell>
          <cell r="D354" t="str">
            <v>D</v>
          </cell>
        </row>
        <row r="355">
          <cell r="A355">
            <v>468</v>
          </cell>
          <cell r="B355" t="str">
            <v>DE ZES</v>
          </cell>
          <cell r="C355" t="str">
            <v>DE CLIPPELEIR TONI</v>
          </cell>
          <cell r="D355" t="str">
            <v>C</v>
          </cell>
        </row>
        <row r="356">
          <cell r="A356">
            <v>559</v>
          </cell>
          <cell r="B356" t="str">
            <v>DE ZES</v>
          </cell>
          <cell r="C356" t="str">
            <v>DE GIETER JOEL</v>
          </cell>
          <cell r="D356" t="str">
            <v>C</v>
          </cell>
        </row>
        <row r="357">
          <cell r="A357">
            <v>204</v>
          </cell>
          <cell r="B357" t="str">
            <v>DE ZES</v>
          </cell>
          <cell r="C357" t="str">
            <v>DE RIDDER ANDY</v>
          </cell>
          <cell r="D357" t="str">
            <v>D</v>
          </cell>
        </row>
        <row r="358">
          <cell r="A358">
            <v>579</v>
          </cell>
          <cell r="B358" t="str">
            <v>DE ZES</v>
          </cell>
          <cell r="C358" t="str">
            <v>DE VALCK FRANCOIS</v>
          </cell>
          <cell r="D358" t="str">
            <v>NA</v>
          </cell>
        </row>
        <row r="359">
          <cell r="A359">
            <v>547</v>
          </cell>
          <cell r="B359" t="str">
            <v>DE ZES</v>
          </cell>
          <cell r="C359" t="str">
            <v>DE VLIEGER EMIEL</v>
          </cell>
          <cell r="D359" t="str">
            <v>NA</v>
          </cell>
        </row>
        <row r="360">
          <cell r="A360">
            <v>376</v>
          </cell>
          <cell r="B360" t="str">
            <v>DE ZES</v>
          </cell>
          <cell r="C360" t="str">
            <v>DE VLIEGER HENRI</v>
          </cell>
          <cell r="D360" t="str">
            <v>D</v>
          </cell>
        </row>
        <row r="361">
          <cell r="A361">
            <v>490</v>
          </cell>
          <cell r="B361" t="str">
            <v>DE ZES</v>
          </cell>
          <cell r="C361" t="str">
            <v>OST JEAN</v>
          </cell>
          <cell r="D361" t="str">
            <v>NA</v>
          </cell>
        </row>
        <row r="362">
          <cell r="A362">
            <v>202</v>
          </cell>
          <cell r="B362" t="str">
            <v>DE ZES</v>
          </cell>
          <cell r="C362" t="str">
            <v>TELLIER LUDWIG</v>
          </cell>
          <cell r="D362" t="str">
            <v>B</v>
          </cell>
        </row>
        <row r="363">
          <cell r="A363">
            <v>508</v>
          </cell>
          <cell r="B363" t="str">
            <v>DE ZES</v>
          </cell>
          <cell r="C363" t="str">
            <v>TELLIER YANNICK</v>
          </cell>
          <cell r="D363" t="str">
            <v>B</v>
          </cell>
        </row>
        <row r="364">
          <cell r="A364">
            <v>326</v>
          </cell>
          <cell r="B364" t="str">
            <v>DE ZES</v>
          </cell>
          <cell r="C364" t="str">
            <v>VAN HOVE JOERI</v>
          </cell>
          <cell r="D364" t="str">
            <v>C</v>
          </cell>
        </row>
        <row r="365">
          <cell r="A365">
            <v>565</v>
          </cell>
          <cell r="B365" t="str">
            <v>DE ZES</v>
          </cell>
          <cell r="C365" t="str">
            <v>VAN KEER CHRIS</v>
          </cell>
          <cell r="D365" t="str">
            <v>D</v>
          </cell>
        </row>
        <row r="366">
          <cell r="A366">
            <v>442</v>
          </cell>
          <cell r="B366" t="str">
            <v>DE ZES</v>
          </cell>
          <cell r="C366" t="str">
            <v>VAN LOLLAERT JIMMY</v>
          </cell>
          <cell r="D366" t="str">
            <v>NA</v>
          </cell>
        </row>
        <row r="367">
          <cell r="A367">
            <v>308</v>
          </cell>
          <cell r="B367" t="str">
            <v>DE ZES</v>
          </cell>
          <cell r="C367" t="str">
            <v>VAN SCHOOR PATRICK</v>
          </cell>
          <cell r="D367" t="str">
            <v>D</v>
          </cell>
        </row>
        <row r="368">
          <cell r="A368">
            <v>219</v>
          </cell>
          <cell r="B368" t="str">
            <v>DE ZES</v>
          </cell>
          <cell r="C368" t="str">
            <v>VAN STEEN BRENT</v>
          </cell>
          <cell r="D368" t="str">
            <v>B</v>
          </cell>
        </row>
        <row r="369">
          <cell r="A369">
            <v>498</v>
          </cell>
          <cell r="B369" t="str">
            <v>DE ZES</v>
          </cell>
          <cell r="C369" t="str">
            <v>VAN STEEN PATRICK</v>
          </cell>
          <cell r="D369" t="str">
            <v>D</v>
          </cell>
        </row>
        <row r="370">
          <cell r="A370">
            <v>230</v>
          </cell>
          <cell r="B370" t="str">
            <v>DE ZES</v>
          </cell>
          <cell r="C370" t="str">
            <v>VERMEULEN PAUL</v>
          </cell>
          <cell r="D370" t="str">
            <v>C</v>
          </cell>
        </row>
        <row r="371">
          <cell r="A371">
            <v>252</v>
          </cell>
          <cell r="B371" t="str">
            <v>DE ZES</v>
          </cell>
          <cell r="C371" t="str">
            <v>WAUTERS DAISY</v>
          </cell>
          <cell r="D371" t="str">
            <v>C</v>
          </cell>
        </row>
        <row r="372">
          <cell r="A372">
            <v>523</v>
          </cell>
          <cell r="B372" t="str">
            <v>DE ZES</v>
          </cell>
          <cell r="C372" t="str">
            <v>WAUTERS LUC</v>
          </cell>
          <cell r="D372" t="str">
            <v>NA</v>
          </cell>
        </row>
        <row r="373">
          <cell r="A373">
            <v>313</v>
          </cell>
          <cell r="B373" t="str">
            <v>DE ZES</v>
          </cell>
          <cell r="C373" t="str">
            <v>WAUTERS NAOMI</v>
          </cell>
          <cell r="D373" t="str">
            <v>NA</v>
          </cell>
        </row>
        <row r="402">
          <cell r="A402" t="str">
            <v>NR</v>
          </cell>
          <cell r="B402" t="str">
            <v>CLUB</v>
          </cell>
          <cell r="C402" t="str">
            <v>SPELER</v>
          </cell>
          <cell r="D402" t="str">
            <v>LW</v>
          </cell>
        </row>
        <row r="403">
          <cell r="A403">
            <v>479</v>
          </cell>
          <cell r="B403" t="str">
            <v>DE ZWAAN</v>
          </cell>
          <cell r="C403" t="str">
            <v>BEULEN TOM</v>
          </cell>
          <cell r="D403" t="str">
            <v>NA</v>
          </cell>
        </row>
        <row r="404">
          <cell r="A404">
            <v>492</v>
          </cell>
          <cell r="B404" t="str">
            <v>DE ZWAAN</v>
          </cell>
          <cell r="C404" t="str">
            <v>CALUWAERTS DANNY</v>
          </cell>
          <cell r="D404" t="str">
            <v>B</v>
          </cell>
        </row>
        <row r="405">
          <cell r="A405">
            <v>167</v>
          </cell>
          <cell r="B405" t="str">
            <v>DE ZWAAN</v>
          </cell>
          <cell r="C405" t="str">
            <v>DE PRINS VALENTIN</v>
          </cell>
          <cell r="D405" t="str">
            <v>C</v>
          </cell>
        </row>
        <row r="406">
          <cell r="A406">
            <v>538</v>
          </cell>
          <cell r="B406" t="str">
            <v>DE ZWAAN</v>
          </cell>
          <cell r="C406" t="str">
            <v>DE SMEDT RUDY</v>
          </cell>
          <cell r="D406" t="str">
            <v>A</v>
          </cell>
        </row>
        <row r="407">
          <cell r="A407">
            <v>485</v>
          </cell>
          <cell r="B407" t="str">
            <v>DE ZWAAN</v>
          </cell>
          <cell r="C407" t="str">
            <v>KERREMANS ANGELO</v>
          </cell>
          <cell r="D407" t="str">
            <v>NA</v>
          </cell>
        </row>
        <row r="408">
          <cell r="A408">
            <v>272</v>
          </cell>
          <cell r="B408" t="str">
            <v>DE ZWAAN</v>
          </cell>
          <cell r="C408" t="str">
            <v>PLETTINCKX ALOIS</v>
          </cell>
          <cell r="D408" t="str">
            <v>C</v>
          </cell>
        </row>
        <row r="409">
          <cell r="A409">
            <v>29</v>
          </cell>
          <cell r="B409" t="str">
            <v>DE ZWAAN</v>
          </cell>
          <cell r="C409" t="str">
            <v>VAN CAPPELLEN PATRICK</v>
          </cell>
          <cell r="D409" t="str">
            <v>B</v>
          </cell>
        </row>
        <row r="410">
          <cell r="A410">
            <v>363</v>
          </cell>
          <cell r="B410" t="str">
            <v>DE ZWAAN</v>
          </cell>
          <cell r="C410" t="str">
            <v>VANDERMINNEN ERWIN</v>
          </cell>
          <cell r="D410" t="str">
            <v>A</v>
          </cell>
        </row>
        <row r="411">
          <cell r="A411">
            <v>394</v>
          </cell>
          <cell r="B411" t="str">
            <v>DE ZWAAN</v>
          </cell>
          <cell r="C411" t="str">
            <v>VERELST DANNY</v>
          </cell>
          <cell r="D411" t="str">
            <v>C</v>
          </cell>
        </row>
        <row r="412">
          <cell r="A412">
            <v>365</v>
          </cell>
          <cell r="B412" t="str">
            <v>DE ZWAAN</v>
          </cell>
          <cell r="C412" t="str">
            <v>WAUTERS JOHAN</v>
          </cell>
          <cell r="D412" t="str">
            <v>C</v>
          </cell>
        </row>
        <row r="452">
          <cell r="A452" t="str">
            <v>NR</v>
          </cell>
          <cell r="B452" t="str">
            <v>CLUB</v>
          </cell>
          <cell r="C452" t="str">
            <v>SPELER</v>
          </cell>
          <cell r="D452" t="str">
            <v>LW</v>
          </cell>
        </row>
        <row r="453">
          <cell r="A453">
            <v>265</v>
          </cell>
          <cell r="B453" t="str">
            <v>DEN BLACK</v>
          </cell>
          <cell r="C453" t="str">
            <v>ADRIAENSENS AIME</v>
          </cell>
          <cell r="D453" t="str">
            <v>D</v>
          </cell>
        </row>
        <row r="454">
          <cell r="A454">
            <v>292</v>
          </cell>
          <cell r="B454" t="str">
            <v>DEN BLACK</v>
          </cell>
          <cell r="C454" t="str">
            <v>ADRIAENSENS GLENN</v>
          </cell>
          <cell r="D454" t="str">
            <v>C</v>
          </cell>
        </row>
        <row r="455">
          <cell r="A455">
            <v>142</v>
          </cell>
          <cell r="B455" t="str">
            <v>DEN BLACK</v>
          </cell>
          <cell r="C455" t="str">
            <v>ADRIAENSENS KURT</v>
          </cell>
          <cell r="D455" t="str">
            <v>A</v>
          </cell>
        </row>
        <row r="456">
          <cell r="A456">
            <v>247</v>
          </cell>
          <cell r="B456" t="str">
            <v>DEN BLACK</v>
          </cell>
          <cell r="C456" t="str">
            <v>ANNOT ERIC</v>
          </cell>
          <cell r="D456" t="str">
            <v>A</v>
          </cell>
        </row>
        <row r="457">
          <cell r="A457">
            <v>15</v>
          </cell>
          <cell r="B457" t="str">
            <v>DEN BLACK</v>
          </cell>
          <cell r="C457" t="str">
            <v>COOREMAN GEORGES</v>
          </cell>
          <cell r="D457" t="str">
            <v>D</v>
          </cell>
        </row>
        <row r="458">
          <cell r="A458">
            <v>113</v>
          </cell>
          <cell r="B458" t="str">
            <v>DEN BLACK</v>
          </cell>
          <cell r="C458" t="str">
            <v>DAELEMANS FRANCOIS</v>
          </cell>
          <cell r="D458" t="str">
            <v>C</v>
          </cell>
        </row>
        <row r="459">
          <cell r="A459">
            <v>91</v>
          </cell>
          <cell r="B459" t="str">
            <v>DEN BLACK</v>
          </cell>
          <cell r="C459" t="str">
            <v>DE COCK VICTOR</v>
          </cell>
          <cell r="D459" t="str">
            <v>D</v>
          </cell>
        </row>
        <row r="460">
          <cell r="A460">
            <v>120</v>
          </cell>
          <cell r="B460" t="str">
            <v>DEN BLACK</v>
          </cell>
          <cell r="C460" t="str">
            <v>DE LAET MARC</v>
          </cell>
          <cell r="D460" t="str">
            <v>A</v>
          </cell>
        </row>
        <row r="461">
          <cell r="A461">
            <v>8</v>
          </cell>
          <cell r="B461" t="str">
            <v>DEN BLACK</v>
          </cell>
          <cell r="C461" t="str">
            <v>D'HONT OWEN</v>
          </cell>
          <cell r="D461" t="str">
            <v>B</v>
          </cell>
        </row>
        <row r="462">
          <cell r="A462">
            <v>248</v>
          </cell>
          <cell r="B462" t="str">
            <v>DEN BLACK</v>
          </cell>
          <cell r="C462" t="str">
            <v>LEROY BENNY</v>
          </cell>
          <cell r="D462" t="str">
            <v>B</v>
          </cell>
        </row>
        <row r="463">
          <cell r="A463">
            <v>357</v>
          </cell>
          <cell r="B463" t="str">
            <v>DEN BLACK</v>
          </cell>
          <cell r="C463" t="str">
            <v>PEELEMAN CHRIS</v>
          </cell>
          <cell r="D463" t="str">
            <v>A</v>
          </cell>
        </row>
        <row r="464">
          <cell r="A464">
            <v>293</v>
          </cell>
          <cell r="B464" t="str">
            <v>DEN BLACK</v>
          </cell>
          <cell r="C464" t="str">
            <v>PIESSENS JEROEN</v>
          </cell>
          <cell r="D464" t="str">
            <v>D</v>
          </cell>
        </row>
        <row r="465">
          <cell r="A465">
            <v>280</v>
          </cell>
          <cell r="B465" t="str">
            <v>DEN BLACK</v>
          </cell>
          <cell r="C465" t="str">
            <v>ROOSEMONT FRANKIE</v>
          </cell>
          <cell r="D465" t="str">
            <v>A</v>
          </cell>
        </row>
        <row r="466">
          <cell r="A466">
            <v>64</v>
          </cell>
          <cell r="B466" t="str">
            <v>DEN BLACK</v>
          </cell>
          <cell r="C466" t="str">
            <v>STALLAERT FRANCOIS</v>
          </cell>
          <cell r="D466" t="str">
            <v>C</v>
          </cell>
        </row>
        <row r="467">
          <cell r="A467">
            <v>206</v>
          </cell>
          <cell r="B467" t="str">
            <v>DEN BLACK</v>
          </cell>
          <cell r="C467" t="str">
            <v>VAEL FERNAND</v>
          </cell>
          <cell r="D467" t="str">
            <v>B</v>
          </cell>
        </row>
        <row r="468">
          <cell r="A468">
            <v>147</v>
          </cell>
          <cell r="B468" t="str">
            <v>DEN BLACK</v>
          </cell>
          <cell r="C468" t="str">
            <v>VAN ASBROECK ALFONS</v>
          </cell>
          <cell r="D468" t="str">
            <v>D</v>
          </cell>
        </row>
        <row r="469">
          <cell r="A469">
            <v>281</v>
          </cell>
          <cell r="B469" t="str">
            <v>DEN BLACK</v>
          </cell>
          <cell r="C469" t="str">
            <v>VAN ASBROECK FRANKIE</v>
          </cell>
          <cell r="D469" t="str">
            <v>NA</v>
          </cell>
        </row>
        <row r="470">
          <cell r="A470">
            <v>34</v>
          </cell>
          <cell r="B470" t="str">
            <v>DEN BLACK</v>
          </cell>
          <cell r="C470" t="str">
            <v>VAN ASBROECK GIANNI</v>
          </cell>
          <cell r="D470" t="str">
            <v>D</v>
          </cell>
        </row>
        <row r="471">
          <cell r="A471">
            <v>377</v>
          </cell>
          <cell r="B471" t="str">
            <v>DEN BLACK</v>
          </cell>
          <cell r="C471" t="str">
            <v>VAN ASBROECK JUAN</v>
          </cell>
          <cell r="D471" t="str">
            <v>C</v>
          </cell>
        </row>
        <row r="472">
          <cell r="A472">
            <v>133</v>
          </cell>
          <cell r="B472" t="str">
            <v>DEN BLACK</v>
          </cell>
          <cell r="C472" t="str">
            <v>VAN ASBROECK KENNETH</v>
          </cell>
          <cell r="D472" t="str">
            <v>NA</v>
          </cell>
        </row>
        <row r="473">
          <cell r="A473">
            <v>32</v>
          </cell>
          <cell r="B473" t="str">
            <v>DEN BLACK</v>
          </cell>
          <cell r="C473" t="str">
            <v>VAN ASBROECK YVAN</v>
          </cell>
          <cell r="D473" t="str">
            <v>A</v>
          </cell>
        </row>
        <row r="474">
          <cell r="A474">
            <v>375</v>
          </cell>
          <cell r="B474" t="str">
            <v>DEN BLACK</v>
          </cell>
          <cell r="C474" t="str">
            <v>VAN SANDE DAVY</v>
          </cell>
          <cell r="D474" t="str">
            <v>A</v>
          </cell>
        </row>
        <row r="475">
          <cell r="A475">
            <v>213</v>
          </cell>
          <cell r="B475" t="str">
            <v>DEN BLACK</v>
          </cell>
          <cell r="C475" t="str">
            <v>VAN WEMMEL EDDY</v>
          </cell>
          <cell r="D475" t="str">
            <v>C</v>
          </cell>
        </row>
        <row r="502">
          <cell r="A502" t="str">
            <v>NR</v>
          </cell>
          <cell r="B502" t="str">
            <v>CLUB</v>
          </cell>
          <cell r="C502" t="str">
            <v>SPELER</v>
          </cell>
          <cell r="D502" t="str">
            <v>LW</v>
          </cell>
        </row>
        <row r="503">
          <cell r="A503">
            <v>232</v>
          </cell>
          <cell r="B503" t="str">
            <v>DEN BOTTER</v>
          </cell>
          <cell r="C503" t="str">
            <v>BERGMANS JOACHIM</v>
          </cell>
          <cell r="D503" t="str">
            <v>D</v>
          </cell>
        </row>
        <row r="504">
          <cell r="A504">
            <v>546</v>
          </cell>
          <cell r="B504" t="str">
            <v>DEN BOTTER</v>
          </cell>
          <cell r="C504" t="str">
            <v>BERGMANS JONI</v>
          </cell>
          <cell r="D504" t="str">
            <v>D</v>
          </cell>
        </row>
        <row r="505">
          <cell r="A505">
            <v>514</v>
          </cell>
          <cell r="B505" t="str">
            <v>DEN BOTTER</v>
          </cell>
          <cell r="C505" t="str">
            <v>BLOMMAERTS RUDY</v>
          </cell>
          <cell r="D505" t="str">
            <v>A</v>
          </cell>
        </row>
        <row r="506">
          <cell r="A506">
            <v>92</v>
          </cell>
          <cell r="B506" t="str">
            <v>DEN BOTTER</v>
          </cell>
          <cell r="C506" t="str">
            <v>CLAESSENS BJORN</v>
          </cell>
          <cell r="D506" t="str">
            <v>D</v>
          </cell>
        </row>
        <row r="507">
          <cell r="A507">
            <v>4</v>
          </cell>
          <cell r="B507" t="str">
            <v>DEN BOTTER</v>
          </cell>
          <cell r="C507" t="str">
            <v>CLAESSENS DAVY</v>
          </cell>
          <cell r="D507" t="str">
            <v>D</v>
          </cell>
        </row>
        <row r="508">
          <cell r="A508">
            <v>187</v>
          </cell>
          <cell r="B508" t="str">
            <v>DEN BOTTER</v>
          </cell>
          <cell r="C508" t="str">
            <v>EMANUEL BRENT</v>
          </cell>
          <cell r="D508" t="str">
            <v>D</v>
          </cell>
        </row>
        <row r="509">
          <cell r="A509">
            <v>478</v>
          </cell>
          <cell r="B509" t="str">
            <v>DEN BOTTER</v>
          </cell>
          <cell r="C509" t="str">
            <v>HEIRBAUT JEAN-PIERRE</v>
          </cell>
          <cell r="D509" t="str">
            <v>B</v>
          </cell>
        </row>
        <row r="510">
          <cell r="A510">
            <v>449</v>
          </cell>
          <cell r="B510" t="str">
            <v>DEN BOTTER</v>
          </cell>
          <cell r="C510" t="str">
            <v>HEYMANS JAN</v>
          </cell>
          <cell r="D510" t="str">
            <v>A</v>
          </cell>
        </row>
        <row r="511">
          <cell r="A511">
            <v>396</v>
          </cell>
          <cell r="B511" t="str">
            <v>DEN BOTTER</v>
          </cell>
          <cell r="C511" t="str">
            <v>LOVERIE MATTHIAS</v>
          </cell>
          <cell r="D511" t="str">
            <v>D</v>
          </cell>
        </row>
        <row r="512">
          <cell r="A512">
            <v>549</v>
          </cell>
          <cell r="B512" t="str">
            <v>DEN BOTTER</v>
          </cell>
          <cell r="C512" t="str">
            <v>MEERSMAN ERWIN</v>
          </cell>
          <cell r="D512" t="str">
            <v>B</v>
          </cell>
        </row>
        <row r="513">
          <cell r="A513">
            <v>317</v>
          </cell>
          <cell r="B513" t="str">
            <v>DEN BOTTER</v>
          </cell>
          <cell r="C513" t="str">
            <v>MESKENS RAF</v>
          </cell>
          <cell r="D513" t="str">
            <v>C</v>
          </cell>
        </row>
        <row r="514">
          <cell r="A514">
            <v>323</v>
          </cell>
          <cell r="B514" t="str">
            <v>DEN BOTTER</v>
          </cell>
          <cell r="C514" t="str">
            <v>MOORTGAT JURGEN</v>
          </cell>
          <cell r="D514" t="str">
            <v>A</v>
          </cell>
        </row>
        <row r="515">
          <cell r="A515">
            <v>322</v>
          </cell>
          <cell r="B515" t="str">
            <v>DEN BOTTER</v>
          </cell>
          <cell r="C515" t="str">
            <v>PEYTIER BJARNE</v>
          </cell>
          <cell r="D515" t="str">
            <v>B</v>
          </cell>
        </row>
        <row r="516">
          <cell r="A516">
            <v>443</v>
          </cell>
          <cell r="B516" t="str">
            <v>DEN BOTTER</v>
          </cell>
          <cell r="C516" t="str">
            <v>VAN LANDEGEM CARLO</v>
          </cell>
          <cell r="D516" t="str">
            <v>A</v>
          </cell>
        </row>
        <row r="517">
          <cell r="A517">
            <v>573</v>
          </cell>
          <cell r="B517" t="str">
            <v>DEN BOTTER</v>
          </cell>
          <cell r="C517" t="str">
            <v>VAN NUFFEL JURGEN</v>
          </cell>
          <cell r="D517" t="str">
            <v>NA</v>
          </cell>
        </row>
        <row r="518">
          <cell r="A518">
            <v>545</v>
          </cell>
          <cell r="B518" t="str">
            <v>DEN BOTTER</v>
          </cell>
          <cell r="C518" t="str">
            <v>VAN POLLAERT JENS</v>
          </cell>
          <cell r="D518" t="str">
            <v>D</v>
          </cell>
        </row>
        <row r="519">
          <cell r="A519">
            <v>531</v>
          </cell>
          <cell r="B519" t="str">
            <v>DEN BOTTER</v>
          </cell>
          <cell r="C519" t="str">
            <v>VRANKEN ARTHUR</v>
          </cell>
          <cell r="D519" t="str">
            <v>D</v>
          </cell>
        </row>
        <row r="520">
          <cell r="A520">
            <v>453</v>
          </cell>
          <cell r="B520" t="str">
            <v>DEN BOTTER</v>
          </cell>
          <cell r="C520" t="str">
            <v>VRANKEN EDDIE</v>
          </cell>
          <cell r="D520" t="str">
            <v>A</v>
          </cell>
        </row>
        <row r="552">
          <cell r="A552" t="str">
            <v>NR</v>
          </cell>
          <cell r="B552" t="str">
            <v>CLUB</v>
          </cell>
          <cell r="C552" t="str">
            <v>SPELER</v>
          </cell>
          <cell r="D552" t="str">
            <v>LW</v>
          </cell>
        </row>
        <row r="553">
          <cell r="A553">
            <v>245</v>
          </cell>
          <cell r="B553" t="str">
            <v>EXCELSIOR</v>
          </cell>
          <cell r="C553" t="str">
            <v>CALUWAERTS PETER</v>
          </cell>
          <cell r="D553" t="str">
            <v>D</v>
          </cell>
        </row>
        <row r="554">
          <cell r="A554">
            <v>238</v>
          </cell>
          <cell r="B554" t="str">
            <v>EXCELSIOR</v>
          </cell>
          <cell r="C554" t="str">
            <v>DE BOECK VEERLE</v>
          </cell>
          <cell r="D554" t="str">
            <v>D</v>
          </cell>
        </row>
        <row r="555">
          <cell r="A555">
            <v>441</v>
          </cell>
          <cell r="B555" t="str">
            <v>EXCELSIOR</v>
          </cell>
          <cell r="C555" t="str">
            <v>DE BORGER DAVID</v>
          </cell>
          <cell r="D555" t="str">
            <v>D</v>
          </cell>
        </row>
        <row r="556">
          <cell r="A556">
            <v>395</v>
          </cell>
          <cell r="B556" t="str">
            <v>EXCELSIOR</v>
          </cell>
          <cell r="C556" t="str">
            <v>DEDECKER RONALD</v>
          </cell>
          <cell r="D556" t="str">
            <v>D</v>
          </cell>
        </row>
        <row r="557">
          <cell r="A557">
            <v>211</v>
          </cell>
          <cell r="B557" t="str">
            <v>EXCELSIOR</v>
          </cell>
          <cell r="C557" t="str">
            <v>DEKEERSMAEKER KEVIN</v>
          </cell>
          <cell r="D557" t="str">
            <v>NA</v>
          </cell>
        </row>
        <row r="558">
          <cell r="A558">
            <v>413</v>
          </cell>
          <cell r="B558" t="str">
            <v>EXCELSIOR</v>
          </cell>
          <cell r="C558" t="str">
            <v>ENGELS DAVE</v>
          </cell>
          <cell r="D558" t="str">
            <v>B</v>
          </cell>
        </row>
        <row r="559">
          <cell r="A559">
            <v>249</v>
          </cell>
          <cell r="B559" t="str">
            <v>EXCELSIOR</v>
          </cell>
          <cell r="C559" t="str">
            <v>JANSSEN JACQUES</v>
          </cell>
          <cell r="D559" t="str">
            <v>D</v>
          </cell>
        </row>
        <row r="560">
          <cell r="A560">
            <v>65</v>
          </cell>
          <cell r="B560" t="str">
            <v>EXCELSIOR</v>
          </cell>
          <cell r="C560" t="str">
            <v>KERREMANS RONNY</v>
          </cell>
          <cell r="D560" t="str">
            <v>D</v>
          </cell>
        </row>
        <row r="561">
          <cell r="A561">
            <v>480</v>
          </cell>
          <cell r="B561" t="str">
            <v>EXCELSIOR</v>
          </cell>
          <cell r="C561" t="str">
            <v>KERREMANS YENTL</v>
          </cell>
          <cell r="D561" t="str">
            <v>C</v>
          </cell>
        </row>
        <row r="562">
          <cell r="A562">
            <v>237</v>
          </cell>
          <cell r="B562" t="str">
            <v>EXCELSIOR</v>
          </cell>
          <cell r="C562" t="str">
            <v>LEMMENS SOPHIE</v>
          </cell>
          <cell r="D562" t="str">
            <v>D</v>
          </cell>
        </row>
        <row r="563">
          <cell r="A563">
            <v>195</v>
          </cell>
          <cell r="B563" t="str">
            <v>EXCELSIOR</v>
          </cell>
          <cell r="C563" t="str">
            <v>PINTENS DAVY</v>
          </cell>
          <cell r="D563" t="str">
            <v>B</v>
          </cell>
        </row>
        <row r="564">
          <cell r="A564">
            <v>414</v>
          </cell>
          <cell r="B564" t="str">
            <v>EXCELSIOR</v>
          </cell>
          <cell r="C564" t="str">
            <v>VAN DER VORST KEVIN</v>
          </cell>
          <cell r="D564" t="str">
            <v>C</v>
          </cell>
        </row>
        <row r="565">
          <cell r="A565">
            <v>30</v>
          </cell>
          <cell r="B565" t="str">
            <v>EXCELSIOR</v>
          </cell>
          <cell r="C565" t="str">
            <v>VERSTREPEN KEVIN</v>
          </cell>
          <cell r="D565" t="str">
            <v>D</v>
          </cell>
        </row>
        <row r="602">
          <cell r="A602" t="str">
            <v>NR</v>
          </cell>
          <cell r="B602" t="str">
            <v>CLUB</v>
          </cell>
          <cell r="C602" t="str">
            <v>SPELER</v>
          </cell>
          <cell r="D602" t="str">
            <v>LW</v>
          </cell>
        </row>
        <row r="603">
          <cell r="A603">
            <v>589</v>
          </cell>
          <cell r="B603" t="str">
            <v>FLIPPERBOYS</v>
          </cell>
          <cell r="C603" t="str">
            <v>DAELEMANS FREDDY</v>
          </cell>
          <cell r="D603" t="str">
            <v>NA</v>
          </cell>
        </row>
        <row r="604">
          <cell r="A604">
            <v>503</v>
          </cell>
          <cell r="B604" t="str">
            <v>FLIPPERBOYS</v>
          </cell>
          <cell r="C604" t="str">
            <v>DE CONINCK JEAAN-PIERRE</v>
          </cell>
          <cell r="D604" t="str">
            <v>NA</v>
          </cell>
        </row>
        <row r="605">
          <cell r="A605">
            <v>96</v>
          </cell>
          <cell r="B605" t="str">
            <v>FLIPPERBOYS</v>
          </cell>
          <cell r="C605" t="str">
            <v>DE KEMPENEER PIERRE</v>
          </cell>
          <cell r="D605" t="str">
            <v>B</v>
          </cell>
        </row>
        <row r="606">
          <cell r="A606">
            <v>444</v>
          </cell>
          <cell r="B606" t="str">
            <v>FLIPPERBOYS</v>
          </cell>
          <cell r="C606" t="str">
            <v>HERMUS KEVIN</v>
          </cell>
          <cell r="D606" t="str">
            <v>B</v>
          </cell>
        </row>
        <row r="607">
          <cell r="A607">
            <v>489</v>
          </cell>
          <cell r="B607" t="str">
            <v>FLIPPERBOYS</v>
          </cell>
          <cell r="C607" t="str">
            <v>LOUIES KRISTOF</v>
          </cell>
          <cell r="D607" t="str">
            <v>B</v>
          </cell>
        </row>
        <row r="608">
          <cell r="A608">
            <v>134</v>
          </cell>
          <cell r="B608" t="str">
            <v>FLIPPERBOYS</v>
          </cell>
          <cell r="C608" t="str">
            <v>VAN WEVERBERG MARC</v>
          </cell>
          <cell r="D608" t="str">
            <v>NA</v>
          </cell>
        </row>
        <row r="609">
          <cell r="A609">
            <v>511</v>
          </cell>
          <cell r="B609" t="str">
            <v>FLIPPERBOYS</v>
          </cell>
          <cell r="C609" t="str">
            <v>VRIJDAG TIM</v>
          </cell>
          <cell r="D609" t="str">
            <v>NA</v>
          </cell>
        </row>
        <row r="610">
          <cell r="A610">
            <v>57</v>
          </cell>
          <cell r="B610" t="str">
            <v>FLIPPERBOYS</v>
          </cell>
          <cell r="C610" t="str">
            <v>WILLEMS JAN</v>
          </cell>
          <cell r="D610" t="str">
            <v>A</v>
          </cell>
        </row>
        <row r="652">
          <cell r="A652" t="str">
            <v>NR</v>
          </cell>
          <cell r="B652" t="str">
            <v>CLUB</v>
          </cell>
          <cell r="C652" t="str">
            <v>SPELER</v>
          </cell>
          <cell r="D652" t="str">
            <v>LW</v>
          </cell>
        </row>
        <row r="653">
          <cell r="A653">
            <v>115</v>
          </cell>
          <cell r="B653" t="str">
            <v>GOLVERS</v>
          </cell>
          <cell r="C653" t="str">
            <v>BRUGGHEMANS MARC</v>
          </cell>
          <cell r="D653" t="str">
            <v>NA</v>
          </cell>
        </row>
        <row r="654">
          <cell r="A654">
            <v>359</v>
          </cell>
          <cell r="B654" t="str">
            <v>GOLVERS</v>
          </cell>
          <cell r="C654" t="str">
            <v>CNOPS GERARD</v>
          </cell>
          <cell r="D654" t="str">
            <v>NA</v>
          </cell>
        </row>
        <row r="655">
          <cell r="A655">
            <v>102</v>
          </cell>
          <cell r="B655" t="str">
            <v>GOLVERS</v>
          </cell>
          <cell r="C655" t="str">
            <v>GILLABEL FRANS</v>
          </cell>
          <cell r="D655" t="str">
            <v>D</v>
          </cell>
        </row>
        <row r="656">
          <cell r="A656">
            <v>510</v>
          </cell>
          <cell r="B656" t="str">
            <v>GOLVERS</v>
          </cell>
          <cell r="C656" t="str">
            <v>HUYS RUDY</v>
          </cell>
          <cell r="D656" t="str">
            <v>C</v>
          </cell>
        </row>
        <row r="657">
          <cell r="A657">
            <v>360</v>
          </cell>
          <cell r="B657" t="str">
            <v>GOLVERS</v>
          </cell>
          <cell r="C657" t="str">
            <v>KWANTEN LAURENS</v>
          </cell>
          <cell r="D657" t="str">
            <v>NA</v>
          </cell>
        </row>
        <row r="658">
          <cell r="A658">
            <v>108</v>
          </cell>
          <cell r="B658" t="str">
            <v>GOLVERS</v>
          </cell>
          <cell r="C658" t="str">
            <v>POLFLIET ERIC</v>
          </cell>
          <cell r="D658" t="str">
            <v>D</v>
          </cell>
        </row>
        <row r="659">
          <cell r="A659">
            <v>362</v>
          </cell>
          <cell r="B659" t="str">
            <v>GOLVERS</v>
          </cell>
          <cell r="C659" t="str">
            <v>POLFLIET GUSTAAF</v>
          </cell>
          <cell r="D659" t="str">
            <v>C</v>
          </cell>
        </row>
        <row r="660">
          <cell r="A660">
            <v>246</v>
          </cell>
          <cell r="B660" t="str">
            <v>GOLVERS</v>
          </cell>
          <cell r="C660" t="str">
            <v>SCHOUKENS JULIEN</v>
          </cell>
          <cell r="D660" t="str">
            <v>NA</v>
          </cell>
        </row>
        <row r="661">
          <cell r="A661">
            <v>114</v>
          </cell>
          <cell r="B661" t="str">
            <v>GOLVERS</v>
          </cell>
          <cell r="C661" t="str">
            <v>SELLESLAGH HUBERT</v>
          </cell>
          <cell r="D661" t="str">
            <v>D</v>
          </cell>
        </row>
        <row r="662">
          <cell r="A662">
            <v>361</v>
          </cell>
          <cell r="B662" t="str">
            <v>GOLVERS</v>
          </cell>
          <cell r="C662" t="str">
            <v>UYTTEBROECK KEVIN</v>
          </cell>
          <cell r="D662" t="str">
            <v>NA</v>
          </cell>
        </row>
        <row r="663">
          <cell r="A663">
            <v>112</v>
          </cell>
          <cell r="B663" t="str">
            <v>GOLVERS</v>
          </cell>
          <cell r="C663" t="str">
            <v>VAN DE WAUWER DANIEL</v>
          </cell>
          <cell r="D663" t="str">
            <v>D</v>
          </cell>
        </row>
        <row r="664">
          <cell r="A664">
            <v>105</v>
          </cell>
          <cell r="B664" t="str">
            <v>GOLVERS</v>
          </cell>
          <cell r="C664" t="str">
            <v>VAN DE WAUWER RONY</v>
          </cell>
          <cell r="D664" t="str">
            <v>C</v>
          </cell>
        </row>
        <row r="665">
          <cell r="A665">
            <v>354</v>
          </cell>
          <cell r="B665" t="str">
            <v>GOLVERS</v>
          </cell>
          <cell r="C665" t="str">
            <v>VAN HUMBEECK HENRI</v>
          </cell>
          <cell r="D665" t="str">
            <v>C</v>
          </cell>
        </row>
        <row r="702">
          <cell r="A702" t="str">
            <v>NR</v>
          </cell>
          <cell r="B702" t="str">
            <v>CLUB</v>
          </cell>
          <cell r="C702" t="str">
            <v>SPELER</v>
          </cell>
          <cell r="D702" t="str">
            <v>LW</v>
          </cell>
        </row>
        <row r="703">
          <cell r="A703">
            <v>347</v>
          </cell>
          <cell r="B703" t="str">
            <v>HET WIEL</v>
          </cell>
          <cell r="C703" t="str">
            <v>BALÀZS FERENCZ</v>
          </cell>
          <cell r="D703" t="str">
            <v>NA</v>
          </cell>
        </row>
        <row r="704">
          <cell r="A704">
            <v>51</v>
          </cell>
          <cell r="B704" t="str">
            <v>HET WIEL</v>
          </cell>
          <cell r="C704" t="str">
            <v>CUYT RITA</v>
          </cell>
          <cell r="D704" t="str">
            <v>D</v>
          </cell>
        </row>
        <row r="705">
          <cell r="A705">
            <v>462</v>
          </cell>
          <cell r="B705" t="str">
            <v>HET WIEL</v>
          </cell>
          <cell r="C705" t="str">
            <v>DE RIDDER ALFONS</v>
          </cell>
          <cell r="D705" t="str">
            <v>NA</v>
          </cell>
        </row>
        <row r="706">
          <cell r="A706">
            <v>3</v>
          </cell>
          <cell r="B706" t="str">
            <v>HET WIEL</v>
          </cell>
          <cell r="C706" t="str">
            <v>DE WACHTER DANNY</v>
          </cell>
          <cell r="D706" t="str">
            <v>D</v>
          </cell>
        </row>
        <row r="707">
          <cell r="A707">
            <v>270</v>
          </cell>
          <cell r="B707" t="str">
            <v>HET WIEL</v>
          </cell>
          <cell r="C707" t="str">
            <v>FRUYTIER KEVIN</v>
          </cell>
          <cell r="D707" t="str">
            <v>A</v>
          </cell>
        </row>
        <row r="708">
          <cell r="A708">
            <v>39</v>
          </cell>
          <cell r="B708" t="str">
            <v>HET WIEL</v>
          </cell>
          <cell r="C708" t="str">
            <v>HAEGEMANS BART</v>
          </cell>
          <cell r="D708" t="str">
            <v>C</v>
          </cell>
        </row>
        <row r="709">
          <cell r="A709">
            <v>55</v>
          </cell>
          <cell r="B709" t="str">
            <v>HET WIEL</v>
          </cell>
          <cell r="C709" t="str">
            <v>HUYSMANS NOËL</v>
          </cell>
          <cell r="D709" t="str">
            <v>B</v>
          </cell>
        </row>
        <row r="710">
          <cell r="A710">
            <v>431</v>
          </cell>
          <cell r="B710" t="str">
            <v>HET WIEL</v>
          </cell>
          <cell r="C710" t="str">
            <v>HUYSMANS VINCE</v>
          </cell>
          <cell r="D710" t="str">
            <v>A</v>
          </cell>
        </row>
        <row r="711">
          <cell r="A711">
            <v>282</v>
          </cell>
          <cell r="B711" t="str">
            <v>HET WIEL</v>
          </cell>
          <cell r="C711" t="str">
            <v>JANSEGERS JURGEN</v>
          </cell>
          <cell r="D711" t="str">
            <v>A</v>
          </cell>
        </row>
        <row r="712">
          <cell r="A712">
            <v>126</v>
          </cell>
          <cell r="B712" t="str">
            <v>HET WIEL</v>
          </cell>
          <cell r="C712" t="str">
            <v>LANNOY DAVY</v>
          </cell>
          <cell r="D712" t="str">
            <v>NA</v>
          </cell>
        </row>
        <row r="713">
          <cell r="A713">
            <v>529</v>
          </cell>
          <cell r="B713" t="str">
            <v>HET WIEL</v>
          </cell>
          <cell r="C713" t="str">
            <v>MARIVOET SONIA</v>
          </cell>
          <cell r="D713" t="str">
            <v>NA</v>
          </cell>
        </row>
        <row r="714">
          <cell r="A714">
            <v>558</v>
          </cell>
          <cell r="B714" t="str">
            <v>HET WIEL</v>
          </cell>
          <cell r="C714" t="str">
            <v>MESKENS JIMMY</v>
          </cell>
          <cell r="D714" t="str">
            <v>NA</v>
          </cell>
        </row>
        <row r="715">
          <cell r="A715">
            <v>447</v>
          </cell>
          <cell r="B715" t="str">
            <v>HET WIEL</v>
          </cell>
          <cell r="C715" t="str">
            <v>PEETERS AARON</v>
          </cell>
          <cell r="D715" t="str">
            <v>D</v>
          </cell>
        </row>
        <row r="716">
          <cell r="A716">
            <v>40</v>
          </cell>
          <cell r="B716" t="str">
            <v>HET WIEL</v>
          </cell>
          <cell r="C716" t="str">
            <v>PEETERS RONNY</v>
          </cell>
          <cell r="D716" t="str">
            <v>C</v>
          </cell>
        </row>
        <row r="717">
          <cell r="A717">
            <v>234</v>
          </cell>
          <cell r="B717" t="str">
            <v>HET WIEL</v>
          </cell>
          <cell r="C717" t="str">
            <v>PETRY MIKE</v>
          </cell>
          <cell r="D717" t="str">
            <v>A</v>
          </cell>
        </row>
        <row r="718">
          <cell r="A718">
            <v>345</v>
          </cell>
          <cell r="B718" t="str">
            <v>HET WIEL</v>
          </cell>
          <cell r="C718" t="str">
            <v>ROOTHANS PETER</v>
          </cell>
          <cell r="D718" t="str">
            <v>B</v>
          </cell>
        </row>
        <row r="719">
          <cell r="A719">
            <v>54</v>
          </cell>
          <cell r="B719" t="str">
            <v>HET WIEL</v>
          </cell>
          <cell r="C719" t="str">
            <v>SMET FRANKIE</v>
          </cell>
          <cell r="D719" t="str">
            <v>D</v>
          </cell>
        </row>
        <row r="720">
          <cell r="A720">
            <v>319</v>
          </cell>
          <cell r="B720" t="str">
            <v>HET WIEL</v>
          </cell>
          <cell r="C720" t="str">
            <v>TOTE NANCY</v>
          </cell>
          <cell r="D720" t="str">
            <v>NA</v>
          </cell>
        </row>
        <row r="721">
          <cell r="A721">
            <v>48</v>
          </cell>
          <cell r="B721" t="str">
            <v>HET WIEL</v>
          </cell>
          <cell r="C721" t="str">
            <v>VAN DE VIJVER DYLAN</v>
          </cell>
          <cell r="D721" t="str">
            <v>C</v>
          </cell>
        </row>
        <row r="722">
          <cell r="A722">
            <v>324</v>
          </cell>
          <cell r="B722" t="str">
            <v>HET WIEL</v>
          </cell>
          <cell r="C722" t="str">
            <v>VAN DEN BOSSCHE MARC (HW)</v>
          </cell>
          <cell r="D722" t="str">
            <v>NA</v>
          </cell>
        </row>
        <row r="723">
          <cell r="A723">
            <v>38</v>
          </cell>
          <cell r="B723" t="str">
            <v>HET WIEL</v>
          </cell>
          <cell r="C723" t="str">
            <v>VAN GEEL HANS</v>
          </cell>
          <cell r="D723" t="str">
            <v>NA</v>
          </cell>
        </row>
        <row r="724">
          <cell r="A724">
            <v>47</v>
          </cell>
          <cell r="B724" t="str">
            <v>HET WIEL</v>
          </cell>
          <cell r="C724" t="str">
            <v>VAN LENT KENNY</v>
          </cell>
          <cell r="D724" t="str">
            <v>C</v>
          </cell>
        </row>
        <row r="752">
          <cell r="A752" t="str">
            <v>NR</v>
          </cell>
          <cell r="B752" t="str">
            <v>CLUB</v>
          </cell>
          <cell r="C752" t="str">
            <v>SPELER</v>
          </cell>
          <cell r="D752" t="str">
            <v>LW</v>
          </cell>
        </row>
        <row r="753">
          <cell r="A753">
            <v>519</v>
          </cell>
          <cell r="B753" t="str">
            <v>JAMAS</v>
          </cell>
          <cell r="C753" t="str">
            <v>LAMBRECHT RONY</v>
          </cell>
          <cell r="D753" t="str">
            <v>NA</v>
          </cell>
        </row>
        <row r="754">
          <cell r="A754">
            <v>524</v>
          </cell>
          <cell r="B754" t="str">
            <v>JAMAS</v>
          </cell>
          <cell r="C754" t="str">
            <v>MICHIELSEN JULIEN</v>
          </cell>
          <cell r="D754" t="str">
            <v>NA</v>
          </cell>
        </row>
        <row r="755">
          <cell r="A755">
            <v>216</v>
          </cell>
          <cell r="B755" t="str">
            <v>JAMAS</v>
          </cell>
          <cell r="C755" t="str">
            <v>MOERENHOUT CHRISTOF</v>
          </cell>
          <cell r="D755" t="str">
            <v>C</v>
          </cell>
        </row>
        <row r="756">
          <cell r="A756">
            <v>228</v>
          </cell>
          <cell r="B756" t="str">
            <v>JAMAS</v>
          </cell>
          <cell r="C756" t="str">
            <v>MOERENHOUT EDDY</v>
          </cell>
          <cell r="D756" t="str">
            <v>D</v>
          </cell>
        </row>
        <row r="757">
          <cell r="A757">
            <v>227</v>
          </cell>
          <cell r="B757" t="str">
            <v>JAMAS</v>
          </cell>
          <cell r="C757" t="str">
            <v>MOERENHOUT FREDERIC</v>
          </cell>
          <cell r="D757" t="str">
            <v>D</v>
          </cell>
        </row>
        <row r="758">
          <cell r="A758">
            <v>350</v>
          </cell>
          <cell r="B758" t="str">
            <v>JAMAS</v>
          </cell>
          <cell r="C758" t="str">
            <v>STEEMAN JACKY</v>
          </cell>
          <cell r="D758" t="str">
            <v>NA</v>
          </cell>
        </row>
        <row r="759">
          <cell r="A759">
            <v>231</v>
          </cell>
          <cell r="B759" t="str">
            <v>JAMAS</v>
          </cell>
          <cell r="C759" t="str">
            <v>STEVENHEYDENS PETER</v>
          </cell>
          <cell r="D759" t="str">
            <v>D</v>
          </cell>
        </row>
        <row r="760">
          <cell r="A760">
            <v>239</v>
          </cell>
          <cell r="B760" t="str">
            <v>JAMAS</v>
          </cell>
          <cell r="C760" t="str">
            <v>VAN MOESEKE JOYTIE</v>
          </cell>
          <cell r="D760" t="str">
            <v>NA</v>
          </cell>
        </row>
        <row r="761">
          <cell r="A761">
            <v>542</v>
          </cell>
          <cell r="B761" t="str">
            <v>JAMAS</v>
          </cell>
          <cell r="C761" t="str">
            <v>VERSTAPPEN WESLEY</v>
          </cell>
          <cell r="D761" t="str">
            <v>D</v>
          </cell>
        </row>
        <row r="802">
          <cell r="A802" t="str">
            <v>NR</v>
          </cell>
          <cell r="B802" t="str">
            <v>CLUB</v>
          </cell>
          <cell r="C802" t="str">
            <v>SPELER</v>
          </cell>
          <cell r="D802" t="str">
            <v>LW</v>
          </cell>
        </row>
        <row r="803">
          <cell r="A803">
            <v>314</v>
          </cell>
          <cell r="B803" t="str">
            <v>KA 3</v>
          </cell>
          <cell r="C803" t="str">
            <v>DE BOECK LAVINIA</v>
          </cell>
          <cell r="D803" t="str">
            <v>NA</v>
          </cell>
        </row>
        <row r="804">
          <cell r="A804">
            <v>315</v>
          </cell>
          <cell r="B804" t="str">
            <v>KA 3</v>
          </cell>
          <cell r="C804" t="str">
            <v>DE KEERSMAEKER  NICKY</v>
          </cell>
          <cell r="D804" t="str">
            <v>NA</v>
          </cell>
        </row>
        <row r="805">
          <cell r="A805">
            <v>474</v>
          </cell>
          <cell r="B805" t="str">
            <v>KA 3</v>
          </cell>
          <cell r="C805" t="str">
            <v>FASOEL CHIEL</v>
          </cell>
          <cell r="D805" t="str">
            <v>NA</v>
          </cell>
        </row>
        <row r="806">
          <cell r="A806">
            <v>316</v>
          </cell>
          <cell r="B806" t="str">
            <v>KA 3</v>
          </cell>
          <cell r="C806" t="str">
            <v>KERCKHOFFS FREDDY</v>
          </cell>
          <cell r="D806" t="str">
            <v>NA</v>
          </cell>
        </row>
        <row r="807">
          <cell r="A807">
            <v>190</v>
          </cell>
          <cell r="B807" t="str">
            <v>KA 3</v>
          </cell>
          <cell r="C807" t="str">
            <v>VAN PAMEL CINDY</v>
          </cell>
          <cell r="D807" t="str">
            <v>NA</v>
          </cell>
        </row>
        <row r="808">
          <cell r="A808">
            <v>516</v>
          </cell>
          <cell r="B808" t="str">
            <v>KA 3</v>
          </cell>
          <cell r="C808" t="str">
            <v>VAN PAMEL TIANA</v>
          </cell>
          <cell r="D808" t="str">
            <v>NA</v>
          </cell>
        </row>
        <row r="809">
          <cell r="A809">
            <v>169</v>
          </cell>
          <cell r="B809" t="str">
            <v>KA 3</v>
          </cell>
          <cell r="C809" t="str">
            <v>VERBEECK GEERT</v>
          </cell>
          <cell r="D809" t="str">
            <v>C</v>
          </cell>
        </row>
        <row r="852">
          <cell r="A852" t="str">
            <v>NR</v>
          </cell>
          <cell r="B852" t="str">
            <v>CLUB</v>
          </cell>
          <cell r="C852" t="str">
            <v>SPELER</v>
          </cell>
          <cell r="D852" t="str">
            <v>LW</v>
          </cell>
        </row>
        <row r="853">
          <cell r="A853">
            <v>260</v>
          </cell>
          <cell r="B853" t="str">
            <v>KALFORT SPORTIF</v>
          </cell>
          <cell r="C853" t="str">
            <v>APPERS ANNEMIEKE</v>
          </cell>
          <cell r="D853" t="str">
            <v>NA</v>
          </cell>
        </row>
        <row r="854">
          <cell r="A854">
            <v>471</v>
          </cell>
          <cell r="B854" t="str">
            <v>KALFORT SPORTIF</v>
          </cell>
          <cell r="C854" t="str">
            <v>BOEYKENS EDWARD</v>
          </cell>
          <cell r="D854" t="str">
            <v>NA</v>
          </cell>
        </row>
        <row r="855">
          <cell r="A855">
            <v>366</v>
          </cell>
          <cell r="B855" t="str">
            <v>KALFORT SPORTIF</v>
          </cell>
          <cell r="C855" t="str">
            <v>BRIESSINCK DAVY</v>
          </cell>
          <cell r="D855" t="str">
            <v>C</v>
          </cell>
        </row>
        <row r="856">
          <cell r="A856">
            <v>535</v>
          </cell>
          <cell r="B856" t="str">
            <v>KALFORT SPORTIF</v>
          </cell>
          <cell r="C856" t="str">
            <v>CASTELEYN PAUL</v>
          </cell>
          <cell r="D856" t="str">
            <v>A</v>
          </cell>
        </row>
        <row r="857">
          <cell r="A857">
            <v>398</v>
          </cell>
          <cell r="B857" t="str">
            <v>KALFORT SPORTIF</v>
          </cell>
          <cell r="C857" t="str">
            <v>CASTELEYN THEOFIEL</v>
          </cell>
          <cell r="D857" t="str">
            <v>A</v>
          </cell>
        </row>
        <row r="858">
          <cell r="A858">
            <v>17</v>
          </cell>
          <cell r="B858" t="str">
            <v>KALFORT SPORTIF</v>
          </cell>
          <cell r="C858" t="str">
            <v>COOL DIRK</v>
          </cell>
          <cell r="D858" t="str">
            <v>A</v>
          </cell>
        </row>
        <row r="859">
          <cell r="A859">
            <v>352</v>
          </cell>
          <cell r="B859" t="str">
            <v>KALFORT SPORTIF</v>
          </cell>
          <cell r="C859" t="str">
            <v>DE KERF LEANDER</v>
          </cell>
          <cell r="D859" t="str">
            <v>C</v>
          </cell>
        </row>
        <row r="860">
          <cell r="A860">
            <v>250</v>
          </cell>
          <cell r="B860" t="str">
            <v>KALFORT SPORTIF</v>
          </cell>
          <cell r="C860" t="str">
            <v>DE MEERSMAN PETRUS</v>
          </cell>
          <cell r="D860" t="str">
            <v>B</v>
          </cell>
        </row>
        <row r="861">
          <cell r="A861">
            <v>536</v>
          </cell>
          <cell r="B861" t="str">
            <v>KALFORT SPORTIF</v>
          </cell>
          <cell r="C861" t="str">
            <v>DE PAUW KOEN</v>
          </cell>
          <cell r="D861" t="str">
            <v>NA</v>
          </cell>
        </row>
        <row r="862">
          <cell r="A862">
            <v>45</v>
          </cell>
          <cell r="B862" t="str">
            <v>KALFORT SPORTIF</v>
          </cell>
          <cell r="C862" t="str">
            <v>DE VOS PATRICIA</v>
          </cell>
          <cell r="D862" t="str">
            <v>D</v>
          </cell>
        </row>
        <row r="863">
          <cell r="A863">
            <v>50</v>
          </cell>
          <cell r="B863" t="str">
            <v>KALFORT SPORTIF</v>
          </cell>
          <cell r="C863" t="str">
            <v>DE WAEGENEER MARCO</v>
          </cell>
          <cell r="D863" t="str">
            <v>C</v>
          </cell>
        </row>
        <row r="864">
          <cell r="A864">
            <v>421</v>
          </cell>
          <cell r="B864" t="str">
            <v>KALFORT SPORTIF</v>
          </cell>
          <cell r="C864" t="str">
            <v>DEHERTOGH NICK</v>
          </cell>
          <cell r="D864" t="str">
            <v>C</v>
          </cell>
        </row>
        <row r="865">
          <cell r="A865">
            <v>325</v>
          </cell>
          <cell r="B865" t="str">
            <v>KALFORT SPORTIF</v>
          </cell>
          <cell r="C865" t="str">
            <v>DEWACHTER THYMEN</v>
          </cell>
          <cell r="D865" t="str">
            <v>D</v>
          </cell>
        </row>
        <row r="866">
          <cell r="A866">
            <v>582</v>
          </cell>
          <cell r="B866" t="str">
            <v>KALFORT SPORTIF</v>
          </cell>
          <cell r="C866" t="str">
            <v>DIERICKX MAURICE</v>
          </cell>
          <cell r="D866" t="str">
            <v>NA</v>
          </cell>
        </row>
        <row r="867">
          <cell r="A867">
            <v>284</v>
          </cell>
          <cell r="B867" t="str">
            <v>KALFORT SPORTIF</v>
          </cell>
          <cell r="C867" t="str">
            <v>DOBBENIE PATRICIA</v>
          </cell>
          <cell r="D867" t="str">
            <v>NA</v>
          </cell>
        </row>
        <row r="868">
          <cell r="A868">
            <v>580</v>
          </cell>
          <cell r="B868" t="str">
            <v>KALFORT SPORTIF</v>
          </cell>
          <cell r="C868" t="str">
            <v>HEYRMAN WESLEY</v>
          </cell>
          <cell r="D868" t="str">
            <v>NA</v>
          </cell>
        </row>
        <row r="869">
          <cell r="A869">
            <v>434</v>
          </cell>
          <cell r="B869" t="str">
            <v>KALFORT SPORTIF</v>
          </cell>
          <cell r="C869" t="str">
            <v>HOUTPUT PAUL</v>
          </cell>
          <cell r="D869" t="str">
            <v>A</v>
          </cell>
        </row>
        <row r="870">
          <cell r="A870">
            <v>243</v>
          </cell>
          <cell r="B870" t="str">
            <v>KALFORT SPORTIF</v>
          </cell>
          <cell r="C870" t="str">
            <v>JANSSENS MAURICE</v>
          </cell>
          <cell r="D870" t="str">
            <v>A</v>
          </cell>
        </row>
        <row r="871">
          <cell r="A871">
            <v>332</v>
          </cell>
          <cell r="B871" t="str">
            <v>KALFORT SPORTIF</v>
          </cell>
          <cell r="C871" t="str">
            <v>LEROY IGNACE</v>
          </cell>
          <cell r="D871" t="str">
            <v>D</v>
          </cell>
        </row>
        <row r="872">
          <cell r="A872">
            <v>469</v>
          </cell>
          <cell r="B872" t="str">
            <v>KALFORT SPORTIF</v>
          </cell>
          <cell r="C872" t="str">
            <v>MAEREMANS EMIEL</v>
          </cell>
          <cell r="D872" t="str">
            <v>C</v>
          </cell>
        </row>
        <row r="873">
          <cell r="A873">
            <v>330</v>
          </cell>
          <cell r="B873" t="str">
            <v>KALFORT SPORTIF</v>
          </cell>
          <cell r="C873" t="str">
            <v>MAEREVOET SACHA</v>
          </cell>
          <cell r="D873" t="str">
            <v>D</v>
          </cell>
        </row>
        <row r="874">
          <cell r="A874">
            <v>530</v>
          </cell>
          <cell r="B874" t="str">
            <v>KALFORT SPORTIF</v>
          </cell>
          <cell r="C874" t="str">
            <v>MAMPAEY ETIENNE</v>
          </cell>
          <cell r="D874" t="str">
            <v>NA</v>
          </cell>
        </row>
        <row r="875">
          <cell r="A875">
            <v>289</v>
          </cell>
          <cell r="B875" t="str">
            <v>KALFORT SPORTIF</v>
          </cell>
          <cell r="C875" t="str">
            <v>MAMPAEY MAARTEN</v>
          </cell>
          <cell r="D875" t="str">
            <v>D</v>
          </cell>
        </row>
        <row r="876">
          <cell r="A876">
            <v>275</v>
          </cell>
          <cell r="B876" t="str">
            <v>KALFORT SPORTIF</v>
          </cell>
          <cell r="C876" t="str">
            <v>ROBIN CHRISTEL</v>
          </cell>
          <cell r="D876" t="str">
            <v>NA</v>
          </cell>
        </row>
        <row r="877">
          <cell r="A877">
            <v>388</v>
          </cell>
          <cell r="B877" t="str">
            <v>KALFORT SPORTIF</v>
          </cell>
          <cell r="C877" t="str">
            <v>SCHELFAUT LAETITIA</v>
          </cell>
          <cell r="D877" t="str">
            <v>D</v>
          </cell>
        </row>
        <row r="878">
          <cell r="A878">
            <v>351</v>
          </cell>
          <cell r="B878" t="str">
            <v>KALFORT SPORTIF</v>
          </cell>
          <cell r="C878" t="str">
            <v>SEGERS JOZEF</v>
          </cell>
          <cell r="D878" t="str">
            <v>D</v>
          </cell>
        </row>
        <row r="879">
          <cell r="A879">
            <v>2</v>
          </cell>
          <cell r="B879" t="str">
            <v>KALFORT SPORTIF</v>
          </cell>
          <cell r="C879" t="str">
            <v>THYS ANDY</v>
          </cell>
          <cell r="D879" t="str">
            <v>A</v>
          </cell>
        </row>
        <row r="880">
          <cell r="A880">
            <v>19</v>
          </cell>
          <cell r="B880" t="str">
            <v>KALFORT SPORTIF</v>
          </cell>
          <cell r="C880" t="str">
            <v>THYS CINDY</v>
          </cell>
          <cell r="D880" t="str">
            <v>C</v>
          </cell>
        </row>
        <row r="881">
          <cell r="A881">
            <v>103</v>
          </cell>
          <cell r="B881" t="str">
            <v>KALFORT SPORTIF</v>
          </cell>
          <cell r="C881" t="str">
            <v>THYS FRANCOIS</v>
          </cell>
          <cell r="D881" t="str">
            <v>D</v>
          </cell>
        </row>
        <row r="882">
          <cell r="A882">
            <v>137</v>
          </cell>
          <cell r="B882" t="str">
            <v>KALFORT SPORTIF</v>
          </cell>
          <cell r="C882" t="str">
            <v>TILLEY ANDRE</v>
          </cell>
          <cell r="D882" t="str">
            <v>NA</v>
          </cell>
        </row>
        <row r="883">
          <cell r="A883">
            <v>56</v>
          </cell>
          <cell r="B883" t="str">
            <v>KALFORT SPORTIF</v>
          </cell>
          <cell r="C883" t="str">
            <v>VAN DE VIJVER KIRSTEN</v>
          </cell>
          <cell r="D883" t="str">
            <v>NA</v>
          </cell>
        </row>
        <row r="884">
          <cell r="A884">
            <v>415</v>
          </cell>
          <cell r="B884" t="str">
            <v>KALFORT SPORTIF</v>
          </cell>
          <cell r="C884" t="str">
            <v>VAN DEN BERGH BOUDEWIJN</v>
          </cell>
          <cell r="D884" t="str">
            <v>C</v>
          </cell>
        </row>
        <row r="885">
          <cell r="A885">
            <v>33</v>
          </cell>
          <cell r="B885" t="str">
            <v>KALFORT SPORTIF</v>
          </cell>
          <cell r="C885" t="str">
            <v>VAN DER TAELEN LIEVEN</v>
          </cell>
          <cell r="D885" t="str">
            <v>C</v>
          </cell>
        </row>
        <row r="886">
          <cell r="A886">
            <v>257</v>
          </cell>
          <cell r="B886" t="str">
            <v>KALFORT SPORTIF</v>
          </cell>
          <cell r="C886" t="str">
            <v>VAN LAETHEM FRANK</v>
          </cell>
          <cell r="D886" t="str">
            <v>A</v>
          </cell>
        </row>
        <row r="887">
          <cell r="A887">
            <v>358</v>
          </cell>
          <cell r="B887" t="str">
            <v>KALFORT SPORTIF</v>
          </cell>
          <cell r="C887" t="str">
            <v>VAN STRAETEN HENRI</v>
          </cell>
          <cell r="D887" t="str">
            <v>C</v>
          </cell>
        </row>
        <row r="888">
          <cell r="A888">
            <v>286</v>
          </cell>
          <cell r="B888" t="str">
            <v>KALFORT SPORTIF</v>
          </cell>
          <cell r="C888" t="str">
            <v>VERBRAECKEN JOHAN</v>
          </cell>
          <cell r="D888" t="str">
            <v>A</v>
          </cell>
        </row>
        <row r="889">
          <cell r="A889">
            <v>544</v>
          </cell>
          <cell r="B889" t="str">
            <v>KALFORT SPORTIF</v>
          </cell>
          <cell r="C889" t="str">
            <v>VLEMINCKX JONAS</v>
          </cell>
          <cell r="D889" t="str">
            <v>NA</v>
          </cell>
        </row>
        <row r="902">
          <cell r="A902" t="str">
            <v>NR</v>
          </cell>
          <cell r="B902" t="str">
            <v>CLUB</v>
          </cell>
          <cell r="C902" t="str">
            <v>SPELER</v>
          </cell>
          <cell r="D902" t="str">
            <v>LW</v>
          </cell>
        </row>
        <row r="903">
          <cell r="A903">
            <v>390</v>
          </cell>
          <cell r="B903" t="str">
            <v>KASTEL</v>
          </cell>
          <cell r="C903" t="str">
            <v>BERTIN NILS</v>
          </cell>
          <cell r="D903" t="str">
            <v>NA</v>
          </cell>
        </row>
        <row r="904">
          <cell r="A904">
            <v>149</v>
          </cell>
          <cell r="B904" t="str">
            <v>KASTEL</v>
          </cell>
          <cell r="C904" t="str">
            <v>DE GRAEF GEERT</v>
          </cell>
          <cell r="D904" t="str">
            <v>NA</v>
          </cell>
        </row>
        <row r="905">
          <cell r="A905">
            <v>553</v>
          </cell>
          <cell r="B905" t="str">
            <v>KASTEL</v>
          </cell>
          <cell r="C905" t="str">
            <v>GEERAERT ANDY</v>
          </cell>
          <cell r="D905" t="str">
            <v>D</v>
          </cell>
        </row>
        <row r="906">
          <cell r="A906">
            <v>159</v>
          </cell>
          <cell r="B906" t="str">
            <v>KASTEL</v>
          </cell>
          <cell r="C906" t="str">
            <v>HERMANS SOPHIE</v>
          </cell>
          <cell r="D906" t="str">
            <v>NA</v>
          </cell>
        </row>
        <row r="907">
          <cell r="A907">
            <v>285</v>
          </cell>
          <cell r="B907" t="str">
            <v>KASTEL</v>
          </cell>
          <cell r="C907" t="str">
            <v>PEELMAN JEAN-PIERRE</v>
          </cell>
          <cell r="D907" t="str">
            <v>NA</v>
          </cell>
        </row>
        <row r="908">
          <cell r="A908">
            <v>151</v>
          </cell>
          <cell r="B908" t="str">
            <v>KASTEL</v>
          </cell>
          <cell r="C908" t="str">
            <v>PIETERS ETIENNE</v>
          </cell>
          <cell r="D908" t="str">
            <v>C</v>
          </cell>
        </row>
        <row r="909">
          <cell r="A909">
            <v>537</v>
          </cell>
          <cell r="B909" t="str">
            <v>KASTEL</v>
          </cell>
          <cell r="C909" t="str">
            <v>PUYLAERT CHRISTIAAN</v>
          </cell>
          <cell r="D909" t="str">
            <v>NA</v>
          </cell>
        </row>
        <row r="910">
          <cell r="A910">
            <v>254</v>
          </cell>
          <cell r="B910" t="str">
            <v>KASTEL</v>
          </cell>
          <cell r="C910" t="str">
            <v>VAN BUYTEN JEAN-PIERRE</v>
          </cell>
          <cell r="D910" t="str">
            <v>NA</v>
          </cell>
        </row>
        <row r="911">
          <cell r="A911">
            <v>157</v>
          </cell>
          <cell r="B911" t="str">
            <v>KASTEL</v>
          </cell>
          <cell r="C911" t="str">
            <v>VAN HOVE LUC</v>
          </cell>
          <cell r="D911" t="str">
            <v>B</v>
          </cell>
        </row>
        <row r="912">
          <cell r="A912">
            <v>152</v>
          </cell>
          <cell r="B912" t="str">
            <v>KASTEL</v>
          </cell>
          <cell r="C912" t="str">
            <v>VANGOEDSENHOVEN ANDY</v>
          </cell>
          <cell r="D912" t="str">
            <v>C</v>
          </cell>
        </row>
        <row r="913">
          <cell r="A913">
            <v>156</v>
          </cell>
          <cell r="B913" t="str">
            <v>KASTEL</v>
          </cell>
          <cell r="C913" t="str">
            <v>VLAMINCK JENTY</v>
          </cell>
          <cell r="D913" t="str">
            <v>D</v>
          </cell>
        </row>
        <row r="914">
          <cell r="A914">
            <v>456</v>
          </cell>
          <cell r="B914" t="str">
            <v>KASTEL</v>
          </cell>
          <cell r="C914" t="str">
            <v>WILLAERT HERMAN</v>
          </cell>
          <cell r="D914" t="str">
            <v>NA</v>
          </cell>
        </row>
        <row r="952">
          <cell r="A952" t="str">
            <v>NR</v>
          </cell>
          <cell r="B952" t="str">
            <v>CLUB</v>
          </cell>
          <cell r="C952" t="str">
            <v>SPELER</v>
          </cell>
          <cell r="D952" t="str">
            <v>LW</v>
          </cell>
        </row>
        <row r="953">
          <cell r="A953">
            <v>500</v>
          </cell>
          <cell r="B953" t="str">
            <v>LUCKY SHOT</v>
          </cell>
          <cell r="C953" t="str">
            <v>AERTS ALBERT</v>
          </cell>
          <cell r="D953" t="str">
            <v>NA</v>
          </cell>
        </row>
        <row r="954">
          <cell r="A954">
            <v>408</v>
          </cell>
          <cell r="B954" t="str">
            <v>LUCKY SHOT</v>
          </cell>
          <cell r="C954" t="str">
            <v>APPERS HENDRIK</v>
          </cell>
          <cell r="D954" t="str">
            <v>NA</v>
          </cell>
        </row>
        <row r="955">
          <cell r="A955">
            <v>541</v>
          </cell>
          <cell r="B955" t="str">
            <v>LUCKY SHOT</v>
          </cell>
          <cell r="C955" t="str">
            <v>COOLS ROBERT</v>
          </cell>
          <cell r="D955" t="str">
            <v>A</v>
          </cell>
        </row>
        <row r="956">
          <cell r="A956">
            <v>409</v>
          </cell>
          <cell r="B956" t="str">
            <v>LUCKY SHOT</v>
          </cell>
          <cell r="C956" t="str">
            <v>CROKET LOUIS</v>
          </cell>
          <cell r="D956" t="str">
            <v>NA</v>
          </cell>
        </row>
        <row r="957">
          <cell r="A957">
            <v>402</v>
          </cell>
          <cell r="B957" t="str">
            <v>LUCKY SHOT</v>
          </cell>
          <cell r="C957" t="str">
            <v>DE GREEF JOHAN</v>
          </cell>
          <cell r="D957" t="str">
            <v>NA</v>
          </cell>
        </row>
        <row r="958">
          <cell r="A958">
            <v>84</v>
          </cell>
          <cell r="B958" t="str">
            <v>LUCKY SHOT</v>
          </cell>
          <cell r="C958" t="str">
            <v>DE LEEUW INGRID</v>
          </cell>
          <cell r="D958" t="str">
            <v>NA</v>
          </cell>
        </row>
        <row r="959">
          <cell r="A959">
            <v>581</v>
          </cell>
          <cell r="B959" t="str">
            <v>LUCKY SHOT</v>
          </cell>
          <cell r="C959" t="str">
            <v>DESMEDT GINO</v>
          </cell>
          <cell r="D959" t="str">
            <v>C</v>
          </cell>
        </row>
        <row r="960">
          <cell r="A960">
            <v>424</v>
          </cell>
          <cell r="B960" t="str">
            <v>LUCKY SHOT</v>
          </cell>
          <cell r="C960" t="str">
            <v>FRUYTIER LEOPOLD</v>
          </cell>
          <cell r="D960" t="str">
            <v>NA</v>
          </cell>
        </row>
        <row r="961">
          <cell r="A961">
            <v>287</v>
          </cell>
          <cell r="B961" t="str">
            <v>LUCKY SHOT</v>
          </cell>
          <cell r="C961" t="str">
            <v>HELLEMANS LINDA</v>
          </cell>
          <cell r="D961" t="str">
            <v>NA</v>
          </cell>
        </row>
        <row r="962">
          <cell r="A962">
            <v>66</v>
          </cell>
          <cell r="B962" t="str">
            <v>LUCKY SHOT</v>
          </cell>
          <cell r="C962" t="str">
            <v>LEEMANS GUSTAAF</v>
          </cell>
          <cell r="D962" t="str">
            <v>D</v>
          </cell>
        </row>
        <row r="963">
          <cell r="A963">
            <v>539</v>
          </cell>
          <cell r="B963" t="str">
            <v>LUCKY SHOT</v>
          </cell>
          <cell r="C963" t="str">
            <v>PEETERS ALBERT</v>
          </cell>
          <cell r="D963" t="str">
            <v>NA</v>
          </cell>
        </row>
        <row r="964">
          <cell r="A964">
            <v>412</v>
          </cell>
          <cell r="B964" t="str">
            <v>LUCKY SHOT</v>
          </cell>
          <cell r="C964" t="str">
            <v>PEETERS RONNY</v>
          </cell>
          <cell r="D964" t="str">
            <v>C</v>
          </cell>
        </row>
        <row r="965">
          <cell r="A965">
            <v>571</v>
          </cell>
          <cell r="B965" t="str">
            <v>LUCKY SHOT</v>
          </cell>
          <cell r="C965" t="str">
            <v>RENS DAVE</v>
          </cell>
          <cell r="D965" t="str">
            <v>B</v>
          </cell>
        </row>
        <row r="966">
          <cell r="A966">
            <v>427</v>
          </cell>
          <cell r="B966" t="str">
            <v>LUCKY SHOT</v>
          </cell>
          <cell r="C966" t="str">
            <v>ROELANTS ROBIN</v>
          </cell>
          <cell r="D966" t="str">
            <v>B</v>
          </cell>
        </row>
        <row r="967">
          <cell r="A967">
            <v>63</v>
          </cell>
          <cell r="B967" t="str">
            <v>LUCKY SHOT</v>
          </cell>
          <cell r="C967" t="str">
            <v>ROSKAM YVAN</v>
          </cell>
          <cell r="D967" t="str">
            <v>NA</v>
          </cell>
        </row>
        <row r="968">
          <cell r="A968">
            <v>62</v>
          </cell>
          <cell r="B968" t="str">
            <v>LUCKY SHOT</v>
          </cell>
          <cell r="C968" t="str">
            <v>VAN DEN BOSSCHE ELKE</v>
          </cell>
          <cell r="D968" t="str">
            <v>NA</v>
          </cell>
        </row>
        <row r="969">
          <cell r="A969">
            <v>81</v>
          </cell>
          <cell r="B969" t="str">
            <v>LUCKY SHOT</v>
          </cell>
          <cell r="C969" t="str">
            <v>VAN HOORDE TONY</v>
          </cell>
          <cell r="D969" t="str">
            <v>B</v>
          </cell>
        </row>
        <row r="970">
          <cell r="A970">
            <v>20</v>
          </cell>
          <cell r="B970" t="str">
            <v>LUCKY SHOT</v>
          </cell>
          <cell r="C970" t="str">
            <v>VAN RANST BJORN</v>
          </cell>
          <cell r="D970" t="str">
            <v>B</v>
          </cell>
        </row>
        <row r="971">
          <cell r="A971">
            <v>9</v>
          </cell>
          <cell r="B971" t="str">
            <v>LUCKY SHOT</v>
          </cell>
          <cell r="C971" t="str">
            <v>VAN RANST JUAN</v>
          </cell>
          <cell r="D971" t="str">
            <v>C</v>
          </cell>
        </row>
        <row r="972">
          <cell r="A972">
            <v>49</v>
          </cell>
          <cell r="B972" t="str">
            <v>LUCKY SHOT</v>
          </cell>
          <cell r="C972" t="str">
            <v>VAN RANST LUC</v>
          </cell>
          <cell r="D972" t="str">
            <v>NA</v>
          </cell>
        </row>
        <row r="973">
          <cell r="A973">
            <v>67</v>
          </cell>
          <cell r="B973" t="str">
            <v>LUCKY SHOT</v>
          </cell>
          <cell r="C973" t="str">
            <v>VAN ZAELEN DANIEL</v>
          </cell>
          <cell r="D973" t="str">
            <v>NA</v>
          </cell>
        </row>
        <row r="1002">
          <cell r="A1002" t="str">
            <v>NR</v>
          </cell>
          <cell r="B1002" t="str">
            <v>CLUB</v>
          </cell>
          <cell r="C1002" t="str">
            <v>SPELER</v>
          </cell>
          <cell r="D1002" t="str">
            <v>LW</v>
          </cell>
        </row>
        <row r="1003">
          <cell r="A1003">
            <v>291</v>
          </cell>
          <cell r="B1003" t="str">
            <v>MIGHTY BLUE</v>
          </cell>
          <cell r="C1003" t="str">
            <v>CLAES PATRICK</v>
          </cell>
          <cell r="D1003" t="str">
            <v>NA</v>
          </cell>
        </row>
        <row r="1004">
          <cell r="A1004">
            <v>572</v>
          </cell>
          <cell r="B1004" t="str">
            <v>MIGHTY BLUE</v>
          </cell>
          <cell r="C1004" t="str">
            <v>DE LANDTSHEER JOHNY</v>
          </cell>
          <cell r="D1004" t="str">
            <v>NA</v>
          </cell>
        </row>
        <row r="1005">
          <cell r="A1005">
            <v>298</v>
          </cell>
          <cell r="B1005" t="str">
            <v>MIGHTY BLUE</v>
          </cell>
          <cell r="C1005" t="str">
            <v>DE RIDDER KRISTOF</v>
          </cell>
          <cell r="D1005" t="str">
            <v>C</v>
          </cell>
        </row>
        <row r="1006">
          <cell r="A1006">
            <v>302</v>
          </cell>
          <cell r="B1006" t="str">
            <v>MIGHTY BLUE</v>
          </cell>
          <cell r="C1006" t="str">
            <v>DE SADELEER WILLIAM</v>
          </cell>
          <cell r="D1006" t="str">
            <v>NA</v>
          </cell>
        </row>
        <row r="1007">
          <cell r="A1007">
            <v>305</v>
          </cell>
          <cell r="B1007" t="str">
            <v>MIGHTY BLUE</v>
          </cell>
          <cell r="C1007" t="str">
            <v>DE SCHEPPER DAVID</v>
          </cell>
          <cell r="D1007" t="str">
            <v>C</v>
          </cell>
        </row>
        <row r="1008">
          <cell r="A1008">
            <v>309</v>
          </cell>
          <cell r="B1008" t="str">
            <v>MIGHTY BLUE</v>
          </cell>
          <cell r="C1008" t="str">
            <v>VAN DEN BROECK KRIS</v>
          </cell>
          <cell r="D1008" t="str">
            <v>C</v>
          </cell>
        </row>
        <row r="1009">
          <cell r="A1009">
            <v>343</v>
          </cell>
          <cell r="B1009" t="str">
            <v>MIGHTY BLUE</v>
          </cell>
          <cell r="C1009" t="str">
            <v>VAN KEER ANDY</v>
          </cell>
          <cell r="D1009" t="str">
            <v>D</v>
          </cell>
        </row>
        <row r="1010">
          <cell r="A1010">
            <v>515</v>
          </cell>
          <cell r="B1010" t="str">
            <v>MIGHTY BLUE</v>
          </cell>
          <cell r="C1010" t="str">
            <v>VAN RANST DIEGO</v>
          </cell>
          <cell r="D1010" t="str">
            <v>D</v>
          </cell>
        </row>
        <row r="1011">
          <cell r="A1011">
            <v>318</v>
          </cell>
          <cell r="B1011" t="str">
            <v>MIGHTY BLUE</v>
          </cell>
          <cell r="C1011" t="str">
            <v>VERHAVERT FRANKIE</v>
          </cell>
          <cell r="D1011" t="str">
            <v>C</v>
          </cell>
        </row>
        <row r="1012">
          <cell r="A1012">
            <v>342</v>
          </cell>
          <cell r="B1012" t="str">
            <v>MIGHTY BLUE</v>
          </cell>
          <cell r="C1012" t="str">
            <v>VIDAEL HARRY</v>
          </cell>
          <cell r="D1012" t="str">
            <v>NA</v>
          </cell>
        </row>
        <row r="1052">
          <cell r="A1052" t="str">
            <v>NR</v>
          </cell>
          <cell r="B1052" t="str">
            <v>CLUB</v>
          </cell>
          <cell r="C1052" t="str">
            <v>SPELER</v>
          </cell>
          <cell r="D1052" t="str">
            <v>LW</v>
          </cell>
        </row>
        <row r="1053">
          <cell r="A1053">
            <v>88</v>
          </cell>
          <cell r="B1053" t="str">
            <v>NOEVEREN</v>
          </cell>
          <cell r="C1053" t="str">
            <v>BACKELJAU JAN</v>
          </cell>
          <cell r="D1053" t="str">
            <v>NA</v>
          </cell>
        </row>
        <row r="1054">
          <cell r="A1054">
            <v>295</v>
          </cell>
          <cell r="B1054" t="str">
            <v>NOEVEREN</v>
          </cell>
          <cell r="C1054" t="str">
            <v>CLAES FILIP</v>
          </cell>
          <cell r="D1054" t="str">
            <v>NA</v>
          </cell>
        </row>
        <row r="1055">
          <cell r="A1055">
            <v>110</v>
          </cell>
          <cell r="B1055" t="str">
            <v>NOEVEREN</v>
          </cell>
          <cell r="C1055" t="str">
            <v>DE ROOVERE ANDY</v>
          </cell>
          <cell r="D1055" t="str">
            <v>NA</v>
          </cell>
        </row>
        <row r="1056">
          <cell r="A1056">
            <v>279</v>
          </cell>
          <cell r="B1056" t="str">
            <v>NOEVEREN</v>
          </cell>
          <cell r="C1056" t="str">
            <v>GOETGEBUER FERDINAND</v>
          </cell>
          <cell r="D1056" t="str">
            <v>NA</v>
          </cell>
        </row>
        <row r="1057">
          <cell r="A1057">
            <v>93</v>
          </cell>
          <cell r="B1057" t="str">
            <v>NOEVEREN</v>
          </cell>
          <cell r="C1057" t="str">
            <v>REYNIERS RONALD</v>
          </cell>
          <cell r="D1057" t="str">
            <v>NA</v>
          </cell>
        </row>
        <row r="1058">
          <cell r="A1058">
            <v>98</v>
          </cell>
          <cell r="B1058" t="str">
            <v>NOEVEREN</v>
          </cell>
          <cell r="C1058" t="str">
            <v>SIEBENS PAUL</v>
          </cell>
          <cell r="D1058" t="str">
            <v>NA</v>
          </cell>
        </row>
        <row r="1059">
          <cell r="A1059">
            <v>121</v>
          </cell>
          <cell r="B1059" t="str">
            <v>NOEVEREN</v>
          </cell>
          <cell r="C1059" t="str">
            <v>VAN HOOF RENO</v>
          </cell>
          <cell r="D1059" t="str">
            <v>NA</v>
          </cell>
        </row>
        <row r="1060">
          <cell r="A1060">
            <v>131</v>
          </cell>
          <cell r="B1060" t="str">
            <v>NOEVEREN</v>
          </cell>
          <cell r="C1060" t="str">
            <v>VERELST KEN</v>
          </cell>
          <cell r="D1060" t="str">
            <v>NA</v>
          </cell>
        </row>
        <row r="1061">
          <cell r="A1061">
            <v>288</v>
          </cell>
          <cell r="B1061" t="str">
            <v>NOEVEREN</v>
          </cell>
          <cell r="C1061" t="str">
            <v>VEREYCKEN TIM</v>
          </cell>
          <cell r="D1061" t="str">
            <v>NA</v>
          </cell>
        </row>
        <row r="1062">
          <cell r="A1062">
            <v>119</v>
          </cell>
          <cell r="B1062" t="str">
            <v>NOEVEREN</v>
          </cell>
          <cell r="C1062" t="str">
            <v>VERHEYDEN THIERRY</v>
          </cell>
          <cell r="D1062" t="str">
            <v>NA</v>
          </cell>
        </row>
        <row r="1102">
          <cell r="A1102" t="str">
            <v>NR</v>
          </cell>
          <cell r="B1102" t="str">
            <v>CLUB</v>
          </cell>
          <cell r="C1102" t="str">
            <v>SPELER</v>
          </cell>
          <cell r="D1102" t="str">
            <v>LW</v>
          </cell>
        </row>
        <row r="1103">
          <cell r="A1103">
            <v>405</v>
          </cell>
          <cell r="B1103" t="str">
            <v>OUD LIMBURG</v>
          </cell>
          <cell r="C1103" t="str">
            <v>BOOGHMANS JAN</v>
          </cell>
          <cell r="D1103" t="str">
            <v>D</v>
          </cell>
        </row>
        <row r="1104">
          <cell r="A1104">
            <v>100</v>
          </cell>
          <cell r="B1104" t="str">
            <v>OUD LIMBURG</v>
          </cell>
          <cell r="C1104" t="str">
            <v>BOSMAN FRANCOIS</v>
          </cell>
          <cell r="D1104" t="str">
            <v>D</v>
          </cell>
        </row>
        <row r="1105">
          <cell r="A1105">
            <v>428</v>
          </cell>
          <cell r="B1105" t="str">
            <v>OUD LIMBURG</v>
          </cell>
          <cell r="C1105" t="str">
            <v>BROOTHAERS RONALD</v>
          </cell>
          <cell r="D1105" t="str">
            <v>NA</v>
          </cell>
        </row>
        <row r="1106">
          <cell r="A1106">
            <v>95</v>
          </cell>
          <cell r="B1106" t="str">
            <v>OUD LIMBURG</v>
          </cell>
          <cell r="C1106" t="str">
            <v>CLEYMANS PATRICK</v>
          </cell>
          <cell r="D1106" t="str">
            <v>D</v>
          </cell>
        </row>
        <row r="1107">
          <cell r="A1107">
            <v>423</v>
          </cell>
          <cell r="B1107" t="str">
            <v>OUD LIMBURG</v>
          </cell>
          <cell r="C1107" t="str">
            <v>DE BOSSCHER MATTHIEU</v>
          </cell>
          <cell r="D1107" t="str">
            <v>NA</v>
          </cell>
        </row>
        <row r="1108">
          <cell r="A1108">
            <v>488</v>
          </cell>
          <cell r="B1108" t="str">
            <v>OUD LIMBURG</v>
          </cell>
          <cell r="C1108" t="str">
            <v>DE SMET GUIDO</v>
          </cell>
          <cell r="D1108" t="str">
            <v>D</v>
          </cell>
        </row>
        <row r="1109">
          <cell r="A1109">
            <v>403</v>
          </cell>
          <cell r="B1109" t="str">
            <v>OUD LIMBURG</v>
          </cell>
          <cell r="C1109" t="str">
            <v>SMEDTS JEAN</v>
          </cell>
          <cell r="D1109" t="str">
            <v>C</v>
          </cell>
        </row>
        <row r="1110">
          <cell r="A1110">
            <v>310</v>
          </cell>
          <cell r="B1110" t="str">
            <v>OUD LIMBURG</v>
          </cell>
          <cell r="C1110" t="str">
            <v>VAN DER JEUGT BEN</v>
          </cell>
          <cell r="D1110" t="str">
            <v>NA</v>
          </cell>
        </row>
        <row r="1111">
          <cell r="A1111">
            <v>499</v>
          </cell>
          <cell r="B1111" t="str">
            <v>OUD LIMBURG</v>
          </cell>
          <cell r="C1111" t="str">
            <v>VAN HOVE ALOIS</v>
          </cell>
          <cell r="D1111" t="str">
            <v>D</v>
          </cell>
        </row>
        <row r="1112">
          <cell r="A1112">
            <v>86</v>
          </cell>
          <cell r="B1112" t="str">
            <v>OUD LIMBURG</v>
          </cell>
          <cell r="C1112" t="str">
            <v>VAN HUMBEECK RUDIGER</v>
          </cell>
          <cell r="D1112" t="str">
            <v>D</v>
          </cell>
        </row>
        <row r="1152">
          <cell r="A1152" t="str">
            <v>NR</v>
          </cell>
          <cell r="B1152" t="str">
            <v>CLUB</v>
          </cell>
          <cell r="C1152" t="str">
            <v>SPELER</v>
          </cell>
          <cell r="D1152" t="str">
            <v>LW</v>
          </cell>
        </row>
        <row r="1153">
          <cell r="A1153">
            <v>85</v>
          </cell>
          <cell r="B1153" t="str">
            <v>OXFORD</v>
          </cell>
          <cell r="C1153" t="str">
            <v>BROUWER GLENN</v>
          </cell>
          <cell r="D1153" t="str">
            <v>B</v>
          </cell>
        </row>
        <row r="1154">
          <cell r="A1154">
            <v>418</v>
          </cell>
          <cell r="B1154" t="str">
            <v>OXFORD</v>
          </cell>
          <cell r="C1154" t="str">
            <v>CEULEMANS TAMARA</v>
          </cell>
          <cell r="D1154" t="str">
            <v>D</v>
          </cell>
        </row>
        <row r="1155">
          <cell r="A1155">
            <v>487</v>
          </cell>
          <cell r="B1155" t="str">
            <v>OXFORD</v>
          </cell>
          <cell r="C1155" t="str">
            <v>DE GROOT LILIANE</v>
          </cell>
          <cell r="D1155" t="str">
            <v>NA</v>
          </cell>
        </row>
        <row r="1156">
          <cell r="A1156">
            <v>68</v>
          </cell>
          <cell r="B1156" t="str">
            <v>OXFORD</v>
          </cell>
          <cell r="C1156" t="str">
            <v>DE JONGHE XAVIER</v>
          </cell>
          <cell r="D1156" t="str">
            <v>C</v>
          </cell>
        </row>
        <row r="1157">
          <cell r="A1157">
            <v>301</v>
          </cell>
          <cell r="B1157" t="str">
            <v>OXFORD</v>
          </cell>
          <cell r="C1157" t="str">
            <v>DE KEUSTER RONNY</v>
          </cell>
          <cell r="D1157" t="str">
            <v>A</v>
          </cell>
        </row>
        <row r="1158">
          <cell r="A1158">
            <v>386</v>
          </cell>
          <cell r="B1158" t="str">
            <v>OXFORD</v>
          </cell>
          <cell r="C1158" t="str">
            <v>GOEMANS TIM</v>
          </cell>
          <cell r="D1158" t="str">
            <v>B</v>
          </cell>
        </row>
        <row r="1159">
          <cell r="A1159">
            <v>512</v>
          </cell>
          <cell r="B1159" t="str">
            <v>OXFORD</v>
          </cell>
          <cell r="C1159" t="str">
            <v>MALDOY GUNTHER</v>
          </cell>
          <cell r="D1159" t="str">
            <v>B</v>
          </cell>
        </row>
        <row r="1160">
          <cell r="A1160">
            <v>502</v>
          </cell>
          <cell r="B1160" t="str">
            <v>OXFORD</v>
          </cell>
          <cell r="C1160" t="str">
            <v>NYSEN ANGE</v>
          </cell>
          <cell r="D1160" t="str">
            <v>NA</v>
          </cell>
        </row>
        <row r="1161">
          <cell r="A1161">
            <v>79</v>
          </cell>
          <cell r="B1161" t="str">
            <v>OXFORD</v>
          </cell>
          <cell r="C1161" t="str">
            <v>ROCHTUS RAMONA</v>
          </cell>
          <cell r="D1161" t="str">
            <v>B</v>
          </cell>
        </row>
        <row r="1162">
          <cell r="A1162">
            <v>138</v>
          </cell>
          <cell r="B1162" t="str">
            <v>OXFORD</v>
          </cell>
          <cell r="C1162" t="str">
            <v>SMEULDERS JOERY</v>
          </cell>
          <cell r="D1162" t="str">
            <v>B</v>
          </cell>
        </row>
        <row r="1163">
          <cell r="A1163">
            <v>367</v>
          </cell>
          <cell r="B1163" t="str">
            <v>OXFORD</v>
          </cell>
          <cell r="C1163" t="str">
            <v>SMEULDERS SVEN</v>
          </cell>
          <cell r="D1163" t="str">
            <v>B</v>
          </cell>
        </row>
        <row r="1164">
          <cell r="A1164">
            <v>117</v>
          </cell>
          <cell r="B1164" t="str">
            <v>OXFORD</v>
          </cell>
          <cell r="C1164" t="str">
            <v>VAN LINDEN RUDI</v>
          </cell>
          <cell r="D1164" t="str">
            <v>D</v>
          </cell>
        </row>
        <row r="1165">
          <cell r="A1165">
            <v>312</v>
          </cell>
          <cell r="B1165" t="str">
            <v>OXFORD</v>
          </cell>
          <cell r="C1165" t="str">
            <v>VAN ROMPAEY KRISTOF</v>
          </cell>
          <cell r="D1165" t="str">
            <v>B</v>
          </cell>
        </row>
        <row r="1166">
          <cell r="A1166">
            <v>585</v>
          </cell>
          <cell r="B1166" t="str">
            <v>OXFORD</v>
          </cell>
          <cell r="C1166" t="str">
            <v>VAN ROMPAEY YVES</v>
          </cell>
          <cell r="D1166" t="str">
            <v>NA</v>
          </cell>
        </row>
        <row r="1202">
          <cell r="A1202" t="str">
            <v>NR</v>
          </cell>
          <cell r="B1202" t="str">
            <v>CLUB</v>
          </cell>
          <cell r="C1202" t="str">
            <v>SPELER</v>
          </cell>
          <cell r="D1202" t="str">
            <v>LW</v>
          </cell>
        </row>
        <row r="1203">
          <cell r="A1203">
            <v>176</v>
          </cell>
          <cell r="B1203" t="str">
            <v>PLAZA</v>
          </cell>
          <cell r="C1203" t="str">
            <v>BOODTS ROELAND</v>
          </cell>
          <cell r="D1203" t="str">
            <v>D</v>
          </cell>
        </row>
        <row r="1204">
          <cell r="A1204">
            <v>509</v>
          </cell>
          <cell r="B1204" t="str">
            <v>PLAZA</v>
          </cell>
          <cell r="C1204" t="str">
            <v>BOSTEELS LUC</v>
          </cell>
          <cell r="D1204" t="str">
            <v>NA</v>
          </cell>
        </row>
        <row r="1205">
          <cell r="A1205">
            <v>223</v>
          </cell>
          <cell r="B1205" t="str">
            <v>PLAZA</v>
          </cell>
          <cell r="C1205" t="str">
            <v>CROKET JURGEN</v>
          </cell>
          <cell r="D1205" t="str">
            <v>NA</v>
          </cell>
        </row>
        <row r="1206">
          <cell r="A1206">
            <v>320</v>
          </cell>
          <cell r="B1206" t="str">
            <v>PLAZA</v>
          </cell>
          <cell r="C1206" t="str">
            <v>DE CLERCQ MARIO</v>
          </cell>
          <cell r="D1206" t="str">
            <v>A</v>
          </cell>
        </row>
        <row r="1207">
          <cell r="A1207">
            <v>497</v>
          </cell>
          <cell r="B1207" t="str">
            <v>PLAZA</v>
          </cell>
          <cell r="C1207" t="str">
            <v>DE COCK TOM</v>
          </cell>
          <cell r="D1207" t="str">
            <v>A</v>
          </cell>
        </row>
        <row r="1208">
          <cell r="A1208">
            <v>229</v>
          </cell>
          <cell r="B1208" t="str">
            <v>PLAZA</v>
          </cell>
          <cell r="C1208" t="str">
            <v>DE KEYSER GIEL</v>
          </cell>
          <cell r="D1208" t="str">
            <v>B</v>
          </cell>
        </row>
        <row r="1209">
          <cell r="A1209">
            <v>221</v>
          </cell>
          <cell r="B1209" t="str">
            <v>PLAZA</v>
          </cell>
          <cell r="C1209" t="str">
            <v>DE KEYSER LAURENS</v>
          </cell>
          <cell r="D1209" t="str">
            <v>B</v>
          </cell>
        </row>
        <row r="1210">
          <cell r="A1210">
            <v>540</v>
          </cell>
          <cell r="B1210" t="str">
            <v>PLAZA</v>
          </cell>
          <cell r="C1210" t="str">
            <v>DE MAESSCHALCK DIRK</v>
          </cell>
          <cell r="D1210" t="str">
            <v>NA</v>
          </cell>
        </row>
        <row r="1211">
          <cell r="A1211">
            <v>87</v>
          </cell>
          <cell r="B1211" t="str">
            <v>PLAZA</v>
          </cell>
          <cell r="C1211" t="str">
            <v>DE PAEP NATHALIE</v>
          </cell>
          <cell r="D1211" t="str">
            <v>D</v>
          </cell>
        </row>
        <row r="1212">
          <cell r="A1212">
            <v>225</v>
          </cell>
          <cell r="B1212" t="str">
            <v>PLAZA</v>
          </cell>
          <cell r="C1212" t="str">
            <v>DE SMET IVE</v>
          </cell>
          <cell r="D1212" t="str">
            <v>A</v>
          </cell>
        </row>
        <row r="1213">
          <cell r="A1213">
            <v>267</v>
          </cell>
          <cell r="B1213" t="str">
            <v>PLAZA</v>
          </cell>
          <cell r="C1213" t="str">
            <v>FOUBERT BRUNO</v>
          </cell>
          <cell r="D1213" t="str">
            <v>A</v>
          </cell>
        </row>
        <row r="1214">
          <cell r="A1214">
            <v>25</v>
          </cell>
          <cell r="B1214" t="str">
            <v>PLAZA</v>
          </cell>
          <cell r="C1214" t="str">
            <v>JOOS MARIO</v>
          </cell>
          <cell r="D1214" t="str">
            <v>A</v>
          </cell>
        </row>
        <row r="1215">
          <cell r="A1215">
            <v>220</v>
          </cell>
          <cell r="B1215" t="str">
            <v>PLAZA</v>
          </cell>
          <cell r="C1215" t="str">
            <v>KOEK GERT</v>
          </cell>
          <cell r="D1215" t="str">
            <v>NA</v>
          </cell>
        </row>
        <row r="1216">
          <cell r="A1216">
            <v>283</v>
          </cell>
          <cell r="B1216" t="str">
            <v>PLAZA</v>
          </cell>
          <cell r="C1216" t="str">
            <v>MAETENS IVO</v>
          </cell>
          <cell r="D1216" t="str">
            <v>NA</v>
          </cell>
        </row>
        <row r="1217">
          <cell r="A1217">
            <v>214</v>
          </cell>
          <cell r="B1217" t="str">
            <v>PLAZA</v>
          </cell>
          <cell r="C1217" t="str">
            <v>MOENS FRANCOIS</v>
          </cell>
          <cell r="D1217" t="str">
            <v>NA</v>
          </cell>
        </row>
        <row r="1218">
          <cell r="A1218">
            <v>174</v>
          </cell>
          <cell r="B1218" t="str">
            <v>PLAZA</v>
          </cell>
          <cell r="C1218" t="str">
            <v>MOENS ROBBY</v>
          </cell>
          <cell r="D1218" t="str">
            <v>C</v>
          </cell>
        </row>
        <row r="1219">
          <cell r="A1219">
            <v>387</v>
          </cell>
          <cell r="B1219" t="str">
            <v>PLAZA</v>
          </cell>
          <cell r="C1219" t="str">
            <v>POTOMS MICHEL</v>
          </cell>
          <cell r="D1219" t="str">
            <v>D</v>
          </cell>
        </row>
        <row r="1220">
          <cell r="A1220">
            <v>177</v>
          </cell>
          <cell r="B1220" t="str">
            <v>PLAZA</v>
          </cell>
          <cell r="C1220" t="str">
            <v>SARENS CHRISTOPH</v>
          </cell>
          <cell r="D1220" t="str">
            <v>C</v>
          </cell>
        </row>
        <row r="1221">
          <cell r="A1221">
            <v>233</v>
          </cell>
          <cell r="B1221" t="str">
            <v>PLAZA</v>
          </cell>
          <cell r="C1221" t="str">
            <v>STELLATO NICO</v>
          </cell>
          <cell r="D1221" t="str">
            <v>A</v>
          </cell>
        </row>
        <row r="1222">
          <cell r="A1222">
            <v>244</v>
          </cell>
          <cell r="B1222" t="str">
            <v>PLAZA</v>
          </cell>
          <cell r="C1222" t="str">
            <v>STEVENS HUGO</v>
          </cell>
          <cell r="D1222" t="str">
            <v>NA</v>
          </cell>
        </row>
        <row r="1223">
          <cell r="A1223">
            <v>173</v>
          </cell>
          <cell r="B1223" t="str">
            <v>PLAZA</v>
          </cell>
          <cell r="C1223" t="str">
            <v>STEVENS NICOLA</v>
          </cell>
          <cell r="D1223" t="str">
            <v>A</v>
          </cell>
        </row>
        <row r="1224">
          <cell r="A1224">
            <v>264</v>
          </cell>
          <cell r="B1224" t="str">
            <v>PLAZA</v>
          </cell>
          <cell r="C1224" t="str">
            <v>STROBBE KURT</v>
          </cell>
          <cell r="D1224" t="str">
            <v>A</v>
          </cell>
        </row>
        <row r="1225">
          <cell r="A1225">
            <v>253</v>
          </cell>
          <cell r="B1225" t="str">
            <v>PLAZA</v>
          </cell>
          <cell r="C1225" t="str">
            <v>TIERENS TOM</v>
          </cell>
          <cell r="D1225" t="str">
            <v>C</v>
          </cell>
        </row>
        <row r="1226">
          <cell r="A1226">
            <v>518</v>
          </cell>
          <cell r="B1226" t="str">
            <v>PLAZA</v>
          </cell>
          <cell r="C1226" t="str">
            <v>TROCH DIRK</v>
          </cell>
          <cell r="D1226" t="str">
            <v>NA</v>
          </cell>
        </row>
        <row r="1227">
          <cell r="A1227">
            <v>496</v>
          </cell>
          <cell r="B1227" t="str">
            <v>PLAZA</v>
          </cell>
          <cell r="C1227" t="str">
            <v>VAN DAMME DJILLE</v>
          </cell>
          <cell r="D1227" t="str">
            <v>A</v>
          </cell>
        </row>
        <row r="1228">
          <cell r="A1228">
            <v>259</v>
          </cell>
          <cell r="B1228" t="str">
            <v>PLAZA</v>
          </cell>
          <cell r="C1228" t="str">
            <v>VAN DEN BOSSCHE EDDY</v>
          </cell>
          <cell r="D1228" t="str">
            <v>C</v>
          </cell>
        </row>
        <row r="1229">
          <cell r="A1229">
            <v>346</v>
          </cell>
          <cell r="B1229" t="str">
            <v>PLAZA</v>
          </cell>
          <cell r="C1229" t="str">
            <v>VAN DEN BOSSCHE JONAS</v>
          </cell>
          <cell r="D1229" t="str">
            <v>C</v>
          </cell>
        </row>
        <row r="1230">
          <cell r="A1230">
            <v>438</v>
          </cell>
          <cell r="B1230" t="str">
            <v>PLAZA</v>
          </cell>
          <cell r="C1230" t="str">
            <v>VAN INGELGEM ERIC</v>
          </cell>
          <cell r="D1230" t="str">
            <v>NA</v>
          </cell>
        </row>
        <row r="1231">
          <cell r="A1231">
            <v>235</v>
          </cell>
          <cell r="B1231" t="str">
            <v>PLAZA</v>
          </cell>
          <cell r="C1231" t="str">
            <v>VAN SCHOOR MICHAEL</v>
          </cell>
          <cell r="D1231" t="str">
            <v>A</v>
          </cell>
        </row>
        <row r="1232">
          <cell r="A1232">
            <v>218</v>
          </cell>
          <cell r="B1232" t="str">
            <v>PLAZA</v>
          </cell>
          <cell r="C1232" t="str">
            <v>VAN SCHOOR MIL</v>
          </cell>
          <cell r="D1232" t="str">
            <v>A</v>
          </cell>
        </row>
        <row r="1233">
          <cell r="A1233">
            <v>422</v>
          </cell>
          <cell r="B1233" t="str">
            <v>PLAZA</v>
          </cell>
          <cell r="C1233" t="str">
            <v>WEEMAES YOERI</v>
          </cell>
          <cell r="D1233" t="str">
            <v>A</v>
          </cell>
        </row>
        <row r="1252">
          <cell r="A1252" t="str">
            <v>NR</v>
          </cell>
          <cell r="B1252" t="str">
            <v>CLUB</v>
          </cell>
          <cell r="C1252" t="str">
            <v>SPELER</v>
          </cell>
          <cell r="D1252" t="str">
            <v>LW</v>
          </cell>
        </row>
        <row r="1253">
          <cell r="A1253">
            <v>568</v>
          </cell>
          <cell r="B1253" t="str">
            <v>RICO S</v>
          </cell>
          <cell r="C1253" t="str">
            <v>BOLLEN PETER</v>
          </cell>
          <cell r="D1253" t="str">
            <v>A</v>
          </cell>
        </row>
        <row r="1254">
          <cell r="A1254">
            <v>150</v>
          </cell>
          <cell r="B1254" t="str">
            <v>RICO S</v>
          </cell>
          <cell r="C1254" t="str">
            <v>DE KEYSER HUGO</v>
          </cell>
          <cell r="D1254" t="str">
            <v>B</v>
          </cell>
        </row>
        <row r="1255">
          <cell r="A1255">
            <v>532</v>
          </cell>
          <cell r="B1255" t="str">
            <v>RICO S</v>
          </cell>
          <cell r="C1255" t="str">
            <v>DE NIL BART</v>
          </cell>
          <cell r="D1255" t="str">
            <v>D</v>
          </cell>
        </row>
        <row r="1256">
          <cell r="A1256">
            <v>18</v>
          </cell>
          <cell r="B1256" t="str">
            <v>RICO S</v>
          </cell>
          <cell r="C1256" t="str">
            <v>JANSSENS FILLIP</v>
          </cell>
          <cell r="D1256" t="str">
            <v>NA</v>
          </cell>
        </row>
        <row r="1257">
          <cell r="A1257">
            <v>564</v>
          </cell>
          <cell r="B1257" t="str">
            <v>RICO S</v>
          </cell>
          <cell r="C1257" t="str">
            <v>KINDERS STEFAN</v>
          </cell>
          <cell r="D1257" t="str">
            <v>NA</v>
          </cell>
        </row>
        <row r="1258">
          <cell r="A1258">
            <v>106</v>
          </cell>
          <cell r="B1258" t="str">
            <v>RICO S</v>
          </cell>
          <cell r="C1258" t="str">
            <v>MALFLIET JAN</v>
          </cell>
          <cell r="D1258" t="str">
            <v>D</v>
          </cell>
        </row>
        <row r="1259">
          <cell r="A1259">
            <v>446</v>
          </cell>
          <cell r="B1259" t="str">
            <v>RICO S</v>
          </cell>
          <cell r="C1259" t="str">
            <v>NELIS LUC</v>
          </cell>
          <cell r="D1259" t="str">
            <v>B</v>
          </cell>
        </row>
        <row r="1260">
          <cell r="A1260">
            <v>144</v>
          </cell>
          <cell r="B1260" t="str">
            <v>RICO S</v>
          </cell>
          <cell r="C1260" t="str">
            <v>QUINTELIER JOHAN</v>
          </cell>
          <cell r="D1260" t="str">
            <v>D</v>
          </cell>
        </row>
        <row r="1261">
          <cell r="A1261">
            <v>53</v>
          </cell>
          <cell r="B1261" t="str">
            <v>RICO S</v>
          </cell>
          <cell r="C1261" t="str">
            <v>ROBBERECHT WILLY</v>
          </cell>
          <cell r="D1261" t="str">
            <v>C</v>
          </cell>
        </row>
        <row r="1262">
          <cell r="A1262">
            <v>566</v>
          </cell>
          <cell r="B1262" t="str">
            <v>RICO S</v>
          </cell>
          <cell r="C1262" t="str">
            <v>SERRARIS DESIRE</v>
          </cell>
          <cell r="D1262" t="str">
            <v>NA</v>
          </cell>
        </row>
        <row r="1263">
          <cell r="A1263">
            <v>567</v>
          </cell>
          <cell r="B1263" t="str">
            <v>RICO S</v>
          </cell>
          <cell r="C1263" t="str">
            <v>SMET RUDI</v>
          </cell>
          <cell r="D1263" t="str">
            <v>NA</v>
          </cell>
        </row>
        <row r="1264">
          <cell r="A1264">
            <v>11</v>
          </cell>
          <cell r="B1264" t="str">
            <v>RICO S</v>
          </cell>
          <cell r="C1264" t="str">
            <v>STAELEN FREDDY</v>
          </cell>
          <cell r="D1264" t="str">
            <v>B</v>
          </cell>
        </row>
        <row r="1265">
          <cell r="A1265">
            <v>397</v>
          </cell>
          <cell r="B1265" t="str">
            <v>RICO S</v>
          </cell>
          <cell r="C1265" t="str">
            <v>VAN DEN BRANDEN STEVEN</v>
          </cell>
          <cell r="D1265" t="str">
            <v>D</v>
          </cell>
        </row>
        <row r="1266">
          <cell r="A1266">
            <v>339</v>
          </cell>
          <cell r="B1266" t="str">
            <v>RICO S</v>
          </cell>
          <cell r="C1266" t="str">
            <v>VAN PUYENBROECK NICO</v>
          </cell>
          <cell r="D1266" t="str">
            <v>D</v>
          </cell>
        </row>
        <row r="1267">
          <cell r="A1267">
            <v>241</v>
          </cell>
          <cell r="B1267" t="str">
            <v>RICO S</v>
          </cell>
          <cell r="C1267" t="str">
            <v>VERBUSTEL EDDY</v>
          </cell>
          <cell r="D1267" t="str">
            <v>B</v>
          </cell>
        </row>
        <row r="1302">
          <cell r="A1302" t="str">
            <v>NR</v>
          </cell>
          <cell r="B1302" t="str">
            <v>CLUB</v>
          </cell>
          <cell r="C1302" t="str">
            <v>SPELER</v>
          </cell>
          <cell r="D1302" t="str">
            <v>LW</v>
          </cell>
        </row>
        <row r="1303">
          <cell r="A1303">
            <v>297</v>
          </cell>
          <cell r="B1303" t="str">
            <v>T HOEFIJZER</v>
          </cell>
          <cell r="C1303" t="str">
            <v>CLAUS TONNY</v>
          </cell>
          <cell r="D1303" t="str">
            <v>D</v>
          </cell>
        </row>
        <row r="1304">
          <cell r="A1304">
            <v>74</v>
          </cell>
          <cell r="B1304" t="str">
            <v>T HOEFIJZER</v>
          </cell>
          <cell r="C1304" t="str">
            <v>COOMANS GUNTHER</v>
          </cell>
          <cell r="D1304" t="str">
            <v>B</v>
          </cell>
        </row>
        <row r="1305">
          <cell r="A1305">
            <v>467</v>
          </cell>
          <cell r="B1305" t="str">
            <v>T HOEFIJZER</v>
          </cell>
          <cell r="C1305" t="str">
            <v>COOMANS LUDO</v>
          </cell>
          <cell r="D1305" t="str">
            <v>D</v>
          </cell>
        </row>
        <row r="1306">
          <cell r="A1306">
            <v>59</v>
          </cell>
          <cell r="B1306" t="str">
            <v>T HOEFIJZER</v>
          </cell>
          <cell r="C1306" t="str">
            <v>DE BONDT GEERT</v>
          </cell>
          <cell r="D1306" t="str">
            <v>C</v>
          </cell>
        </row>
        <row r="1307">
          <cell r="A1307">
            <v>299</v>
          </cell>
          <cell r="B1307" t="str">
            <v>T HOEFIJZER</v>
          </cell>
          <cell r="C1307" t="str">
            <v>DE PAUW JOHAN</v>
          </cell>
          <cell r="D1307" t="str">
            <v>D</v>
          </cell>
        </row>
        <row r="1308">
          <cell r="A1308">
            <v>83</v>
          </cell>
          <cell r="B1308" t="str">
            <v>T HOEFIJZER</v>
          </cell>
          <cell r="C1308" t="str">
            <v>DE PAUW JOZEF</v>
          </cell>
          <cell r="D1308" t="str">
            <v>B</v>
          </cell>
        </row>
        <row r="1309">
          <cell r="A1309">
            <v>10</v>
          </cell>
          <cell r="B1309" t="str">
            <v>T HOEFIJZER</v>
          </cell>
          <cell r="C1309" t="str">
            <v>DE PAUW PIETER</v>
          </cell>
          <cell r="D1309" t="str">
            <v>A</v>
          </cell>
        </row>
        <row r="1310">
          <cell r="A1310">
            <v>300</v>
          </cell>
          <cell r="B1310" t="str">
            <v>T HOEFIJZER</v>
          </cell>
          <cell r="C1310" t="str">
            <v>HUYSMANS WESLEY</v>
          </cell>
          <cell r="D1310" t="str">
            <v>D</v>
          </cell>
        </row>
        <row r="1311">
          <cell r="A1311">
            <v>7</v>
          </cell>
          <cell r="B1311" t="str">
            <v>T HOEFIJZER</v>
          </cell>
          <cell r="C1311" t="str">
            <v>PIESSENS JAN</v>
          </cell>
          <cell r="D1311" t="str">
            <v>NA</v>
          </cell>
        </row>
        <row r="1312">
          <cell r="A1312">
            <v>470</v>
          </cell>
          <cell r="B1312" t="str">
            <v>T HOEFIJZER</v>
          </cell>
          <cell r="C1312" t="str">
            <v>PIESSENS PASCAL</v>
          </cell>
          <cell r="D1312" t="str">
            <v>D</v>
          </cell>
        </row>
        <row r="1313">
          <cell r="A1313">
            <v>141</v>
          </cell>
          <cell r="B1313" t="str">
            <v>T HOEFIJZER</v>
          </cell>
          <cell r="C1313" t="str">
            <v>TOURNE EDDY</v>
          </cell>
          <cell r="D1313" t="str">
            <v>D</v>
          </cell>
        </row>
        <row r="1314">
          <cell r="A1314">
            <v>153</v>
          </cell>
          <cell r="B1314" t="str">
            <v>T HOEFIJZER</v>
          </cell>
          <cell r="C1314" t="str">
            <v>VAN BORM KRIS</v>
          </cell>
          <cell r="D1314" t="str">
            <v>B</v>
          </cell>
        </row>
        <row r="1315">
          <cell r="A1315">
            <v>333</v>
          </cell>
          <cell r="B1315" t="str">
            <v>T HOEFIJZER</v>
          </cell>
          <cell r="C1315" t="str">
            <v>VAN EETVELT DONAT</v>
          </cell>
          <cell r="D1315" t="str">
            <v>D</v>
          </cell>
        </row>
        <row r="1316">
          <cell r="A1316">
            <v>27</v>
          </cell>
          <cell r="B1316" t="str">
            <v>T HOEFIJZER</v>
          </cell>
          <cell r="C1316" t="str">
            <v>VAN HOEBROECK KRIS</v>
          </cell>
          <cell r="D1316" t="str">
            <v>B</v>
          </cell>
        </row>
        <row r="1317">
          <cell r="A1317">
            <v>338</v>
          </cell>
          <cell r="B1317" t="str">
            <v>T HOEFIJZER</v>
          </cell>
          <cell r="C1317" t="str">
            <v>VAN LENT SAM</v>
          </cell>
          <cell r="D1317" t="str">
            <v>NA</v>
          </cell>
        </row>
        <row r="1318">
          <cell r="A1318">
            <v>493</v>
          </cell>
          <cell r="B1318" t="str">
            <v>T HOEFIJZER</v>
          </cell>
          <cell r="C1318" t="str">
            <v>VAN ZEGBROECK JOHAN</v>
          </cell>
          <cell r="D1318" t="str">
            <v>NA</v>
          </cell>
        </row>
        <row r="1319">
          <cell r="A1319">
            <v>466</v>
          </cell>
          <cell r="B1319" t="str">
            <v>T HOEFIJZER</v>
          </cell>
          <cell r="C1319" t="str">
            <v>VERGAUWEN JOHAN</v>
          </cell>
          <cell r="D1319" t="str">
            <v>C</v>
          </cell>
        </row>
        <row r="1352">
          <cell r="A1352" t="str">
            <v>NR</v>
          </cell>
          <cell r="B1352" t="str">
            <v>CLUB</v>
          </cell>
          <cell r="C1352" t="str">
            <v>SPELER</v>
          </cell>
          <cell r="D1352" t="str">
            <v>LW</v>
          </cell>
        </row>
        <row r="1353">
          <cell r="A1353">
            <v>561</v>
          </cell>
          <cell r="B1353" t="str">
            <v>T ZANDHOF</v>
          </cell>
          <cell r="C1353" t="str">
            <v>BRACKE ALFONS</v>
          </cell>
          <cell r="D1353" t="str">
            <v>D</v>
          </cell>
        </row>
        <row r="1354">
          <cell r="A1354">
            <v>273</v>
          </cell>
          <cell r="B1354" t="str">
            <v>T ZANDHOF</v>
          </cell>
          <cell r="C1354" t="str">
            <v>BRUSSELMANS RONY</v>
          </cell>
          <cell r="D1354" t="str">
            <v>NA</v>
          </cell>
        </row>
        <row r="1355">
          <cell r="A1355">
            <v>16</v>
          </cell>
          <cell r="B1355" t="str">
            <v>T ZANDHOF</v>
          </cell>
          <cell r="C1355" t="str">
            <v>BUSSCHOTS FRANCOIS</v>
          </cell>
          <cell r="D1355" t="str">
            <v>D</v>
          </cell>
        </row>
        <row r="1356">
          <cell r="A1356">
            <v>224</v>
          </cell>
          <cell r="B1356" t="str">
            <v>T ZANDHOF</v>
          </cell>
          <cell r="C1356" t="str">
            <v>COOLS CHRIS</v>
          </cell>
          <cell r="D1356" t="str">
            <v>C</v>
          </cell>
        </row>
        <row r="1357">
          <cell r="A1357">
            <v>201</v>
          </cell>
          <cell r="B1357" t="str">
            <v>T ZANDHOF</v>
          </cell>
          <cell r="C1357" t="str">
            <v>DE CAUWER MICHAEL</v>
          </cell>
          <cell r="D1357" t="str">
            <v>C</v>
          </cell>
        </row>
        <row r="1358">
          <cell r="A1358">
            <v>89</v>
          </cell>
          <cell r="B1358" t="str">
            <v>T ZANDHOF</v>
          </cell>
          <cell r="C1358" t="str">
            <v>DE CAUWER PATRICK</v>
          </cell>
          <cell r="D1358" t="str">
            <v>NA</v>
          </cell>
        </row>
        <row r="1359">
          <cell r="A1359">
            <v>12</v>
          </cell>
          <cell r="B1359" t="str">
            <v>T ZANDHOF</v>
          </cell>
          <cell r="C1359" t="str">
            <v>DE CLERCQ JOZEF</v>
          </cell>
          <cell r="D1359" t="str">
            <v>D</v>
          </cell>
        </row>
        <row r="1360">
          <cell r="A1360">
            <v>472</v>
          </cell>
          <cell r="B1360" t="str">
            <v>T ZANDHOF</v>
          </cell>
          <cell r="C1360" t="str">
            <v>DE KUYPER VEERLE</v>
          </cell>
          <cell r="D1360" t="str">
            <v>NA</v>
          </cell>
        </row>
        <row r="1361">
          <cell r="A1361">
            <v>401</v>
          </cell>
          <cell r="B1361" t="str">
            <v>T ZANDHOF</v>
          </cell>
          <cell r="C1361" t="str">
            <v>DE MAN HENRI</v>
          </cell>
          <cell r="D1361" t="str">
            <v>C</v>
          </cell>
        </row>
        <row r="1362">
          <cell r="A1362">
            <v>277</v>
          </cell>
          <cell r="B1362" t="str">
            <v>T ZANDHOF</v>
          </cell>
          <cell r="C1362" t="str">
            <v>DE PAEPE KEVIN</v>
          </cell>
          <cell r="D1362" t="str">
            <v>NA</v>
          </cell>
        </row>
        <row r="1363">
          <cell r="A1363">
            <v>209</v>
          </cell>
          <cell r="B1363" t="str">
            <v>T ZANDHOF</v>
          </cell>
          <cell r="C1363" t="str">
            <v>D'HERTEFELT ALFONS</v>
          </cell>
          <cell r="D1363" t="str">
            <v>NA</v>
          </cell>
        </row>
        <row r="1364">
          <cell r="A1364">
            <v>122</v>
          </cell>
          <cell r="B1364" t="str">
            <v>T ZANDHOF</v>
          </cell>
          <cell r="C1364" t="str">
            <v>ENGELS PAUL</v>
          </cell>
          <cell r="D1364" t="str">
            <v>A</v>
          </cell>
        </row>
        <row r="1365">
          <cell r="A1365">
            <v>23</v>
          </cell>
          <cell r="B1365" t="str">
            <v>T ZANDHOF</v>
          </cell>
          <cell r="C1365" t="str">
            <v>GOOSSENS CLIFF</v>
          </cell>
          <cell r="D1365" t="str">
            <v>D</v>
          </cell>
        </row>
        <row r="1366">
          <cell r="A1366">
            <v>416</v>
          </cell>
          <cell r="B1366" t="str">
            <v>T ZANDHOF</v>
          </cell>
          <cell r="C1366" t="str">
            <v>GOOSSENS GEERT</v>
          </cell>
          <cell r="D1366" t="str">
            <v>A</v>
          </cell>
        </row>
        <row r="1367">
          <cell r="A1367">
            <v>222</v>
          </cell>
          <cell r="B1367" t="str">
            <v>T ZANDHOF</v>
          </cell>
          <cell r="C1367" t="str">
            <v>GUIGUET REYNALD</v>
          </cell>
          <cell r="D1367" t="str">
            <v>B</v>
          </cell>
        </row>
        <row r="1368">
          <cell r="A1368">
            <v>97</v>
          </cell>
          <cell r="B1368" t="str">
            <v>T ZANDHOF</v>
          </cell>
          <cell r="C1368" t="str">
            <v>HILLEGEER LUC</v>
          </cell>
          <cell r="D1368" t="str">
            <v>C</v>
          </cell>
        </row>
        <row r="1369">
          <cell r="A1369">
            <v>556</v>
          </cell>
          <cell r="B1369" t="str">
            <v>T ZANDHOF</v>
          </cell>
          <cell r="C1369" t="str">
            <v>JANSSENS JAN</v>
          </cell>
          <cell r="D1369" t="str">
            <v>D</v>
          </cell>
        </row>
        <row r="1370">
          <cell r="A1370">
            <v>188</v>
          </cell>
          <cell r="B1370" t="str">
            <v>T ZANDHOF</v>
          </cell>
          <cell r="C1370" t="str">
            <v>JURRENS FRANK</v>
          </cell>
          <cell r="D1370" t="str">
            <v>D</v>
          </cell>
        </row>
        <row r="1371">
          <cell r="A1371">
            <v>569</v>
          </cell>
          <cell r="B1371" t="str">
            <v>T ZANDHOF</v>
          </cell>
          <cell r="C1371" t="str">
            <v>MERCKX JENS</v>
          </cell>
          <cell r="D1371" t="str">
            <v>NA</v>
          </cell>
        </row>
        <row r="1372">
          <cell r="A1372">
            <v>200</v>
          </cell>
          <cell r="B1372" t="str">
            <v>T ZANDHOF</v>
          </cell>
          <cell r="C1372" t="str">
            <v>PEETERS FREDERIK</v>
          </cell>
          <cell r="D1372" t="str">
            <v>B</v>
          </cell>
        </row>
        <row r="1373">
          <cell r="A1373">
            <v>124</v>
          </cell>
          <cell r="B1373" t="str">
            <v>T ZANDHOF</v>
          </cell>
          <cell r="C1373" t="str">
            <v>PEETERS HENRI</v>
          </cell>
          <cell r="D1373" t="str">
            <v>C</v>
          </cell>
        </row>
        <row r="1374">
          <cell r="A1374">
            <v>212</v>
          </cell>
          <cell r="B1374" t="str">
            <v>T ZANDHOF</v>
          </cell>
          <cell r="C1374" t="str">
            <v>PEETERS JULIEN</v>
          </cell>
          <cell r="D1374" t="str">
            <v>A</v>
          </cell>
        </row>
        <row r="1375">
          <cell r="A1375">
            <v>111</v>
          </cell>
          <cell r="B1375" t="str">
            <v>T ZANDHOF</v>
          </cell>
          <cell r="C1375" t="str">
            <v>PERMENTIER JOZEF</v>
          </cell>
          <cell r="D1375" t="str">
            <v>C</v>
          </cell>
        </row>
        <row r="1376">
          <cell r="A1376">
            <v>154</v>
          </cell>
          <cell r="B1376" t="str">
            <v>T ZANDHOF</v>
          </cell>
          <cell r="C1376" t="str">
            <v>SEGERS TOM</v>
          </cell>
          <cell r="D1376" t="str">
            <v>C</v>
          </cell>
        </row>
        <row r="1377">
          <cell r="A1377">
            <v>521</v>
          </cell>
          <cell r="B1377" t="str">
            <v>T ZANDHOF</v>
          </cell>
          <cell r="C1377" t="str">
            <v>SELLESLAGH KURT</v>
          </cell>
          <cell r="D1377" t="str">
            <v>A</v>
          </cell>
        </row>
        <row r="1378">
          <cell r="A1378">
            <v>411</v>
          </cell>
          <cell r="B1378" t="str">
            <v>T ZANDHOF</v>
          </cell>
          <cell r="C1378" t="str">
            <v>SMET DOMINIC</v>
          </cell>
          <cell r="D1378" t="str">
            <v>B</v>
          </cell>
        </row>
        <row r="1379">
          <cell r="A1379">
            <v>52</v>
          </cell>
          <cell r="B1379" t="str">
            <v>T ZANDHOF</v>
          </cell>
          <cell r="C1379" t="str">
            <v>STEENACKERS CARLITO</v>
          </cell>
          <cell r="D1379" t="str">
            <v>NA</v>
          </cell>
        </row>
        <row r="1380">
          <cell r="A1380">
            <v>552</v>
          </cell>
          <cell r="B1380" t="str">
            <v>T ZANDHOF</v>
          </cell>
          <cell r="C1380" t="str">
            <v>TORFS JONAS</v>
          </cell>
          <cell r="D1380" t="str">
            <v>D</v>
          </cell>
        </row>
        <row r="1381">
          <cell r="A1381">
            <v>555</v>
          </cell>
          <cell r="B1381" t="str">
            <v>T ZANDHOF</v>
          </cell>
          <cell r="C1381" t="str">
            <v>TORFS MARIA-ILONA</v>
          </cell>
          <cell r="D1381" t="str">
            <v>NA</v>
          </cell>
        </row>
        <row r="1382">
          <cell r="A1382">
            <v>383</v>
          </cell>
          <cell r="B1382" t="str">
            <v>T ZANDHOF</v>
          </cell>
          <cell r="C1382" t="str">
            <v>TORFS RUDI</v>
          </cell>
          <cell r="D1382" t="str">
            <v>C</v>
          </cell>
        </row>
        <row r="1383">
          <cell r="A1383">
            <v>58</v>
          </cell>
          <cell r="B1383" t="str">
            <v>T ZANDHOF</v>
          </cell>
          <cell r="C1383" t="str">
            <v>VAN BOGAERT JORDI</v>
          </cell>
          <cell r="D1383" t="str">
            <v>C</v>
          </cell>
        </row>
        <row r="1384">
          <cell r="A1384">
            <v>43</v>
          </cell>
          <cell r="B1384" t="str">
            <v>T ZANDHOF</v>
          </cell>
          <cell r="C1384" t="str">
            <v>VAN GOETHEM MARIO</v>
          </cell>
          <cell r="D1384" t="str">
            <v>A</v>
          </cell>
        </row>
        <row r="1385">
          <cell r="A1385">
            <v>41</v>
          </cell>
          <cell r="B1385" t="str">
            <v>T ZANDHOF</v>
          </cell>
          <cell r="C1385" t="str">
            <v>VAN INGELGEM ANDRE</v>
          </cell>
          <cell r="D1385" t="str">
            <v>C</v>
          </cell>
        </row>
        <row r="1386">
          <cell r="A1386">
            <v>35</v>
          </cell>
          <cell r="B1386" t="str">
            <v>T ZANDHOF</v>
          </cell>
          <cell r="C1386" t="str">
            <v>VAN KERCKHOVEN GWENDY</v>
          </cell>
          <cell r="D1386" t="str">
            <v>D</v>
          </cell>
        </row>
        <row r="1387">
          <cell r="A1387">
            <v>197</v>
          </cell>
          <cell r="B1387" t="str">
            <v>T ZANDHOF</v>
          </cell>
          <cell r="C1387" t="str">
            <v>VAN KERKHOVEN DIRK</v>
          </cell>
          <cell r="D1387" t="str">
            <v>A</v>
          </cell>
        </row>
        <row r="1388">
          <cell r="A1388">
            <v>217</v>
          </cell>
          <cell r="B1388" t="str">
            <v>T ZANDHOF</v>
          </cell>
          <cell r="C1388" t="str">
            <v>VAN LANDEGEM KRIS</v>
          </cell>
          <cell r="D1388" t="str">
            <v>C</v>
          </cell>
        </row>
        <row r="1389">
          <cell r="A1389">
            <v>560</v>
          </cell>
          <cell r="B1389" t="str">
            <v>T ZANDHOF</v>
          </cell>
          <cell r="C1389" t="str">
            <v>VAN LENT FRANCOIS</v>
          </cell>
          <cell r="D1389" t="str">
            <v>C</v>
          </cell>
        </row>
        <row r="1390">
          <cell r="A1390">
            <v>557</v>
          </cell>
          <cell r="B1390" t="str">
            <v>T ZANDHOF</v>
          </cell>
          <cell r="C1390" t="str">
            <v>VAN ROY SWA</v>
          </cell>
          <cell r="D1390" t="str">
            <v>NA</v>
          </cell>
        </row>
        <row r="1391">
          <cell r="A1391">
            <v>463</v>
          </cell>
          <cell r="B1391" t="str">
            <v>T ZANDHOF</v>
          </cell>
          <cell r="C1391" t="str">
            <v>VERBEECK GERRIT</v>
          </cell>
          <cell r="D1391" t="str">
            <v>C</v>
          </cell>
        </row>
        <row r="1392">
          <cell r="A1392">
            <v>37</v>
          </cell>
          <cell r="B1392" t="str">
            <v>T ZANDHOF</v>
          </cell>
          <cell r="C1392" t="str">
            <v>VERDONCK GLEN</v>
          </cell>
          <cell r="D1392" t="str">
            <v>B</v>
          </cell>
        </row>
        <row r="1393">
          <cell r="A1393">
            <v>562</v>
          </cell>
          <cell r="B1393" t="str">
            <v>T ZANDHOF</v>
          </cell>
          <cell r="C1393" t="str">
            <v>VERGAUWEN ROGER</v>
          </cell>
          <cell r="D1393" t="str">
            <v>D</v>
          </cell>
        </row>
        <row r="1394">
          <cell r="A1394">
            <v>371</v>
          </cell>
          <cell r="B1394" t="str">
            <v>T ZANDHOF</v>
          </cell>
          <cell r="C1394" t="str">
            <v>VERMEULEN PETER</v>
          </cell>
          <cell r="D1394" t="str">
            <v>B</v>
          </cell>
        </row>
        <row r="1395">
          <cell r="A1395">
            <v>563</v>
          </cell>
          <cell r="B1395" t="str">
            <v>T ZANDHOF</v>
          </cell>
          <cell r="C1395" t="str">
            <v>VLAMINCK THOMAS</v>
          </cell>
          <cell r="D1395" t="str">
            <v>D</v>
          </cell>
        </row>
        <row r="1396">
          <cell r="A1396">
            <v>236</v>
          </cell>
          <cell r="B1396" t="str">
            <v>T ZANDHOF</v>
          </cell>
          <cell r="C1396" t="str">
            <v>WUYTS ANDRE</v>
          </cell>
          <cell r="D1396" t="str">
            <v>C</v>
          </cell>
        </row>
        <row r="1397">
          <cell r="A1397">
            <v>554</v>
          </cell>
          <cell r="B1397" t="str">
            <v>T ZANDHOF</v>
          </cell>
          <cell r="C1397" t="str">
            <v>WUYTS LEO</v>
          </cell>
          <cell r="D1397" t="str">
            <v>D</v>
          </cell>
        </row>
        <row r="1398">
          <cell r="A1398">
            <v>36</v>
          </cell>
          <cell r="B1398" t="str">
            <v>T ZANDHOF</v>
          </cell>
          <cell r="C1398" t="str">
            <v>YSEWYN LUC</v>
          </cell>
          <cell r="D1398" t="str">
            <v>NA</v>
          </cell>
        </row>
        <row r="1402">
          <cell r="A1402" t="str">
            <v>NR</v>
          </cell>
          <cell r="B1402" t="str">
            <v>CLUB</v>
          </cell>
          <cell r="C1402" t="str">
            <v>SPELER</v>
          </cell>
          <cell r="D1402" t="str">
            <v>LW</v>
          </cell>
        </row>
        <row r="1403">
          <cell r="A1403">
            <v>194</v>
          </cell>
          <cell r="B1403" t="str">
            <v>TEN DORPE</v>
          </cell>
          <cell r="C1403" t="str">
            <v>CHARTIER ALBERT</v>
          </cell>
          <cell r="D1403" t="str">
            <v>B</v>
          </cell>
        </row>
        <row r="1404">
          <cell r="A1404">
            <v>203</v>
          </cell>
          <cell r="B1404" t="str">
            <v>TEN DORPE</v>
          </cell>
          <cell r="C1404" t="str">
            <v>CLAES PAUL</v>
          </cell>
          <cell r="D1404" t="str">
            <v>A</v>
          </cell>
        </row>
        <row r="1405">
          <cell r="A1405">
            <v>196</v>
          </cell>
          <cell r="B1405" t="str">
            <v>TEN DORPE</v>
          </cell>
          <cell r="C1405" t="str">
            <v>CLAES STEFAAN</v>
          </cell>
          <cell r="D1405" t="str">
            <v>A</v>
          </cell>
        </row>
        <row r="1406">
          <cell r="A1406">
            <v>78</v>
          </cell>
          <cell r="B1406" t="str">
            <v>TEN DORPE</v>
          </cell>
          <cell r="C1406" t="str">
            <v>DAELEMANS KAMIEL</v>
          </cell>
          <cell r="D1406" t="str">
            <v>NA</v>
          </cell>
        </row>
        <row r="1407">
          <cell r="A1407">
            <v>207</v>
          </cell>
          <cell r="B1407" t="str">
            <v>TEN DORPE</v>
          </cell>
          <cell r="C1407" t="str">
            <v>DE HERDT RUDY</v>
          </cell>
          <cell r="D1407" t="str">
            <v>A</v>
          </cell>
        </row>
        <row r="1408">
          <cell r="A1408">
            <v>369</v>
          </cell>
          <cell r="B1408" t="str">
            <v>TEN DORPE</v>
          </cell>
          <cell r="C1408" t="str">
            <v>DE RIDDER ARNOLD</v>
          </cell>
          <cell r="D1408" t="str">
            <v>NA</v>
          </cell>
        </row>
        <row r="1409">
          <cell r="A1409">
            <v>451</v>
          </cell>
          <cell r="B1409" t="str">
            <v>TEN DORPE</v>
          </cell>
          <cell r="C1409" t="str">
            <v>DE RIDDER CARLO</v>
          </cell>
          <cell r="D1409" t="str">
            <v>NA</v>
          </cell>
        </row>
        <row r="1410">
          <cell r="A1410">
            <v>262</v>
          </cell>
          <cell r="B1410" t="str">
            <v>TEN DORPE</v>
          </cell>
          <cell r="C1410" t="str">
            <v>DE WITTE JEAN-LUC</v>
          </cell>
          <cell r="D1410" t="str">
            <v>NA</v>
          </cell>
        </row>
        <row r="1411">
          <cell r="A1411">
            <v>70</v>
          </cell>
          <cell r="B1411" t="str">
            <v>TEN DORPE</v>
          </cell>
          <cell r="C1411" t="str">
            <v>NAUWELAERS RICHARD</v>
          </cell>
          <cell r="D1411" t="str">
            <v>NA</v>
          </cell>
        </row>
        <row r="1412">
          <cell r="A1412">
            <v>261</v>
          </cell>
          <cell r="B1412" t="str">
            <v>TEN DORPE</v>
          </cell>
          <cell r="C1412" t="str">
            <v>REYNIERS FELIX</v>
          </cell>
          <cell r="D1412" t="str">
            <v>NA</v>
          </cell>
        </row>
        <row r="1413">
          <cell r="A1413">
            <v>77</v>
          </cell>
          <cell r="B1413" t="str">
            <v>TEN DORPE</v>
          </cell>
          <cell r="C1413" t="str">
            <v>REYNIERS JOZEF</v>
          </cell>
          <cell r="D1413" t="str">
            <v>NA</v>
          </cell>
        </row>
        <row r="1414">
          <cell r="A1414">
            <v>271</v>
          </cell>
          <cell r="B1414" t="str">
            <v>TEN DORPE</v>
          </cell>
          <cell r="C1414" t="str">
            <v>ROOFTHOOFT EDDY</v>
          </cell>
          <cell r="D1414" t="str">
            <v>NA</v>
          </cell>
        </row>
        <row r="1415">
          <cell r="A1415">
            <v>208</v>
          </cell>
          <cell r="B1415" t="str">
            <v>TEN DORPE</v>
          </cell>
          <cell r="C1415" t="str">
            <v>SCHNABEL RUDI</v>
          </cell>
          <cell r="D1415" t="str">
            <v>NA</v>
          </cell>
        </row>
        <row r="1416">
          <cell r="A1416">
            <v>205</v>
          </cell>
          <cell r="B1416" t="str">
            <v>TEN DORPE</v>
          </cell>
          <cell r="C1416" t="str">
            <v>SEGERS PASCAL</v>
          </cell>
          <cell r="D1416" t="str">
            <v>B</v>
          </cell>
        </row>
        <row r="1417">
          <cell r="A1417">
            <v>548</v>
          </cell>
          <cell r="B1417" t="str">
            <v>TEN DORPE</v>
          </cell>
          <cell r="C1417" t="str">
            <v>THYS FRANK</v>
          </cell>
          <cell r="D1417" t="str">
            <v>B</v>
          </cell>
        </row>
        <row r="1418">
          <cell r="A1418">
            <v>368</v>
          </cell>
          <cell r="B1418" t="str">
            <v>TEN DORPE</v>
          </cell>
          <cell r="C1418" t="str">
            <v>VAN DEN ENDE DAVID</v>
          </cell>
          <cell r="D1418" t="str">
            <v>B</v>
          </cell>
        </row>
        <row r="1419">
          <cell r="A1419">
            <v>75</v>
          </cell>
          <cell r="B1419" t="str">
            <v>TEN DORPE</v>
          </cell>
          <cell r="C1419" t="str">
            <v>VAN OLMEN JOERY</v>
          </cell>
          <cell r="D1419" t="str">
            <v>NA</v>
          </cell>
        </row>
        <row r="1420">
          <cell r="A1420">
            <v>370</v>
          </cell>
          <cell r="B1420" t="str">
            <v>TEN DORPE</v>
          </cell>
          <cell r="C1420" t="str">
            <v>WAUTERS LUDY</v>
          </cell>
          <cell r="D1420" t="str">
            <v>C</v>
          </cell>
        </row>
        <row r="1452">
          <cell r="A1452" t="str">
            <v>NR</v>
          </cell>
          <cell r="B1452" t="str">
            <v>CLUB</v>
          </cell>
          <cell r="C1452" t="str">
            <v>SPELER</v>
          </cell>
          <cell r="D1452" t="str">
            <v>LW</v>
          </cell>
        </row>
        <row r="1453">
          <cell r="A1453">
            <v>294</v>
          </cell>
          <cell r="B1453" t="str">
            <v>THE Q</v>
          </cell>
          <cell r="C1453" t="str">
            <v>BEUCKELAERS MARC</v>
          </cell>
          <cell r="D1453" t="str">
            <v>D</v>
          </cell>
        </row>
        <row r="1454">
          <cell r="A1454">
            <v>476</v>
          </cell>
          <cell r="B1454" t="str">
            <v>THE Q</v>
          </cell>
          <cell r="C1454" t="str">
            <v>DE DECKER KENNY</v>
          </cell>
          <cell r="D1454" t="str">
            <v>D</v>
          </cell>
        </row>
        <row r="1455">
          <cell r="A1455">
            <v>304</v>
          </cell>
          <cell r="B1455" t="str">
            <v>THE Q</v>
          </cell>
          <cell r="C1455" t="str">
            <v>DE SMEDT JOZEF</v>
          </cell>
          <cell r="D1455" t="str">
            <v>D</v>
          </cell>
        </row>
        <row r="1456">
          <cell r="A1456">
            <v>161</v>
          </cell>
          <cell r="B1456" t="str">
            <v>THE Q</v>
          </cell>
          <cell r="C1456" t="str">
            <v>DEHERTOGH JOHAN</v>
          </cell>
          <cell r="D1456" t="str">
            <v>B</v>
          </cell>
        </row>
        <row r="1457">
          <cell r="A1457">
            <v>28</v>
          </cell>
          <cell r="B1457" t="str">
            <v>THE Q</v>
          </cell>
          <cell r="C1457" t="str">
            <v>DUYMELINCK JOZEF</v>
          </cell>
          <cell r="D1457" t="str">
            <v>D</v>
          </cell>
        </row>
        <row r="1458">
          <cell r="A1458">
            <v>60</v>
          </cell>
          <cell r="B1458" t="str">
            <v>THE Q</v>
          </cell>
          <cell r="C1458" t="str">
            <v>JACOBS KEVIN</v>
          </cell>
          <cell r="D1458" t="str">
            <v>B</v>
          </cell>
        </row>
        <row r="1459">
          <cell r="A1459">
            <v>321</v>
          </cell>
          <cell r="B1459" t="str">
            <v>THE Q</v>
          </cell>
          <cell r="C1459" t="str">
            <v>MEERT KRIS</v>
          </cell>
          <cell r="D1459" t="str">
            <v>D</v>
          </cell>
        </row>
        <row r="1460">
          <cell r="A1460">
            <v>24</v>
          </cell>
          <cell r="B1460" t="str">
            <v>THE Q</v>
          </cell>
          <cell r="C1460" t="str">
            <v>MERGITS KURT</v>
          </cell>
          <cell r="D1460" t="str">
            <v>NA</v>
          </cell>
        </row>
        <row r="1461">
          <cell r="A1461">
            <v>255</v>
          </cell>
          <cell r="B1461" t="str">
            <v>THE Q</v>
          </cell>
          <cell r="C1461" t="str">
            <v>MESKENS JURGEN</v>
          </cell>
          <cell r="D1461" t="str">
            <v>A</v>
          </cell>
        </row>
        <row r="1462">
          <cell r="A1462">
            <v>501</v>
          </cell>
          <cell r="B1462" t="str">
            <v>THE Q</v>
          </cell>
          <cell r="C1462" t="str">
            <v>MOERENHOUT CHRISTOF 2</v>
          </cell>
          <cell r="D1462" t="str">
            <v>NA</v>
          </cell>
        </row>
        <row r="1463">
          <cell r="A1463">
            <v>349</v>
          </cell>
          <cell r="B1463" t="str">
            <v>THE Q</v>
          </cell>
          <cell r="C1463" t="str">
            <v>MOONEN MARC</v>
          </cell>
          <cell r="D1463" t="str">
            <v>A</v>
          </cell>
        </row>
        <row r="1464">
          <cell r="A1464">
            <v>311</v>
          </cell>
          <cell r="B1464" t="str">
            <v>THE Q</v>
          </cell>
          <cell r="C1464" t="str">
            <v>MOONEN WESLEY</v>
          </cell>
          <cell r="D1464" t="str">
            <v>B</v>
          </cell>
        </row>
        <row r="1465">
          <cell r="A1465">
            <v>251</v>
          </cell>
          <cell r="B1465" t="str">
            <v>THE Q</v>
          </cell>
          <cell r="C1465" t="str">
            <v>NOLF JOHAN</v>
          </cell>
          <cell r="D1465" t="str">
            <v>D</v>
          </cell>
        </row>
        <row r="1466">
          <cell r="A1466">
            <v>160</v>
          </cell>
          <cell r="B1466" t="str">
            <v>THE Q</v>
          </cell>
          <cell r="C1466" t="str">
            <v>SCHELKENS WIM</v>
          </cell>
          <cell r="D1466" t="str">
            <v>C</v>
          </cell>
        </row>
        <row r="1467">
          <cell r="A1467">
            <v>477</v>
          </cell>
          <cell r="B1467" t="str">
            <v>THE Q</v>
          </cell>
          <cell r="C1467" t="str">
            <v>SEUTENS CYNTHIA</v>
          </cell>
          <cell r="D1467" t="str">
            <v>NA</v>
          </cell>
        </row>
        <row r="1468">
          <cell r="A1468">
            <v>256</v>
          </cell>
          <cell r="B1468" t="str">
            <v>THE Q</v>
          </cell>
          <cell r="C1468" t="str">
            <v>SIEBENS HUGO</v>
          </cell>
          <cell r="D1468" t="str">
            <v>NA</v>
          </cell>
        </row>
        <row r="1469">
          <cell r="A1469">
            <v>31</v>
          </cell>
          <cell r="B1469" t="str">
            <v>THE Q</v>
          </cell>
          <cell r="C1469" t="str">
            <v>STEUNS MICHAEL</v>
          </cell>
          <cell r="D1469" t="str">
            <v>NA</v>
          </cell>
        </row>
        <row r="1470">
          <cell r="A1470">
            <v>186</v>
          </cell>
          <cell r="B1470" t="str">
            <v>THE Q</v>
          </cell>
          <cell r="C1470" t="str">
            <v>VAN DE VOORDE MADY</v>
          </cell>
          <cell r="D1470" t="str">
            <v>D</v>
          </cell>
        </row>
        <row r="1471">
          <cell r="A1471">
            <v>118</v>
          </cell>
          <cell r="B1471" t="str">
            <v>THE Q</v>
          </cell>
          <cell r="C1471" t="str">
            <v>VAN DER TAELEN JOZEF</v>
          </cell>
          <cell r="D1471" t="str">
            <v>C</v>
          </cell>
        </row>
        <row r="1472">
          <cell r="A1472">
            <v>130</v>
          </cell>
          <cell r="B1472" t="str">
            <v>THE Q</v>
          </cell>
          <cell r="C1472" t="str">
            <v>VAN GEENHOVEN STEVE</v>
          </cell>
          <cell r="D1472" t="str">
            <v>C</v>
          </cell>
        </row>
        <row r="1473">
          <cell r="A1473">
            <v>307</v>
          </cell>
          <cell r="B1473" t="str">
            <v>THE Q</v>
          </cell>
          <cell r="C1473" t="str">
            <v>VANDERBIESEN ARLETTE</v>
          </cell>
          <cell r="D1473" t="str">
            <v>D</v>
          </cell>
        </row>
        <row r="1474">
          <cell r="A1474">
            <v>14</v>
          </cell>
          <cell r="B1474" t="str">
            <v>THE Q</v>
          </cell>
          <cell r="C1474" t="str">
            <v>VINCK YVES</v>
          </cell>
          <cell r="D1474" t="str">
            <v>D</v>
          </cell>
        </row>
        <row r="1502">
          <cell r="A1502" t="str">
            <v>NR</v>
          </cell>
          <cell r="B1502" t="str">
            <v>CLUB</v>
          </cell>
          <cell r="C1502" t="str">
            <v>SPELER</v>
          </cell>
          <cell r="D1502" t="str">
            <v>LW</v>
          </cell>
        </row>
        <row r="1503">
          <cell r="A1503">
            <v>504</v>
          </cell>
          <cell r="B1503" t="str">
            <v>TORENHOF</v>
          </cell>
          <cell r="C1503" t="str">
            <v>CRICKX RONALD</v>
          </cell>
          <cell r="D1503" t="str">
            <v>C</v>
          </cell>
        </row>
        <row r="1504">
          <cell r="A1504">
            <v>143</v>
          </cell>
          <cell r="B1504" t="str">
            <v>TORENHOF</v>
          </cell>
          <cell r="C1504" t="str">
            <v>DE BRUYN JOHAN</v>
          </cell>
          <cell r="D1504" t="str">
            <v>B</v>
          </cell>
        </row>
        <row r="1505">
          <cell r="A1505">
            <v>494</v>
          </cell>
          <cell r="B1505" t="str">
            <v>TORENHOF</v>
          </cell>
          <cell r="C1505" t="str">
            <v>MOENS BRUNO</v>
          </cell>
          <cell r="D1505" t="str">
            <v>B</v>
          </cell>
        </row>
        <row r="1506">
          <cell r="A1506">
            <v>543</v>
          </cell>
          <cell r="B1506" t="str">
            <v>TORENHOF</v>
          </cell>
          <cell r="C1506" t="str">
            <v>NASSER TILLEY</v>
          </cell>
          <cell r="D1506" t="str">
            <v>NA</v>
          </cell>
        </row>
        <row r="1507">
          <cell r="A1507">
            <v>389</v>
          </cell>
          <cell r="B1507" t="str">
            <v>TORENHOF</v>
          </cell>
          <cell r="C1507" t="str">
            <v>SMEDTS LUC</v>
          </cell>
          <cell r="D1507" t="str">
            <v>NA</v>
          </cell>
        </row>
        <row r="1508">
          <cell r="A1508">
            <v>526</v>
          </cell>
          <cell r="B1508" t="str">
            <v>TORENHOF</v>
          </cell>
          <cell r="C1508" t="str">
            <v>VAN INGELGEM KEVIN</v>
          </cell>
          <cell r="D1508" t="str">
            <v>A</v>
          </cell>
        </row>
        <row r="1509">
          <cell r="A1509">
            <v>61</v>
          </cell>
          <cell r="B1509" t="str">
            <v>TORENHOF</v>
          </cell>
          <cell r="C1509" t="str">
            <v>VAN INGELGEM TIMMY</v>
          </cell>
          <cell r="D1509" t="str">
            <v>B</v>
          </cell>
        </row>
        <row r="1510">
          <cell r="A1510">
            <v>381</v>
          </cell>
          <cell r="B1510" t="str">
            <v>TORENHOF</v>
          </cell>
          <cell r="C1510" t="str">
            <v>VAN MUYLDER KRIS</v>
          </cell>
          <cell r="D1510" t="str">
            <v>B</v>
          </cell>
        </row>
        <row r="1511">
          <cell r="A1511">
            <v>373</v>
          </cell>
          <cell r="B1511" t="str">
            <v>TORENHOF</v>
          </cell>
          <cell r="C1511" t="str">
            <v>VAN MUYLDER NICO</v>
          </cell>
          <cell r="D1511" t="str">
            <v>A</v>
          </cell>
        </row>
        <row r="1512">
          <cell r="A1512">
            <v>430</v>
          </cell>
          <cell r="B1512" t="str">
            <v>TORENHOF</v>
          </cell>
          <cell r="C1512" t="str">
            <v>VAN WEYENBERGH PATRICK</v>
          </cell>
          <cell r="D1512" t="str">
            <v>A</v>
          </cell>
        </row>
        <row r="1552">
          <cell r="A1552" t="str">
            <v>NR</v>
          </cell>
          <cell r="B1552" t="str">
            <v>CLUB</v>
          </cell>
          <cell r="C1552" t="str">
            <v>SPELER</v>
          </cell>
          <cell r="D1552" t="str">
            <v>LW</v>
          </cell>
        </row>
        <row r="1553">
          <cell r="A1553">
            <v>450</v>
          </cell>
          <cell r="B1553" t="str">
            <v>TWEEDEN THUIS</v>
          </cell>
          <cell r="C1553" t="str">
            <v>ANNAERT GUIDO</v>
          </cell>
          <cell r="D1553" t="str">
            <v>NA</v>
          </cell>
        </row>
        <row r="1554">
          <cell r="A1554">
            <v>461</v>
          </cell>
          <cell r="B1554" t="str">
            <v>TWEEDEN THUIS</v>
          </cell>
          <cell r="C1554" t="str">
            <v>BIEBAUT EDDY</v>
          </cell>
          <cell r="D1554" t="str">
            <v>C</v>
          </cell>
        </row>
        <row r="1555">
          <cell r="A1555">
            <v>410</v>
          </cell>
          <cell r="B1555" t="str">
            <v>TWEEDEN THUIS</v>
          </cell>
          <cell r="C1555" t="str">
            <v>BIESEMANS PATRICK</v>
          </cell>
          <cell r="D1555" t="str">
            <v>D</v>
          </cell>
        </row>
        <row r="1556">
          <cell r="A1556">
            <v>296</v>
          </cell>
          <cell r="B1556" t="str">
            <v>TWEEDEN THUIS</v>
          </cell>
          <cell r="C1556" t="str">
            <v>BOOGMANS HENDRIK</v>
          </cell>
          <cell r="D1556" t="str">
            <v>D</v>
          </cell>
        </row>
        <row r="1557">
          <cell r="A1557">
            <v>240</v>
          </cell>
          <cell r="B1557" t="str">
            <v>TWEEDEN THUIS</v>
          </cell>
          <cell r="C1557" t="str">
            <v>BOROCZ JORIS</v>
          </cell>
          <cell r="D1557" t="str">
            <v>C</v>
          </cell>
        </row>
        <row r="1558">
          <cell r="A1558">
            <v>432</v>
          </cell>
          <cell r="B1558" t="str">
            <v>TWEEDEN THUIS</v>
          </cell>
          <cell r="C1558" t="str">
            <v>BRUSSELMANS THIJS</v>
          </cell>
          <cell r="D1558" t="str">
            <v>C</v>
          </cell>
        </row>
        <row r="1559">
          <cell r="A1559">
            <v>455</v>
          </cell>
          <cell r="B1559" t="str">
            <v>TWEEDEN THUIS</v>
          </cell>
          <cell r="C1559" t="str">
            <v>CAJTAN PETER</v>
          </cell>
          <cell r="D1559" t="str">
            <v>NA</v>
          </cell>
        </row>
        <row r="1560">
          <cell r="A1560">
            <v>452</v>
          </cell>
          <cell r="B1560" t="str">
            <v>TWEEDEN THUIS</v>
          </cell>
          <cell r="C1560" t="str">
            <v>CORNELIS RONY</v>
          </cell>
          <cell r="D1560" t="str">
            <v>A</v>
          </cell>
        </row>
        <row r="1561">
          <cell r="A1561">
            <v>374</v>
          </cell>
          <cell r="B1561" t="str">
            <v>TWEEDEN THUIS</v>
          </cell>
          <cell r="C1561" t="str">
            <v>DE BOECK JAN</v>
          </cell>
          <cell r="D1561" t="str">
            <v>D</v>
          </cell>
        </row>
        <row r="1562">
          <cell r="A1562">
            <v>439</v>
          </cell>
          <cell r="B1562" t="str">
            <v>TWEEDEN THUIS</v>
          </cell>
          <cell r="C1562" t="str">
            <v>DE BONDT BRAM</v>
          </cell>
          <cell r="D1562" t="str">
            <v>D</v>
          </cell>
        </row>
        <row r="1563">
          <cell r="A1563">
            <v>440</v>
          </cell>
          <cell r="B1563" t="str">
            <v>TWEEDEN THUIS</v>
          </cell>
          <cell r="C1563" t="str">
            <v>DE BUYSER GLENN</v>
          </cell>
          <cell r="D1563" t="str">
            <v>B</v>
          </cell>
        </row>
        <row r="1564">
          <cell r="A1564">
            <v>445</v>
          </cell>
          <cell r="B1564" t="str">
            <v>TWEEDEN THUIS</v>
          </cell>
          <cell r="C1564" t="str">
            <v>DE PRETER STEVEN</v>
          </cell>
          <cell r="D1564" t="str">
            <v>D</v>
          </cell>
        </row>
        <row r="1565">
          <cell r="A1565">
            <v>527</v>
          </cell>
          <cell r="B1565" t="str">
            <v>TWEEDEN THUIS</v>
          </cell>
          <cell r="C1565" t="str">
            <v>DELELLIO WOUTER</v>
          </cell>
          <cell r="D1565" t="str">
            <v>NA</v>
          </cell>
        </row>
        <row r="1566">
          <cell r="A1566">
            <v>429</v>
          </cell>
          <cell r="B1566" t="str">
            <v>TWEEDEN THUIS</v>
          </cell>
          <cell r="C1566" t="str">
            <v>HERMANS NIELS</v>
          </cell>
          <cell r="D1566" t="str">
            <v>D</v>
          </cell>
        </row>
        <row r="1567">
          <cell r="A1567">
            <v>356</v>
          </cell>
          <cell r="B1567" t="str">
            <v>TWEEDEN THUIS</v>
          </cell>
          <cell r="C1567" t="str">
            <v>LANGBEEN JOZEF</v>
          </cell>
          <cell r="D1567" t="str">
            <v>NA</v>
          </cell>
        </row>
        <row r="1568">
          <cell r="A1568">
            <v>355</v>
          </cell>
          <cell r="B1568" t="str">
            <v>TWEEDEN THUIS</v>
          </cell>
          <cell r="C1568" t="str">
            <v>LAUREYS CHRISTOPHE</v>
          </cell>
          <cell r="D1568" t="str">
            <v>C</v>
          </cell>
        </row>
        <row r="1569">
          <cell r="A1569">
            <v>486</v>
          </cell>
          <cell r="B1569" t="str">
            <v>TWEEDEN THUIS</v>
          </cell>
          <cell r="C1569" t="str">
            <v>MOONEN ANGELIQUE</v>
          </cell>
          <cell r="D1569" t="str">
            <v>NA</v>
          </cell>
        </row>
        <row r="1570">
          <cell r="A1570">
            <v>528</v>
          </cell>
          <cell r="B1570" t="str">
            <v>TWEEDEN THUIS</v>
          </cell>
          <cell r="C1570" t="str">
            <v>ROOSEMONT RONY</v>
          </cell>
          <cell r="D1570" t="str">
            <v>D</v>
          </cell>
        </row>
        <row r="1571">
          <cell r="A1571">
            <v>495</v>
          </cell>
          <cell r="B1571" t="str">
            <v>TWEEDEN THUIS</v>
          </cell>
          <cell r="C1571" t="str">
            <v>SCHOETERS RENAAT</v>
          </cell>
          <cell r="D1571" t="str">
            <v>D</v>
          </cell>
        </row>
        <row r="1572">
          <cell r="A1572">
            <v>185</v>
          </cell>
          <cell r="B1572" t="str">
            <v>TWEEDEN THUIS</v>
          </cell>
          <cell r="C1572" t="str">
            <v>SCHOETERS WIM</v>
          </cell>
          <cell r="D1572" t="str">
            <v>C</v>
          </cell>
        </row>
        <row r="1573">
          <cell r="A1573">
            <v>168</v>
          </cell>
          <cell r="B1573" t="str">
            <v>TWEEDEN THUIS</v>
          </cell>
          <cell r="C1573" t="str">
            <v>TAEKELS MARNIX</v>
          </cell>
          <cell r="D1573" t="str">
            <v>D</v>
          </cell>
        </row>
        <row r="1574">
          <cell r="A1574">
            <v>426</v>
          </cell>
          <cell r="B1574" t="str">
            <v>TWEEDEN THUIS</v>
          </cell>
          <cell r="C1574" t="str">
            <v>VAN DOREN HANS</v>
          </cell>
          <cell r="D1574" t="str">
            <v>D</v>
          </cell>
        </row>
        <row r="1575">
          <cell r="A1575">
            <v>182</v>
          </cell>
          <cell r="B1575" t="str">
            <v>TWEEDEN THUIS</v>
          </cell>
          <cell r="C1575" t="str">
            <v>VAN DRIESSCHE DAVE</v>
          </cell>
          <cell r="D1575" t="str">
            <v>NA</v>
          </cell>
        </row>
        <row r="1576">
          <cell r="A1576">
            <v>184</v>
          </cell>
          <cell r="B1576" t="str">
            <v>TWEEDEN THUIS</v>
          </cell>
          <cell r="C1576" t="str">
            <v>VERHOEVEN DARIO</v>
          </cell>
          <cell r="D1576" t="str">
            <v>D</v>
          </cell>
        </row>
        <row r="1577">
          <cell r="A1577">
            <v>258</v>
          </cell>
          <cell r="B1577" t="str">
            <v>TWEEDEN THUIS</v>
          </cell>
          <cell r="C1577" t="str">
            <v>VERHOEVEN DIRK</v>
          </cell>
          <cell r="D1577" t="str">
            <v>D</v>
          </cell>
        </row>
        <row r="1602">
          <cell r="A1602" t="str">
            <v>NR</v>
          </cell>
          <cell r="B1602" t="str">
            <v>CLUB</v>
          </cell>
          <cell r="C1602" t="str">
            <v>SPELER</v>
          </cell>
          <cell r="D1602" t="str">
            <v>LW</v>
          </cell>
        </row>
        <row r="1603">
          <cell r="A1603">
            <v>145</v>
          </cell>
          <cell r="B1603" t="str">
            <v>ZANDSTUIVERS</v>
          </cell>
          <cell r="C1603" t="str">
            <v>BOLLEN SARAH</v>
          </cell>
          <cell r="D1603" t="str">
            <v>B</v>
          </cell>
        </row>
        <row r="1604">
          <cell r="A1604">
            <v>457</v>
          </cell>
          <cell r="B1604" t="str">
            <v>ZANDSTUIVERS</v>
          </cell>
          <cell r="C1604" t="str">
            <v>DE WILDE GUY</v>
          </cell>
          <cell r="D1604" t="str">
            <v>B</v>
          </cell>
        </row>
        <row r="1605">
          <cell r="A1605">
            <v>419</v>
          </cell>
          <cell r="B1605" t="str">
            <v>ZANDSTUIVERS</v>
          </cell>
          <cell r="C1605" t="str">
            <v>GABRIELS LEO</v>
          </cell>
          <cell r="D1605" t="str">
            <v>B</v>
          </cell>
        </row>
        <row r="1606">
          <cell r="A1606">
            <v>459</v>
          </cell>
          <cell r="B1606" t="str">
            <v>ZANDSTUIVERS</v>
          </cell>
          <cell r="C1606" t="str">
            <v>MOUTON HERMAN</v>
          </cell>
          <cell r="D1606" t="str">
            <v>B</v>
          </cell>
        </row>
        <row r="1607">
          <cell r="A1607">
            <v>460</v>
          </cell>
          <cell r="B1607" t="str">
            <v>ZANDSTUIVERS</v>
          </cell>
          <cell r="C1607" t="str">
            <v>OST WIM</v>
          </cell>
          <cell r="D1607" t="str">
            <v>B</v>
          </cell>
        </row>
        <row r="1608">
          <cell r="A1608">
            <v>533</v>
          </cell>
          <cell r="B1608" t="str">
            <v>ZANDSTUIVERS</v>
          </cell>
          <cell r="C1608" t="str">
            <v>VAN CAUSBROECK ELS</v>
          </cell>
          <cell r="D1608" t="str">
            <v>NA</v>
          </cell>
        </row>
        <row r="1609">
          <cell r="A1609">
            <v>1</v>
          </cell>
          <cell r="B1609" t="str">
            <v>ZANDSTUIVERS</v>
          </cell>
          <cell r="C1609" t="str">
            <v>VAN GEYTE GERT</v>
          </cell>
          <cell r="D1609" t="str">
            <v>B</v>
          </cell>
        </row>
        <row r="1610">
          <cell r="A1610">
            <v>448</v>
          </cell>
          <cell r="B1610" t="str">
            <v>ZANDSTUIVERS</v>
          </cell>
          <cell r="C1610" t="str">
            <v>VAN LYSEBETTEN DIRK</v>
          </cell>
          <cell r="D1610" t="str">
            <v>A</v>
          </cell>
        </row>
        <row r="1611">
          <cell r="A1611">
            <v>475</v>
          </cell>
          <cell r="B1611" t="str">
            <v>ZANDSTUIVERS</v>
          </cell>
          <cell r="C1611" t="str">
            <v>VAN LYSEBETTEN OCTAAF</v>
          </cell>
          <cell r="D1611" t="str">
            <v>B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V-Ledenbestand 2020-2021."/>
      <sheetName val="Lijst Vaste Spelers"/>
      <sheetName val="Kopieertype Ranking-Wedstr.bl."/>
    </sheetNames>
    <sheetDataSet>
      <sheetData sheetId="0">
        <row r="1">
          <cell r="A1" t="str">
            <v>L.N.</v>
          </cell>
          <cell r="B1" t="str">
            <v>CLUBNAAM</v>
          </cell>
          <cell r="C1" t="str">
            <v>AFKORTING</v>
          </cell>
          <cell r="D1" t="str">
            <v>NAAM + VOORNAAM</v>
          </cell>
          <cell r="E1" t="str">
            <v>VASTE SPELER</v>
          </cell>
          <cell r="F1" t="str">
            <v>GESLACHT</v>
          </cell>
          <cell r="G1" t="str">
            <v>GEB.D.</v>
          </cell>
          <cell r="H1" t="str">
            <v>STRAAT + NUMMER</v>
          </cell>
          <cell r="I1" t="str">
            <v>P.N.</v>
          </cell>
          <cell r="J1" t="str">
            <v>GEMEENTE</v>
          </cell>
          <cell r="K1" t="str">
            <v>ID. NUMMER/
R.REG.NR</v>
          </cell>
          <cell r="L1" t="str">
            <v>A.SL.D.</v>
          </cell>
          <cell r="M1" t="str">
            <v>L.WIJZ.D.</v>
          </cell>
          <cell r="O1" t="str">
            <v>L.W '20-'21</v>
          </cell>
          <cell r="P1" t="str">
            <v>L.W '19-'20</v>
          </cell>
          <cell r="Q1" t="str">
            <v>L.W '18-'19</v>
          </cell>
          <cell r="R1" t="str">
            <v>L.W '17-'18</v>
          </cell>
          <cell r="S1" t="str">
            <v>L.W '16-'17</v>
          </cell>
          <cell r="T1" t="str">
            <v>L.W '15-'16</v>
          </cell>
        </row>
        <row r="2">
          <cell r="A2">
            <v>1</v>
          </cell>
          <cell r="B2" t="str">
            <v>ZANDSTUIVERS</v>
          </cell>
          <cell r="C2" t="str">
            <v>ZAND</v>
          </cell>
          <cell r="D2" t="str">
            <v>VAN GEYTE GERT</v>
          </cell>
          <cell r="E2" t="str">
            <v>-</v>
          </cell>
          <cell r="F2" t="str">
            <v>M</v>
          </cell>
          <cell r="G2">
            <v>23966</v>
          </cell>
          <cell r="H2" t="str">
            <v>KRUISBEELDSTRAAT 123</v>
          </cell>
          <cell r="I2">
            <v>9220</v>
          </cell>
          <cell r="J2" t="str">
            <v>HAMME</v>
          </cell>
          <cell r="K2" t="str">
            <v>592.0403186.38</v>
          </cell>
          <cell r="L2">
            <v>43009</v>
          </cell>
          <cell r="O2" t="str">
            <v>A</v>
          </cell>
          <cell r="P2" t="str">
            <v>B</v>
          </cell>
          <cell r="Q2" t="str">
            <v>A</v>
          </cell>
          <cell r="R2" t="str">
            <v>B</v>
          </cell>
          <cell r="S2" t="str">
            <v>A</v>
          </cell>
          <cell r="T2" t="str">
            <v>B</v>
          </cell>
        </row>
        <row r="3">
          <cell r="A3">
            <v>2</v>
          </cell>
          <cell r="B3" t="str">
            <v>KALFORT SPORTIF</v>
          </cell>
          <cell r="C3" t="str">
            <v>KALF</v>
          </cell>
          <cell r="D3" t="str">
            <v>THYS ANDY</v>
          </cell>
          <cell r="E3" t="str">
            <v>-</v>
          </cell>
          <cell r="F3" t="str">
            <v>M</v>
          </cell>
          <cell r="G3">
            <v>31577</v>
          </cell>
          <cell r="H3" t="str">
            <v>AIME DE LANGLESTRAAT 37</v>
          </cell>
          <cell r="I3">
            <v>2845</v>
          </cell>
          <cell r="J3" t="str">
            <v>NIEL</v>
          </cell>
          <cell r="K3" t="str">
            <v>592.0491606.91</v>
          </cell>
          <cell r="L3">
            <v>42309</v>
          </cell>
          <cell r="O3" t="str">
            <v>A</v>
          </cell>
          <cell r="P3" t="str">
            <v>A</v>
          </cell>
          <cell r="Q3" t="str">
            <v>A</v>
          </cell>
          <cell r="R3" t="str">
            <v>A</v>
          </cell>
          <cell r="S3" t="str">
            <v>A</v>
          </cell>
          <cell r="T3" t="str">
            <v>NA</v>
          </cell>
        </row>
        <row r="4">
          <cell r="A4">
            <v>3</v>
          </cell>
          <cell r="B4" t="str">
            <v>VRIJE SPELER</v>
          </cell>
          <cell r="C4" t="str">
            <v>VS</v>
          </cell>
          <cell r="D4" t="str">
            <v>DE WACHTER DANNY</v>
          </cell>
          <cell r="E4" t="str">
            <v>x</v>
          </cell>
          <cell r="F4" t="str">
            <v>M</v>
          </cell>
          <cell r="G4">
            <v>23280</v>
          </cell>
          <cell r="H4" t="str">
            <v>LINDESTRAAT 65 A1</v>
          </cell>
          <cell r="I4">
            <v>2880</v>
          </cell>
          <cell r="J4" t="str">
            <v>BORNEM</v>
          </cell>
          <cell r="K4" t="str">
            <v>591.9424273.49</v>
          </cell>
          <cell r="L4">
            <v>42583</v>
          </cell>
          <cell r="O4" t="str">
            <v>D</v>
          </cell>
          <cell r="P4" t="str">
            <v>D</v>
          </cell>
          <cell r="Q4" t="str">
            <v>D</v>
          </cell>
          <cell r="R4" t="str">
            <v>D</v>
          </cell>
          <cell r="S4" t="str">
            <v>NA</v>
          </cell>
          <cell r="T4" t="str">
            <v>-</v>
          </cell>
        </row>
        <row r="5">
          <cell r="A5">
            <v>4</v>
          </cell>
          <cell r="B5" t="str">
            <v>DE ZES</v>
          </cell>
          <cell r="C5" t="str">
            <v>DZES</v>
          </cell>
          <cell r="D5" t="str">
            <v>CLAESSENS DAVY</v>
          </cell>
          <cell r="E5" t="str">
            <v>-</v>
          </cell>
          <cell r="F5" t="str">
            <v>M</v>
          </cell>
          <cell r="G5">
            <v>28016</v>
          </cell>
          <cell r="H5" t="str">
            <v>SCHEEPSWERFSTRAAT 5</v>
          </cell>
          <cell r="I5">
            <v>9200</v>
          </cell>
          <cell r="J5" t="str">
            <v>BAASRODE</v>
          </cell>
          <cell r="K5" t="str">
            <v>592.9136649.09</v>
          </cell>
          <cell r="L5">
            <v>43009</v>
          </cell>
          <cell r="M5">
            <v>44044</v>
          </cell>
          <cell r="O5" t="str">
            <v>D</v>
          </cell>
          <cell r="P5" t="str">
            <v>D</v>
          </cell>
          <cell r="Q5" t="str">
            <v>D</v>
          </cell>
          <cell r="R5" t="str">
            <v>D</v>
          </cell>
          <cell r="S5" t="str">
            <v>C</v>
          </cell>
          <cell r="T5" t="str">
            <v>D</v>
          </cell>
        </row>
        <row r="6">
          <cell r="A6">
            <v>5</v>
          </cell>
          <cell r="B6" t="str">
            <v>DE SPLINTERS</v>
          </cell>
          <cell r="C6" t="str">
            <v>SPLI</v>
          </cell>
          <cell r="D6" t="str">
            <v>SMET STEFAN</v>
          </cell>
          <cell r="E6" t="str">
            <v>-</v>
          </cell>
          <cell r="F6" t="str">
            <v>M</v>
          </cell>
          <cell r="G6">
            <v>27200</v>
          </cell>
          <cell r="H6" t="str">
            <v>HOEKSKEN 1B1</v>
          </cell>
          <cell r="I6">
            <v>9340</v>
          </cell>
          <cell r="J6" t="str">
            <v>LEDE</v>
          </cell>
          <cell r="K6" t="str">
            <v>591.9076848.78</v>
          </cell>
          <cell r="L6">
            <v>43009</v>
          </cell>
          <cell r="O6" t="str">
            <v>B</v>
          </cell>
          <cell r="P6" t="str">
            <v>A</v>
          </cell>
          <cell r="Q6" t="str">
            <v>B</v>
          </cell>
          <cell r="R6" t="str">
            <v>B</v>
          </cell>
          <cell r="S6" t="str">
            <v>B</v>
          </cell>
          <cell r="T6" t="str">
            <v>NA</v>
          </cell>
        </row>
        <row r="7">
          <cell r="A7">
            <v>6</v>
          </cell>
          <cell r="B7" t="str">
            <v>DE SPLINTERS</v>
          </cell>
          <cell r="C7" t="str">
            <v>SPLI</v>
          </cell>
          <cell r="D7" t="str">
            <v>WILLEMS FRANK</v>
          </cell>
          <cell r="E7">
            <v>1</v>
          </cell>
          <cell r="F7" t="str">
            <v>M</v>
          </cell>
          <cell r="G7">
            <v>31271</v>
          </cell>
          <cell r="H7" t="str">
            <v>MOLENBAAN 24</v>
          </cell>
          <cell r="I7">
            <v>1785</v>
          </cell>
          <cell r="J7" t="str">
            <v>MERCHTEM</v>
          </cell>
          <cell r="K7" t="str">
            <v>591.9658376.91</v>
          </cell>
          <cell r="L7">
            <v>43009</v>
          </cell>
          <cell r="M7">
            <v>44044</v>
          </cell>
          <cell r="O7" t="str">
            <v>A</v>
          </cell>
          <cell r="P7" t="str">
            <v>A</v>
          </cell>
          <cell r="Q7" t="str">
            <v>A</v>
          </cell>
          <cell r="R7" t="str">
            <v>A</v>
          </cell>
          <cell r="S7" t="str">
            <v>A</v>
          </cell>
          <cell r="T7" t="str">
            <v>A</v>
          </cell>
        </row>
        <row r="8">
          <cell r="A8">
            <v>7</v>
          </cell>
          <cell r="B8" t="str">
            <v>VRIJE SPELER</v>
          </cell>
          <cell r="C8" t="str">
            <v>VS</v>
          </cell>
          <cell r="D8" t="str">
            <v>VAN DRIESSCHE MAARTEN</v>
          </cell>
          <cell r="E8" t="str">
            <v>X</v>
          </cell>
          <cell r="F8" t="str">
            <v>M</v>
          </cell>
          <cell r="G8">
            <v>32052</v>
          </cell>
          <cell r="H8" t="str">
            <v>ZOGGE 119</v>
          </cell>
          <cell r="I8">
            <v>9220</v>
          </cell>
          <cell r="J8" t="str">
            <v>HAMME</v>
          </cell>
          <cell r="K8" t="str">
            <v>591.8084721.67</v>
          </cell>
          <cell r="L8">
            <v>43313</v>
          </cell>
          <cell r="O8" t="str">
            <v>D</v>
          </cell>
          <cell r="P8" t="str">
            <v>D</v>
          </cell>
          <cell r="Q8" t="str">
            <v>NA</v>
          </cell>
          <cell r="R8" t="str">
            <v>-</v>
          </cell>
          <cell r="S8" t="str">
            <v>-</v>
          </cell>
          <cell r="T8" t="str">
            <v>-</v>
          </cell>
        </row>
        <row r="9">
          <cell r="A9">
            <v>8</v>
          </cell>
          <cell r="B9" t="str">
            <v>DEN BLACK</v>
          </cell>
          <cell r="C9" t="str">
            <v>DBLA</v>
          </cell>
          <cell r="D9" t="str">
            <v>D'HONT OWEN</v>
          </cell>
          <cell r="E9" t="str">
            <v>-</v>
          </cell>
          <cell r="F9" t="str">
            <v>M</v>
          </cell>
          <cell r="G9">
            <v>35276</v>
          </cell>
          <cell r="H9" t="str">
            <v>FABIOLAPARK 45</v>
          </cell>
          <cell r="I9">
            <v>2870</v>
          </cell>
          <cell r="J9" t="str">
            <v>PUURS</v>
          </cell>
          <cell r="K9" t="str">
            <v>591.9609307.07</v>
          </cell>
          <cell r="L9">
            <v>42948</v>
          </cell>
          <cell r="O9" t="str">
            <v>A</v>
          </cell>
          <cell r="P9" t="str">
            <v>A</v>
          </cell>
          <cell r="Q9" t="str">
            <v>A</v>
          </cell>
          <cell r="R9" t="str">
            <v>B</v>
          </cell>
          <cell r="S9" t="str">
            <v>A</v>
          </cell>
          <cell r="T9" t="str">
            <v>A</v>
          </cell>
        </row>
        <row r="10">
          <cell r="A10">
            <v>9</v>
          </cell>
          <cell r="B10" t="str">
            <v>VRIJE SPELER</v>
          </cell>
          <cell r="C10" t="str">
            <v>VS</v>
          </cell>
          <cell r="D10" t="str">
            <v>VAN RANST JUAN</v>
          </cell>
          <cell r="E10" t="str">
            <v>X</v>
          </cell>
          <cell r="F10" t="str">
            <v>M</v>
          </cell>
          <cell r="G10">
            <v>32264</v>
          </cell>
          <cell r="H10" t="str">
            <v>RENE MOUCHOTTESTRAAT 9/002</v>
          </cell>
          <cell r="I10">
            <v>8430</v>
          </cell>
          <cell r="J10" t="str">
            <v>MIDDELKERKE</v>
          </cell>
          <cell r="K10" t="str">
            <v>592.0165100.87</v>
          </cell>
          <cell r="L10">
            <v>42948</v>
          </cell>
          <cell r="O10" t="str">
            <v>C</v>
          </cell>
          <cell r="P10" t="str">
            <v>C</v>
          </cell>
          <cell r="Q10" t="str">
            <v>C</v>
          </cell>
          <cell r="R10" t="str">
            <v>C</v>
          </cell>
          <cell r="S10" t="str">
            <v>C</v>
          </cell>
          <cell r="T10" t="str">
            <v>C</v>
          </cell>
        </row>
        <row r="11">
          <cell r="A11">
            <v>10</v>
          </cell>
          <cell r="B11" t="str">
            <v>EMILE V</v>
          </cell>
          <cell r="C11" t="str">
            <v>EM-V</v>
          </cell>
          <cell r="D11" t="str">
            <v>DE PAUW PIETER</v>
          </cell>
          <cell r="E11" t="str">
            <v>-</v>
          </cell>
          <cell r="F11" t="str">
            <v>M</v>
          </cell>
          <cell r="G11">
            <v>22157</v>
          </cell>
          <cell r="H11" t="str">
            <v>WILGENWEG 3</v>
          </cell>
          <cell r="I11">
            <v>2890</v>
          </cell>
          <cell r="J11" t="str">
            <v>OPPUURS</v>
          </cell>
          <cell r="K11" t="str">
            <v>592.3481999.71</v>
          </cell>
          <cell r="L11">
            <v>42583</v>
          </cell>
          <cell r="O11" t="str">
            <v>A</v>
          </cell>
          <cell r="P11" t="str">
            <v>A</v>
          </cell>
          <cell r="Q11" t="str">
            <v>A</v>
          </cell>
          <cell r="R11" t="str">
            <v>A</v>
          </cell>
          <cell r="S11" t="str">
            <v>NA</v>
          </cell>
          <cell r="T11" t="str">
            <v>NA</v>
          </cell>
        </row>
        <row r="12">
          <cell r="A12">
            <v>11</v>
          </cell>
          <cell r="B12" t="str">
            <v>ZOGGEHOF</v>
          </cell>
          <cell r="C12" t="str">
            <v>ZOG</v>
          </cell>
          <cell r="D12" t="str">
            <v>STAELEN FREDDY</v>
          </cell>
          <cell r="E12" t="str">
            <v>-</v>
          </cell>
          <cell r="F12" t="str">
            <v>M</v>
          </cell>
          <cell r="G12">
            <v>19759</v>
          </cell>
          <cell r="H12" t="str">
            <v>AMAAT JOOSLAAN 21</v>
          </cell>
          <cell r="I12">
            <v>9220</v>
          </cell>
          <cell r="J12" t="str">
            <v>HAMME</v>
          </cell>
          <cell r="K12" t="str">
            <v>592.1929483.40</v>
          </cell>
          <cell r="L12">
            <v>42583</v>
          </cell>
          <cell r="M12">
            <v>44044</v>
          </cell>
          <cell r="O12" t="str">
            <v>C</v>
          </cell>
          <cell r="P12" t="str">
            <v>B</v>
          </cell>
          <cell r="Q12" t="str">
            <v>C</v>
          </cell>
          <cell r="R12" t="str">
            <v>B</v>
          </cell>
          <cell r="S12" t="str">
            <v>B</v>
          </cell>
          <cell r="T12" t="str">
            <v>B</v>
          </cell>
        </row>
        <row r="13">
          <cell r="A13">
            <v>12</v>
          </cell>
          <cell r="B13" t="str">
            <v>'t ZANDHOF</v>
          </cell>
          <cell r="C13" t="str">
            <v>TZH</v>
          </cell>
          <cell r="D13" t="str">
            <v>DE CLERCQ JOZEF</v>
          </cell>
          <cell r="E13" t="str">
            <v>-</v>
          </cell>
          <cell r="F13" t="str">
            <v>M</v>
          </cell>
          <cell r="G13">
            <v>20325</v>
          </cell>
          <cell r="H13" t="str">
            <v>BARELVELDWEG 150</v>
          </cell>
          <cell r="I13">
            <v>2880</v>
          </cell>
          <cell r="J13" t="str">
            <v>BORNEM</v>
          </cell>
          <cell r="K13" t="str">
            <v>592.0149909.28</v>
          </cell>
          <cell r="L13">
            <v>42217</v>
          </cell>
          <cell r="O13" t="str">
            <v>C</v>
          </cell>
          <cell r="P13" t="str">
            <v>D</v>
          </cell>
          <cell r="Q13" t="str">
            <v>D</v>
          </cell>
          <cell r="R13" t="str">
            <v>D</v>
          </cell>
          <cell r="S13" t="str">
            <v>C</v>
          </cell>
          <cell r="T13" t="str">
            <v>D</v>
          </cell>
        </row>
        <row r="14">
          <cell r="A14">
            <v>13</v>
          </cell>
          <cell r="B14" t="str">
            <v>VRIJE SPELER</v>
          </cell>
          <cell r="C14" t="str">
            <v>VS</v>
          </cell>
          <cell r="D14" t="str">
            <v>HENDRICKX STIJN</v>
          </cell>
          <cell r="E14" t="str">
            <v>x</v>
          </cell>
          <cell r="F14" t="str">
            <v>M</v>
          </cell>
          <cell r="G14">
            <v>30589</v>
          </cell>
          <cell r="H14" t="str">
            <v>HOOGSTRAAT 26</v>
          </cell>
          <cell r="I14">
            <v>9280</v>
          </cell>
          <cell r="J14" t="str">
            <v>LEBBEKE</v>
          </cell>
          <cell r="K14" t="str">
            <v>592.8545869.56</v>
          </cell>
          <cell r="L14">
            <v>42583</v>
          </cell>
          <cell r="O14" t="str">
            <v>B</v>
          </cell>
          <cell r="P14" t="str">
            <v>C</v>
          </cell>
          <cell r="Q14" t="str">
            <v>C</v>
          </cell>
          <cell r="R14" t="str">
            <v>D</v>
          </cell>
          <cell r="S14" t="str">
            <v>D</v>
          </cell>
          <cell r="T14" t="str">
            <v>D</v>
          </cell>
        </row>
        <row r="15">
          <cell r="A15">
            <v>14</v>
          </cell>
          <cell r="B15" t="str">
            <v>THE Q</v>
          </cell>
          <cell r="C15" t="str">
            <v>THQ</v>
          </cell>
          <cell r="D15" t="str">
            <v>VINCK YVES</v>
          </cell>
          <cell r="E15">
            <v>1</v>
          </cell>
          <cell r="F15" t="str">
            <v>M</v>
          </cell>
          <cell r="G15">
            <v>25039</v>
          </cell>
          <cell r="H15" t="str">
            <v>BREENDONKDORP 109 B11</v>
          </cell>
          <cell r="I15">
            <v>2870</v>
          </cell>
          <cell r="J15" t="str">
            <v>BREENDONK</v>
          </cell>
          <cell r="K15" t="str">
            <v>951.8833506.12</v>
          </cell>
          <cell r="L15">
            <v>42583</v>
          </cell>
          <cell r="O15" t="str">
            <v>C</v>
          </cell>
          <cell r="P15" t="str">
            <v>C</v>
          </cell>
          <cell r="Q15" t="str">
            <v>C</v>
          </cell>
          <cell r="R15" t="str">
            <v>D</v>
          </cell>
          <cell r="S15" t="str">
            <v>D</v>
          </cell>
          <cell r="T15" t="str">
            <v>C</v>
          </cell>
        </row>
        <row r="16">
          <cell r="A16">
            <v>15</v>
          </cell>
          <cell r="B16" t="str">
            <v>DEN BLACK</v>
          </cell>
          <cell r="C16" t="str">
            <v>DBLA</v>
          </cell>
          <cell r="D16" t="str">
            <v>COOREMAN GEORGES</v>
          </cell>
          <cell r="E16">
            <v>4</v>
          </cell>
          <cell r="F16" t="str">
            <v>M</v>
          </cell>
          <cell r="G16">
            <v>22513</v>
          </cell>
          <cell r="H16" t="str">
            <v>HOOGVELD 34</v>
          </cell>
          <cell r="I16">
            <v>9255</v>
          </cell>
          <cell r="J16" t="str">
            <v>BUGGENHOUT</v>
          </cell>
          <cell r="K16" t="str">
            <v>592.6458137.55</v>
          </cell>
          <cell r="L16">
            <v>43040</v>
          </cell>
          <cell r="O16" t="str">
            <v>D</v>
          </cell>
          <cell r="P16" t="str">
            <v>D</v>
          </cell>
          <cell r="Q16" t="str">
            <v>D</v>
          </cell>
          <cell r="R16" t="str">
            <v>D</v>
          </cell>
          <cell r="S16" t="str">
            <v>C</v>
          </cell>
          <cell r="T16" t="str">
            <v>C</v>
          </cell>
        </row>
        <row r="17">
          <cell r="A17">
            <v>16</v>
          </cell>
          <cell r="B17" t="str">
            <v>VRIJE SPELER</v>
          </cell>
          <cell r="C17" t="str">
            <v>VS</v>
          </cell>
          <cell r="D17" t="str">
            <v>BUSSCHOTS FRANCOIS</v>
          </cell>
          <cell r="E17" t="str">
            <v>x</v>
          </cell>
          <cell r="F17" t="str">
            <v>M</v>
          </cell>
          <cell r="G17">
            <v>16797</v>
          </cell>
          <cell r="H17" t="str">
            <v>TERKAMERVELD 12</v>
          </cell>
          <cell r="I17">
            <v>9255</v>
          </cell>
          <cell r="J17" t="str">
            <v>BUGGENHOUT</v>
          </cell>
          <cell r="K17" t="str">
            <v>592.3262400.80</v>
          </cell>
          <cell r="L17">
            <v>42217</v>
          </cell>
          <cell r="O17" t="str">
            <v>D</v>
          </cell>
          <cell r="P17" t="str">
            <v>D</v>
          </cell>
          <cell r="Q17" t="str">
            <v>D</v>
          </cell>
          <cell r="R17" t="str">
            <v>D</v>
          </cell>
          <cell r="S17" t="str">
            <v>D</v>
          </cell>
          <cell r="T17" t="str">
            <v>D</v>
          </cell>
        </row>
        <row r="18">
          <cell r="A18">
            <v>17</v>
          </cell>
          <cell r="B18" t="str">
            <v>KALFORT SPORTIF</v>
          </cell>
          <cell r="C18" t="str">
            <v>KALF</v>
          </cell>
          <cell r="D18" t="str">
            <v>COOL DIRK</v>
          </cell>
          <cell r="E18">
            <v>1</v>
          </cell>
          <cell r="F18" t="str">
            <v>M</v>
          </cell>
          <cell r="G18">
            <v>23175</v>
          </cell>
          <cell r="H18" t="str">
            <v>EIGENLO 8A</v>
          </cell>
          <cell r="I18">
            <v>9140</v>
          </cell>
          <cell r="J18" t="str">
            <v>TEMSE</v>
          </cell>
          <cell r="K18" t="str">
            <v>592.7647910.26</v>
          </cell>
          <cell r="L18">
            <v>42339</v>
          </cell>
          <cell r="O18" t="str">
            <v>A</v>
          </cell>
          <cell r="P18" t="str">
            <v>B</v>
          </cell>
          <cell r="Q18" t="str">
            <v>A</v>
          </cell>
          <cell r="R18" t="str">
            <v>A</v>
          </cell>
          <cell r="S18" t="str">
            <v>A</v>
          </cell>
          <cell r="T18" t="str">
            <v>NA</v>
          </cell>
        </row>
        <row r="19">
          <cell r="A19">
            <v>18</v>
          </cell>
          <cell r="B19" t="str">
            <v>ZOGGEHOF</v>
          </cell>
          <cell r="C19" t="str">
            <v>ZOG</v>
          </cell>
          <cell r="D19" t="str">
            <v>JANSSENS FILLIP</v>
          </cell>
          <cell r="E19" t="str">
            <v>-</v>
          </cell>
          <cell r="F19" t="str">
            <v>M</v>
          </cell>
          <cell r="G19">
            <v>26927</v>
          </cell>
          <cell r="H19" t="str">
            <v>SCHELDESTRAAT 40E</v>
          </cell>
          <cell r="I19">
            <v>9140</v>
          </cell>
          <cell r="J19" t="str">
            <v>TEMSE</v>
          </cell>
          <cell r="K19" t="str">
            <v>591.6013528.18</v>
          </cell>
          <cell r="L19">
            <v>42948</v>
          </cell>
          <cell r="M19">
            <v>44044</v>
          </cell>
          <cell r="O19" t="str">
            <v>B</v>
          </cell>
          <cell r="P19" t="str">
            <v>B</v>
          </cell>
          <cell r="Q19" t="str">
            <v>B</v>
          </cell>
          <cell r="R19" t="str">
            <v>B</v>
          </cell>
          <cell r="S19" t="str">
            <v>B</v>
          </cell>
          <cell r="T19" t="str">
            <v>B</v>
          </cell>
        </row>
        <row r="20">
          <cell r="A20">
            <v>19</v>
          </cell>
          <cell r="B20" t="str">
            <v>KALFORT SPORTIF</v>
          </cell>
          <cell r="C20" t="str">
            <v>KALF</v>
          </cell>
          <cell r="D20" t="str">
            <v>THYS CINDY</v>
          </cell>
          <cell r="E20" t="str">
            <v>-</v>
          </cell>
          <cell r="F20" t="str">
            <v>V</v>
          </cell>
          <cell r="G20">
            <v>27224</v>
          </cell>
          <cell r="H20" t="str">
            <v>HERMAN VOSSTRAAT 74/1</v>
          </cell>
          <cell r="I20">
            <v>2830</v>
          </cell>
          <cell r="J20" t="str">
            <v>WILLEBROEK</v>
          </cell>
          <cell r="K20" t="str">
            <v>591.4285340.79</v>
          </cell>
          <cell r="L20">
            <v>42948</v>
          </cell>
          <cell r="O20" t="str">
            <v>C</v>
          </cell>
          <cell r="P20" t="str">
            <v>B</v>
          </cell>
          <cell r="Q20" t="str">
            <v>C</v>
          </cell>
          <cell r="R20" t="str">
            <v>C</v>
          </cell>
          <cell r="S20" t="str">
            <v>C</v>
          </cell>
          <cell r="T20" t="str">
            <v>C</v>
          </cell>
        </row>
        <row r="21">
          <cell r="A21">
            <v>20</v>
          </cell>
          <cell r="B21" t="str">
            <v>VRIJE SPELER</v>
          </cell>
          <cell r="C21" t="str">
            <v>VS</v>
          </cell>
          <cell r="D21" t="str">
            <v>VAN RANST BJORN</v>
          </cell>
          <cell r="E21" t="str">
            <v>x</v>
          </cell>
          <cell r="F21" t="str">
            <v>M</v>
          </cell>
          <cell r="G21">
            <v>32264</v>
          </cell>
          <cell r="H21" t="str">
            <v>ANTWERPSESTEENWEG 34/207</v>
          </cell>
          <cell r="I21">
            <v>2830</v>
          </cell>
          <cell r="J21" t="str">
            <v>WILLEBROEK</v>
          </cell>
          <cell r="K21" t="str">
            <v>592.0276760.03</v>
          </cell>
          <cell r="L21">
            <v>42948</v>
          </cell>
          <cell r="N21" t="str">
            <v>VS</v>
          </cell>
          <cell r="O21" t="str">
            <v>B</v>
          </cell>
          <cell r="P21" t="str">
            <v>B</v>
          </cell>
          <cell r="Q21" t="str">
            <v>B</v>
          </cell>
          <cell r="R21" t="str">
            <v>B</v>
          </cell>
          <cell r="S21" t="str">
            <v>B</v>
          </cell>
          <cell r="T21" t="str">
            <v>B</v>
          </cell>
        </row>
        <row r="22">
          <cell r="A22">
            <v>21</v>
          </cell>
          <cell r="B22" t="str">
            <v>VRIJE SPELER</v>
          </cell>
          <cell r="C22" t="str">
            <v>VS</v>
          </cell>
          <cell r="D22" t="str">
            <v>HEYRMAN KELLY</v>
          </cell>
          <cell r="E22" t="str">
            <v>x</v>
          </cell>
          <cell r="F22" t="str">
            <v>V</v>
          </cell>
          <cell r="G22">
            <v>30877</v>
          </cell>
          <cell r="H22" t="str">
            <v>GEEMSTRAAT 108</v>
          </cell>
          <cell r="I22">
            <v>9220</v>
          </cell>
          <cell r="J22" t="str">
            <v>HAMME</v>
          </cell>
          <cell r="K22" t="str">
            <v>592.6988279.92</v>
          </cell>
          <cell r="L22">
            <v>43313</v>
          </cell>
          <cell r="O22" t="str">
            <v>NA</v>
          </cell>
          <cell r="P22" t="str">
            <v>NA</v>
          </cell>
          <cell r="Q22" t="str">
            <v>NA</v>
          </cell>
          <cell r="R22" t="str">
            <v>-</v>
          </cell>
          <cell r="S22" t="str">
            <v>-</v>
          </cell>
          <cell r="T22" t="str">
            <v>-</v>
          </cell>
        </row>
        <row r="23">
          <cell r="A23">
            <v>22</v>
          </cell>
          <cell r="B23" t="str">
            <v>VRIJE SPELER</v>
          </cell>
          <cell r="C23" t="str">
            <v>VS</v>
          </cell>
          <cell r="D23" t="str">
            <v>SIEBENS LUDO</v>
          </cell>
          <cell r="E23" t="str">
            <v>X</v>
          </cell>
          <cell r="F23" t="str">
            <v>M</v>
          </cell>
          <cell r="G23">
            <v>18310</v>
          </cell>
          <cell r="H23" t="str">
            <v>IRISLAAN 15</v>
          </cell>
          <cell r="I23">
            <v>2870</v>
          </cell>
          <cell r="J23" t="str">
            <v>RUISBROEK</v>
          </cell>
          <cell r="K23" t="str">
            <v>592.3074044.01</v>
          </cell>
          <cell r="L23">
            <v>42948</v>
          </cell>
          <cell r="O23" t="str">
            <v>C</v>
          </cell>
          <cell r="P23" t="str">
            <v>C</v>
          </cell>
          <cell r="Q23" t="str">
            <v>C</v>
          </cell>
          <cell r="R23" t="str">
            <v>C</v>
          </cell>
          <cell r="S23" t="str">
            <v>D</v>
          </cell>
          <cell r="T23" t="str">
            <v>C</v>
          </cell>
        </row>
        <row r="24">
          <cell r="A24">
            <v>23</v>
          </cell>
          <cell r="B24" t="str">
            <v>VRIJE SPELER</v>
          </cell>
          <cell r="C24" t="str">
            <v>VS</v>
          </cell>
          <cell r="D24" t="str">
            <v>GOOSSENS CLIFF</v>
          </cell>
          <cell r="E24" t="str">
            <v>x</v>
          </cell>
          <cell r="F24" t="str">
            <v>M</v>
          </cell>
          <cell r="G24">
            <v>32649</v>
          </cell>
          <cell r="H24" t="str">
            <v>POMPSTRAAT 4</v>
          </cell>
          <cell r="I24">
            <v>2845</v>
          </cell>
          <cell r="J24" t="str">
            <v>NIEL</v>
          </cell>
          <cell r="K24" t="str">
            <v>591.9276366.67</v>
          </cell>
          <cell r="L24">
            <v>42217</v>
          </cell>
          <cell r="N24" t="str">
            <v>VS</v>
          </cell>
          <cell r="O24" t="str">
            <v>C</v>
          </cell>
          <cell r="P24" t="str">
            <v>C</v>
          </cell>
          <cell r="Q24" t="str">
            <v>C</v>
          </cell>
          <cell r="R24" t="str">
            <v>D</v>
          </cell>
          <cell r="S24" t="str">
            <v>D</v>
          </cell>
          <cell r="T24" t="str">
            <v>C</v>
          </cell>
        </row>
        <row r="25">
          <cell r="A25">
            <v>24</v>
          </cell>
          <cell r="B25" t="str">
            <v>THE Q</v>
          </cell>
          <cell r="C25" t="str">
            <v>THQ</v>
          </cell>
          <cell r="D25" t="str">
            <v>MERGITS KURT</v>
          </cell>
          <cell r="E25" t="str">
            <v>-</v>
          </cell>
          <cell r="F25" t="str">
            <v>M</v>
          </cell>
          <cell r="G25">
            <v>25810</v>
          </cell>
          <cell r="H25" t="str">
            <v>STATIONSSTRAAT 147</v>
          </cell>
          <cell r="I25">
            <v>3191</v>
          </cell>
          <cell r="J25" t="str">
            <v>HEVER</v>
          </cell>
          <cell r="K25" t="str">
            <v>592.0124097.18</v>
          </cell>
          <cell r="L25">
            <v>42948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 t="str">
            <v>-</v>
          </cell>
          <cell r="T25" t="str">
            <v>-</v>
          </cell>
        </row>
        <row r="26">
          <cell r="A26">
            <v>25</v>
          </cell>
          <cell r="B26" t="str">
            <v>PLAZA</v>
          </cell>
          <cell r="C26" t="str">
            <v>PLZ</v>
          </cell>
          <cell r="D26" t="str">
            <v>JOOS MARIO</v>
          </cell>
          <cell r="E26" t="str">
            <v>-</v>
          </cell>
          <cell r="F26" t="str">
            <v>M</v>
          </cell>
          <cell r="G26">
            <v>25789</v>
          </cell>
          <cell r="H26" t="str">
            <v>KRUISVELD 2</v>
          </cell>
          <cell r="I26">
            <v>2890</v>
          </cell>
          <cell r="J26" t="str">
            <v>ST. AMANDS</v>
          </cell>
          <cell r="K26" t="str">
            <v>591.8116879.21</v>
          </cell>
          <cell r="L26">
            <v>43040</v>
          </cell>
          <cell r="O26" t="str">
            <v>B</v>
          </cell>
          <cell r="P26" t="str">
            <v>B</v>
          </cell>
          <cell r="Q26" t="str">
            <v>B</v>
          </cell>
          <cell r="R26" t="str">
            <v>A</v>
          </cell>
          <cell r="S26" t="str">
            <v>B</v>
          </cell>
          <cell r="T26" t="str">
            <v>NA</v>
          </cell>
        </row>
        <row r="27">
          <cell r="A27">
            <v>26</v>
          </cell>
          <cell r="B27" t="str">
            <v>DE FIXKES</v>
          </cell>
          <cell r="C27" t="str">
            <v>FIX</v>
          </cell>
          <cell r="D27" t="str">
            <v>ROTTIERS TIM</v>
          </cell>
          <cell r="E27" t="str">
            <v>-</v>
          </cell>
          <cell r="F27" t="str">
            <v>M</v>
          </cell>
          <cell r="G27">
            <v>33777</v>
          </cell>
          <cell r="H27" t="str">
            <v>DENDERMONDSESTEENWEG 102/202</v>
          </cell>
          <cell r="I27">
            <v>2830</v>
          </cell>
          <cell r="J27" t="str">
            <v>WILLEBROEK</v>
          </cell>
          <cell r="K27" t="str">
            <v>591.9170425.50</v>
          </cell>
          <cell r="L27">
            <v>42948</v>
          </cell>
          <cell r="O27" t="str">
            <v>D</v>
          </cell>
          <cell r="P27" t="str">
            <v>D</v>
          </cell>
          <cell r="Q27" t="str">
            <v>D</v>
          </cell>
          <cell r="R27" t="str">
            <v>D</v>
          </cell>
          <cell r="S27" t="str">
            <v>-</v>
          </cell>
          <cell r="T27" t="str">
            <v>-</v>
          </cell>
        </row>
        <row r="28">
          <cell r="A28">
            <v>27</v>
          </cell>
          <cell r="B28" t="str">
            <v>VRIJE SPELER</v>
          </cell>
          <cell r="C28" t="str">
            <v>VS</v>
          </cell>
          <cell r="D28" t="str">
            <v>VAN HOEBROECK KRIS</v>
          </cell>
          <cell r="E28" t="str">
            <v>x</v>
          </cell>
          <cell r="F28" t="str">
            <v>M</v>
          </cell>
          <cell r="G28">
            <v>23143</v>
          </cell>
          <cell r="H28" t="str">
            <v>KATTESTRAAT 46</v>
          </cell>
          <cell r="I28">
            <v>2890</v>
          </cell>
          <cell r="J28" t="str">
            <v>OPPUURS</v>
          </cell>
          <cell r="K28" t="str">
            <v>592.8190437.32</v>
          </cell>
          <cell r="L28">
            <v>43009</v>
          </cell>
          <cell r="O28" t="str">
            <v>C</v>
          </cell>
          <cell r="P28" t="str">
            <v>C</v>
          </cell>
          <cell r="Q28" t="str">
            <v>C</v>
          </cell>
          <cell r="R28" t="str">
            <v>B</v>
          </cell>
          <cell r="S28" t="str">
            <v>B</v>
          </cell>
          <cell r="T28" t="str">
            <v>C</v>
          </cell>
        </row>
        <row r="29">
          <cell r="A29">
            <v>28</v>
          </cell>
          <cell r="B29" t="str">
            <v>THE Q</v>
          </cell>
          <cell r="C29" t="str">
            <v>THQ</v>
          </cell>
          <cell r="D29" t="str">
            <v>DUYMELINCK JOZEF</v>
          </cell>
          <cell r="E29" t="str">
            <v>-</v>
          </cell>
          <cell r="F29" t="str">
            <v>M</v>
          </cell>
          <cell r="G29">
            <v>19561</v>
          </cell>
          <cell r="H29" t="str">
            <v>ANJERLAAN 11</v>
          </cell>
          <cell r="I29">
            <v>2870</v>
          </cell>
          <cell r="J29" t="str">
            <v>BREENDONK</v>
          </cell>
          <cell r="K29" t="str">
            <v>592.2790898.95</v>
          </cell>
          <cell r="L29">
            <v>43009</v>
          </cell>
          <cell r="O29" t="str">
            <v>D</v>
          </cell>
          <cell r="P29" t="str">
            <v>C</v>
          </cell>
          <cell r="Q29" t="str">
            <v>C</v>
          </cell>
          <cell r="R29" t="str">
            <v>D</v>
          </cell>
          <cell r="S29" t="str">
            <v>C</v>
          </cell>
          <cell r="T29" t="str">
            <v>D</v>
          </cell>
        </row>
        <row r="30">
          <cell r="A30">
            <v>29</v>
          </cell>
          <cell r="B30" t="str">
            <v>DE BOERENKRIJG</v>
          </cell>
          <cell r="C30" t="str">
            <v>BOER</v>
          </cell>
          <cell r="D30" t="str">
            <v>VAN CAPPELLEN PATRICK</v>
          </cell>
          <cell r="E30" t="str">
            <v>-</v>
          </cell>
          <cell r="F30" t="str">
            <v>M</v>
          </cell>
          <cell r="G30">
            <v>24319</v>
          </cell>
          <cell r="H30" t="str">
            <v>HOMMELSTRAAT 14</v>
          </cell>
          <cell r="I30">
            <v>2880</v>
          </cell>
          <cell r="J30" t="str">
            <v>BORNEM</v>
          </cell>
          <cell r="K30" t="str">
            <v>592.0428554.86</v>
          </cell>
          <cell r="L30">
            <v>42948</v>
          </cell>
          <cell r="O30" t="str">
            <v>B</v>
          </cell>
          <cell r="P30" t="str">
            <v>B</v>
          </cell>
          <cell r="Q30" t="str">
            <v>B</v>
          </cell>
          <cell r="R30" t="str">
            <v>B</v>
          </cell>
          <cell r="S30" t="str">
            <v>A</v>
          </cell>
          <cell r="T30" t="str">
            <v>A</v>
          </cell>
        </row>
        <row r="31">
          <cell r="A31">
            <v>30</v>
          </cell>
          <cell r="B31" t="str">
            <v>EXCELSIOR</v>
          </cell>
          <cell r="C31" t="str">
            <v>EXC</v>
          </cell>
          <cell r="D31" t="str">
            <v>VERSTREPEN KEVIN</v>
          </cell>
          <cell r="E31" t="str">
            <v>-</v>
          </cell>
          <cell r="F31" t="str">
            <v>M</v>
          </cell>
          <cell r="G31">
            <v>32780</v>
          </cell>
          <cell r="H31" t="str">
            <v>OVERHEIDE 8</v>
          </cell>
          <cell r="I31">
            <v>2870</v>
          </cell>
          <cell r="J31" t="str">
            <v>PUURS</v>
          </cell>
          <cell r="K31" t="str">
            <v>591.2074434.94</v>
          </cell>
          <cell r="L31">
            <v>43009</v>
          </cell>
          <cell r="O31" t="str">
            <v>C</v>
          </cell>
          <cell r="P31" t="str">
            <v>C</v>
          </cell>
          <cell r="Q31" t="str">
            <v>C</v>
          </cell>
          <cell r="R31" t="str">
            <v>D</v>
          </cell>
          <cell r="S31" t="str">
            <v>C</v>
          </cell>
          <cell r="T31" t="str">
            <v>C</v>
          </cell>
        </row>
        <row r="32">
          <cell r="A32">
            <v>31</v>
          </cell>
          <cell r="B32" t="str">
            <v>VRIJE SPELER</v>
          </cell>
          <cell r="C32" t="str">
            <v>VS</v>
          </cell>
          <cell r="D32" t="str">
            <v>STEUNS MICHAEL</v>
          </cell>
          <cell r="E32" t="str">
            <v>x</v>
          </cell>
          <cell r="F32" t="str">
            <v>M</v>
          </cell>
          <cell r="G32">
            <v>32502</v>
          </cell>
          <cell r="H32" t="str">
            <v>SCHOONDONK 45</v>
          </cell>
          <cell r="I32">
            <v>2830</v>
          </cell>
          <cell r="J32" t="str">
            <v>WILLEBROEK</v>
          </cell>
          <cell r="K32" t="str">
            <v>592.3904019.44</v>
          </cell>
          <cell r="L32">
            <v>42948</v>
          </cell>
          <cell r="N32" t="str">
            <v>VS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 t="str">
            <v>-</v>
          </cell>
          <cell r="T32" t="str">
            <v>-</v>
          </cell>
        </row>
        <row r="33">
          <cell r="A33">
            <v>32</v>
          </cell>
          <cell r="B33" t="str">
            <v>DEN BLACK</v>
          </cell>
          <cell r="C33" t="str">
            <v>DBLA</v>
          </cell>
          <cell r="D33" t="str">
            <v>VAN ASBROECK YVAN</v>
          </cell>
          <cell r="E33" t="str">
            <v>-</v>
          </cell>
          <cell r="F33" t="str">
            <v>M</v>
          </cell>
          <cell r="G33">
            <v>24554</v>
          </cell>
          <cell r="H33" t="str">
            <v>BOEKSHEIDE 13</v>
          </cell>
          <cell r="I33">
            <v>1840</v>
          </cell>
          <cell r="J33" t="str">
            <v>MALDEREN</v>
          </cell>
          <cell r="K33" t="str">
            <v>592.6625861.56</v>
          </cell>
          <cell r="L33">
            <v>43009</v>
          </cell>
          <cell r="O33" t="str">
            <v>B</v>
          </cell>
          <cell r="P33" t="str">
            <v>A</v>
          </cell>
          <cell r="Q33" t="str">
            <v>A</v>
          </cell>
          <cell r="R33" t="str">
            <v>A</v>
          </cell>
          <cell r="S33" t="str">
            <v>A</v>
          </cell>
          <cell r="T33" t="str">
            <v>A</v>
          </cell>
        </row>
        <row r="34">
          <cell r="A34">
            <v>33</v>
          </cell>
          <cell r="B34" t="str">
            <v>VRIJE SPELER</v>
          </cell>
          <cell r="C34" t="str">
            <v>VS</v>
          </cell>
          <cell r="D34" t="str">
            <v>DE KINDERS BART</v>
          </cell>
          <cell r="E34" t="str">
            <v>X</v>
          </cell>
          <cell r="F34" t="str">
            <v>M</v>
          </cell>
          <cell r="G34">
            <v>35322</v>
          </cell>
          <cell r="H34" t="str">
            <v>ZOGGE 119</v>
          </cell>
          <cell r="I34">
            <v>9220</v>
          </cell>
          <cell r="J34" t="str">
            <v>HAMME</v>
          </cell>
          <cell r="K34" t="str">
            <v>592.6631043.10</v>
          </cell>
          <cell r="L34">
            <v>43313</v>
          </cell>
          <cell r="O34" t="str">
            <v>D</v>
          </cell>
          <cell r="P34" t="str">
            <v>D</v>
          </cell>
          <cell r="Q34" t="str">
            <v>NA</v>
          </cell>
          <cell r="R34" t="str">
            <v>-</v>
          </cell>
          <cell r="S34" t="str">
            <v>-</v>
          </cell>
          <cell r="T34" t="str">
            <v>-</v>
          </cell>
        </row>
        <row r="35">
          <cell r="A35">
            <v>34</v>
          </cell>
          <cell r="B35" t="str">
            <v>DEN BLACK</v>
          </cell>
          <cell r="C35" t="str">
            <v>DBLA</v>
          </cell>
          <cell r="D35" t="str">
            <v>VAN ASBROECK GIANNI</v>
          </cell>
          <cell r="E35" t="str">
            <v>-</v>
          </cell>
          <cell r="F35" t="str">
            <v>M</v>
          </cell>
          <cell r="G35">
            <v>36480</v>
          </cell>
          <cell r="H35" t="str">
            <v>BOEKSHEIDE 13</v>
          </cell>
          <cell r="I35">
            <v>1840</v>
          </cell>
          <cell r="J35" t="str">
            <v>MALDEREN</v>
          </cell>
          <cell r="K35" t="str">
            <v>592.4543120.12</v>
          </cell>
          <cell r="L35">
            <v>43009</v>
          </cell>
          <cell r="O35" t="str">
            <v>D</v>
          </cell>
          <cell r="P35" t="str">
            <v>D</v>
          </cell>
          <cell r="Q35" t="str">
            <v>D</v>
          </cell>
          <cell r="R35" t="str">
            <v>D</v>
          </cell>
          <cell r="S35" t="str">
            <v>D</v>
          </cell>
          <cell r="T35" t="str">
            <v>D</v>
          </cell>
        </row>
        <row r="36">
          <cell r="A36">
            <v>35</v>
          </cell>
          <cell r="B36" t="str">
            <v>'t ZANDHOF</v>
          </cell>
          <cell r="C36" t="str">
            <v>TZH</v>
          </cell>
          <cell r="D36" t="str">
            <v>VAN KERCKHOVEN GWENDY</v>
          </cell>
          <cell r="E36" t="str">
            <v>-</v>
          </cell>
          <cell r="F36" t="str">
            <v>V</v>
          </cell>
          <cell r="G36">
            <v>33207</v>
          </cell>
          <cell r="H36" t="str">
            <v>NIEUWSTRAAT 82</v>
          </cell>
          <cell r="I36">
            <v>2880</v>
          </cell>
          <cell r="J36" t="str">
            <v>BORNEM</v>
          </cell>
          <cell r="K36" t="str">
            <v>591.9904860.01</v>
          </cell>
          <cell r="L36">
            <v>42217</v>
          </cell>
          <cell r="O36" t="str">
            <v>D</v>
          </cell>
          <cell r="P36" t="str">
            <v>D</v>
          </cell>
          <cell r="Q36" t="str">
            <v>D</v>
          </cell>
          <cell r="R36" t="str">
            <v>D</v>
          </cell>
          <cell r="S36" t="str">
            <v>NA</v>
          </cell>
          <cell r="T36" t="str">
            <v>-</v>
          </cell>
        </row>
        <row r="37">
          <cell r="A37">
            <v>36</v>
          </cell>
          <cell r="B37" t="str">
            <v>'t ZANDHOF</v>
          </cell>
          <cell r="C37" t="str">
            <v>TZH</v>
          </cell>
          <cell r="D37" t="str">
            <v>YSEWYN LUC</v>
          </cell>
          <cell r="E37" t="str">
            <v>-</v>
          </cell>
          <cell r="F37" t="str">
            <v>M</v>
          </cell>
          <cell r="G37">
            <v>19675</v>
          </cell>
          <cell r="H37" t="str">
            <v>BARELSTRAAT 154</v>
          </cell>
          <cell r="I37">
            <v>2880</v>
          </cell>
          <cell r="J37" t="str">
            <v>BORNEM</v>
          </cell>
          <cell r="K37" t="str">
            <v>592.1966078.66</v>
          </cell>
          <cell r="L37">
            <v>42948</v>
          </cell>
          <cell r="O37" t="str">
            <v>NA</v>
          </cell>
          <cell r="P37" t="str">
            <v>NA</v>
          </cell>
          <cell r="Q37" t="str">
            <v>NA</v>
          </cell>
          <cell r="R37" t="str">
            <v>NA</v>
          </cell>
          <cell r="S37" t="str">
            <v>NA</v>
          </cell>
          <cell r="T37" t="str">
            <v>-</v>
          </cell>
        </row>
        <row r="38">
          <cell r="A38">
            <v>37</v>
          </cell>
          <cell r="B38" t="str">
            <v>VRIJE SPELER</v>
          </cell>
          <cell r="C38" t="str">
            <v>VS</v>
          </cell>
          <cell r="D38" t="str">
            <v>CORNELIS RENALDO</v>
          </cell>
          <cell r="E38" t="str">
            <v>x</v>
          </cell>
          <cell r="F38" t="str">
            <v>M</v>
          </cell>
          <cell r="G38">
            <v>25016</v>
          </cell>
          <cell r="H38" t="str">
            <v>DAMPUTSTRAAT 39 C</v>
          </cell>
          <cell r="I38">
            <v>9220</v>
          </cell>
          <cell r="J38" t="str">
            <v>HAMME</v>
          </cell>
          <cell r="K38" t="str">
            <v>592.7488863.59</v>
          </cell>
          <cell r="L38">
            <v>43313</v>
          </cell>
          <cell r="N38" t="str">
            <v>VS</v>
          </cell>
          <cell r="O38" t="str">
            <v>NA</v>
          </cell>
          <cell r="P38" t="str">
            <v>NA</v>
          </cell>
          <cell r="Q38" t="str">
            <v>NA</v>
          </cell>
          <cell r="R38" t="str">
            <v>-</v>
          </cell>
          <cell r="S38" t="str">
            <v>-</v>
          </cell>
          <cell r="T38" t="str">
            <v>-</v>
          </cell>
        </row>
        <row r="39">
          <cell r="A39">
            <v>38</v>
          </cell>
          <cell r="B39" t="str">
            <v>HET WIEL</v>
          </cell>
          <cell r="C39" t="str">
            <v>WIEL</v>
          </cell>
          <cell r="D39" t="str">
            <v>VAN GEEL HANS</v>
          </cell>
          <cell r="E39" t="str">
            <v>-</v>
          </cell>
          <cell r="F39" t="str">
            <v>M</v>
          </cell>
          <cell r="G39">
            <v>31500</v>
          </cell>
          <cell r="H39" t="str">
            <v>PUURSESTEENWEG 2</v>
          </cell>
          <cell r="I39">
            <v>2880</v>
          </cell>
          <cell r="J39" t="str">
            <v>BORNEM</v>
          </cell>
          <cell r="K39" t="str">
            <v>591.5790214.95</v>
          </cell>
          <cell r="L39">
            <v>42583</v>
          </cell>
          <cell r="O39" t="str">
            <v>NA</v>
          </cell>
          <cell r="P39" t="str">
            <v>NA</v>
          </cell>
          <cell r="Q39" t="str">
            <v>NA</v>
          </cell>
          <cell r="R39" t="str">
            <v>NA</v>
          </cell>
          <cell r="S39" t="str">
            <v>NA</v>
          </cell>
          <cell r="T39" t="str">
            <v>-</v>
          </cell>
        </row>
        <row r="40">
          <cell r="A40">
            <v>39</v>
          </cell>
          <cell r="B40" t="str">
            <v>HET WIEL</v>
          </cell>
          <cell r="C40" t="str">
            <v>WIEL</v>
          </cell>
          <cell r="D40" t="str">
            <v>HAEGEMANS BART</v>
          </cell>
          <cell r="E40" t="str">
            <v>-</v>
          </cell>
          <cell r="F40" t="str">
            <v>M</v>
          </cell>
          <cell r="G40">
            <v>27467</v>
          </cell>
          <cell r="H40" t="str">
            <v>PRINS ALBERTLAAN 35/2</v>
          </cell>
          <cell r="I40">
            <v>2880</v>
          </cell>
          <cell r="J40" t="str">
            <v>BORNEM</v>
          </cell>
          <cell r="K40" t="str">
            <v>592.1905586.05</v>
          </cell>
          <cell r="L40">
            <v>42583</v>
          </cell>
          <cell r="O40" t="str">
            <v>D</v>
          </cell>
          <cell r="P40" t="str">
            <v>C</v>
          </cell>
          <cell r="Q40" t="str">
            <v>D</v>
          </cell>
          <cell r="R40" t="str">
            <v>C</v>
          </cell>
          <cell r="S40" t="str">
            <v>NA</v>
          </cell>
          <cell r="T40" t="str">
            <v>-</v>
          </cell>
        </row>
        <row r="41">
          <cell r="A41">
            <v>40</v>
          </cell>
          <cell r="B41" t="str">
            <v>HET WIEL</v>
          </cell>
          <cell r="C41" t="str">
            <v>WIEL</v>
          </cell>
          <cell r="D41" t="str">
            <v>PEETERS RONNY</v>
          </cell>
          <cell r="E41" t="str">
            <v>-</v>
          </cell>
          <cell r="F41" t="str">
            <v>M</v>
          </cell>
          <cell r="G41">
            <v>22688</v>
          </cell>
          <cell r="H41" t="str">
            <v>DULFTSTRAAT 12</v>
          </cell>
          <cell r="I41">
            <v>2880</v>
          </cell>
          <cell r="J41" t="str">
            <v>BORNEM</v>
          </cell>
          <cell r="K41" t="str">
            <v>591.8029378.14</v>
          </cell>
          <cell r="L41">
            <v>42583</v>
          </cell>
          <cell r="O41" t="str">
            <v>C</v>
          </cell>
          <cell r="P41" t="str">
            <v>C</v>
          </cell>
          <cell r="Q41" t="str">
            <v>C</v>
          </cell>
          <cell r="R41" t="str">
            <v>C</v>
          </cell>
          <cell r="S41" t="str">
            <v>NA</v>
          </cell>
          <cell r="T41" t="str">
            <v>-</v>
          </cell>
        </row>
        <row r="42">
          <cell r="A42">
            <v>41</v>
          </cell>
          <cell r="B42" t="str">
            <v>'t ZANDHOF</v>
          </cell>
          <cell r="C42" t="str">
            <v>TZH</v>
          </cell>
          <cell r="D42" t="str">
            <v>VAN INGELGEM ANDRE</v>
          </cell>
          <cell r="E42">
            <v>4</v>
          </cell>
          <cell r="F42" t="str">
            <v>M</v>
          </cell>
          <cell r="G42">
            <v>17169</v>
          </cell>
          <cell r="H42" t="str">
            <v>KORENBLOEMLAAN 12</v>
          </cell>
          <cell r="I42">
            <v>2880</v>
          </cell>
          <cell r="J42" t="str">
            <v>BORNEM</v>
          </cell>
          <cell r="K42" t="str">
            <v>592.3720617.69</v>
          </cell>
          <cell r="L42">
            <v>42217</v>
          </cell>
          <cell r="O42" t="str">
            <v>C</v>
          </cell>
          <cell r="P42" t="str">
            <v>C</v>
          </cell>
          <cell r="Q42" t="str">
            <v>D</v>
          </cell>
          <cell r="R42" t="str">
            <v>C</v>
          </cell>
          <cell r="S42" t="str">
            <v>C</v>
          </cell>
          <cell r="T42" t="str">
            <v>B</v>
          </cell>
        </row>
        <row r="43">
          <cell r="A43">
            <v>42</v>
          </cell>
          <cell r="B43" t="str">
            <v>VRIJE SPELER</v>
          </cell>
          <cell r="C43" t="str">
            <v>VS</v>
          </cell>
          <cell r="D43" t="str">
            <v>BOUTENS WERNER</v>
          </cell>
          <cell r="E43" t="str">
            <v>X</v>
          </cell>
          <cell r="F43" t="str">
            <v>M</v>
          </cell>
          <cell r="G43">
            <v>14638</v>
          </cell>
          <cell r="H43" t="str">
            <v>KOUTERVELDWEG 23</v>
          </cell>
          <cell r="I43">
            <v>2880</v>
          </cell>
          <cell r="J43" t="str">
            <v>BORNEM</v>
          </cell>
          <cell r="K43" t="str">
            <v>592.4382347.65</v>
          </cell>
          <cell r="L43">
            <v>42948</v>
          </cell>
          <cell r="O43" t="str">
            <v>D</v>
          </cell>
          <cell r="P43" t="str">
            <v>C</v>
          </cell>
          <cell r="Q43" t="str">
            <v>D</v>
          </cell>
          <cell r="R43" t="str">
            <v>D</v>
          </cell>
          <cell r="S43" t="str">
            <v>NA</v>
          </cell>
          <cell r="T43" t="str">
            <v>-</v>
          </cell>
        </row>
        <row r="44">
          <cell r="A44">
            <v>43</v>
          </cell>
          <cell r="B44" t="str">
            <v>'t ZANDHOF</v>
          </cell>
          <cell r="C44" t="str">
            <v>TZH</v>
          </cell>
          <cell r="D44" t="str">
            <v>VAN GOETHEM MARIO</v>
          </cell>
          <cell r="E44" t="str">
            <v>-</v>
          </cell>
          <cell r="F44" t="str">
            <v>M</v>
          </cell>
          <cell r="G44">
            <v>24809</v>
          </cell>
          <cell r="H44" t="str">
            <v>KAPELSTRAAT 70</v>
          </cell>
          <cell r="I44">
            <v>2880</v>
          </cell>
          <cell r="J44" t="str">
            <v>BORNEM</v>
          </cell>
          <cell r="K44" t="str">
            <v>591.7252393.96</v>
          </cell>
          <cell r="L44">
            <v>42583</v>
          </cell>
          <cell r="O44" t="str">
            <v>B</v>
          </cell>
          <cell r="P44" t="str">
            <v>B</v>
          </cell>
          <cell r="Q44" t="str">
            <v>A</v>
          </cell>
          <cell r="R44" t="str">
            <v>A</v>
          </cell>
          <cell r="S44" t="str">
            <v>A</v>
          </cell>
          <cell r="T44" t="str">
            <v>A</v>
          </cell>
        </row>
        <row r="45">
          <cell r="A45">
            <v>44</v>
          </cell>
          <cell r="B45" t="str">
            <v>VRIJE SPELER</v>
          </cell>
          <cell r="C45" t="str">
            <v>VS</v>
          </cell>
          <cell r="D45" t="str">
            <v>VAN GOETHEM REGGY</v>
          </cell>
          <cell r="E45" t="str">
            <v>x</v>
          </cell>
          <cell r="F45" t="str">
            <v>M</v>
          </cell>
          <cell r="G45">
            <v>28956</v>
          </cell>
          <cell r="H45" t="str">
            <v>MUZEUMSTRAAT 15</v>
          </cell>
          <cell r="I45">
            <v>9220</v>
          </cell>
          <cell r="J45" t="str">
            <v>HAMME</v>
          </cell>
          <cell r="K45" t="str">
            <v>591.9144849.82</v>
          </cell>
          <cell r="L45">
            <v>43313</v>
          </cell>
          <cell r="N45" t="str">
            <v>VS</v>
          </cell>
          <cell r="O45" t="str">
            <v>D</v>
          </cell>
          <cell r="P45" t="str">
            <v>D</v>
          </cell>
          <cell r="Q45" t="str">
            <v>NA</v>
          </cell>
          <cell r="R45" t="str">
            <v>-</v>
          </cell>
          <cell r="S45" t="str">
            <v>-</v>
          </cell>
          <cell r="T45" t="str">
            <v>-</v>
          </cell>
        </row>
        <row r="46">
          <cell r="A46">
            <v>45</v>
          </cell>
          <cell r="B46" t="str">
            <v>VRIJE SPELER</v>
          </cell>
          <cell r="C46" t="str">
            <v>VS</v>
          </cell>
          <cell r="D46" t="str">
            <v>DE RIJCKE ERWIN</v>
          </cell>
          <cell r="E46" t="str">
            <v>X</v>
          </cell>
          <cell r="F46" t="str">
            <v>M</v>
          </cell>
          <cell r="G46">
            <v>28455</v>
          </cell>
          <cell r="H46" t="str">
            <v>GEEMSTRAAT 108</v>
          </cell>
          <cell r="I46">
            <v>9220</v>
          </cell>
          <cell r="J46" t="str">
            <v>HAMME</v>
          </cell>
          <cell r="K46" t="str">
            <v>591.8277903.25</v>
          </cell>
          <cell r="L46">
            <v>43313</v>
          </cell>
          <cell r="O46" t="str">
            <v>D</v>
          </cell>
          <cell r="P46" t="str">
            <v>D</v>
          </cell>
          <cell r="Q46" t="str">
            <v>NA</v>
          </cell>
          <cell r="R46" t="str">
            <v>-</v>
          </cell>
          <cell r="S46" t="str">
            <v>-</v>
          </cell>
          <cell r="T46" t="str">
            <v>-</v>
          </cell>
        </row>
        <row r="47">
          <cell r="A47">
            <v>46</v>
          </cell>
          <cell r="B47" t="str">
            <v>VRIJE SPELER</v>
          </cell>
          <cell r="C47" t="str">
            <v>VS</v>
          </cell>
          <cell r="D47" t="str">
            <v>DE COCK TINO</v>
          </cell>
          <cell r="E47" t="str">
            <v>X</v>
          </cell>
          <cell r="F47" t="str">
            <v>M</v>
          </cell>
          <cell r="G47">
            <v>33876</v>
          </cell>
          <cell r="H47" t="str">
            <v>SPERRESTRAAT 7</v>
          </cell>
          <cell r="I47">
            <v>9190</v>
          </cell>
          <cell r="J47" t="str">
            <v>STEKENE</v>
          </cell>
          <cell r="K47" t="str">
            <v>592.5370779.67</v>
          </cell>
          <cell r="L47">
            <v>43313</v>
          </cell>
          <cell r="O47" t="str">
            <v>D</v>
          </cell>
          <cell r="P47" t="str">
            <v>D</v>
          </cell>
          <cell r="Q47" t="str">
            <v>NA</v>
          </cell>
          <cell r="R47" t="str">
            <v>-</v>
          </cell>
          <cell r="S47" t="str">
            <v>-</v>
          </cell>
          <cell r="T47" t="str">
            <v>-</v>
          </cell>
        </row>
        <row r="48">
          <cell r="A48">
            <v>47</v>
          </cell>
          <cell r="B48" t="str">
            <v>HET WIEL</v>
          </cell>
          <cell r="C48" t="str">
            <v>WIEL</v>
          </cell>
          <cell r="D48" t="str">
            <v>VAN LENT KENNY</v>
          </cell>
          <cell r="E48">
            <v>2</v>
          </cell>
          <cell r="F48" t="str">
            <v>M</v>
          </cell>
          <cell r="G48">
            <v>32763</v>
          </cell>
          <cell r="H48" t="str">
            <v>BUNDERSGRACHT 2</v>
          </cell>
          <cell r="I48">
            <v>2890</v>
          </cell>
          <cell r="J48" t="str">
            <v>ST.AMANDS</v>
          </cell>
          <cell r="K48" t="str">
            <v>592.1555753.51</v>
          </cell>
          <cell r="L48">
            <v>42583</v>
          </cell>
          <cell r="O48" t="str">
            <v>C</v>
          </cell>
          <cell r="P48" t="str">
            <v>C</v>
          </cell>
          <cell r="Q48" t="str">
            <v>C</v>
          </cell>
          <cell r="R48" t="str">
            <v>C</v>
          </cell>
          <cell r="S48" t="str">
            <v>C</v>
          </cell>
          <cell r="T48" t="str">
            <v>C</v>
          </cell>
        </row>
        <row r="49">
          <cell r="A49">
            <v>48</v>
          </cell>
          <cell r="B49" t="str">
            <v>HET WIEL</v>
          </cell>
          <cell r="C49" t="str">
            <v>WIEL</v>
          </cell>
          <cell r="D49" t="str">
            <v>VAN DE VIJVER DYLAN</v>
          </cell>
          <cell r="E49">
            <v>1</v>
          </cell>
          <cell r="F49" t="str">
            <v>M</v>
          </cell>
          <cell r="G49">
            <v>35068</v>
          </cell>
          <cell r="H49" t="str">
            <v>KASTEELSTRAAT 36</v>
          </cell>
          <cell r="I49">
            <v>2880</v>
          </cell>
          <cell r="J49" t="str">
            <v>BORNEM</v>
          </cell>
          <cell r="K49" t="str">
            <v>591.6761816.48</v>
          </cell>
          <cell r="L49">
            <v>42583</v>
          </cell>
          <cell r="O49" t="str">
            <v>B</v>
          </cell>
          <cell r="P49" t="str">
            <v>B</v>
          </cell>
          <cell r="Q49" t="str">
            <v>B</v>
          </cell>
          <cell r="R49" t="str">
            <v>C</v>
          </cell>
          <cell r="S49" t="str">
            <v>C</v>
          </cell>
          <cell r="T49" t="str">
            <v>D</v>
          </cell>
        </row>
        <row r="50">
          <cell r="A50">
            <v>49</v>
          </cell>
          <cell r="B50" t="str">
            <v>VRIJE SPELER</v>
          </cell>
          <cell r="C50" t="str">
            <v>VS</v>
          </cell>
          <cell r="D50" t="str">
            <v>VAN RANST LUC</v>
          </cell>
          <cell r="E50" t="str">
            <v>x</v>
          </cell>
          <cell r="F50" t="str">
            <v>M</v>
          </cell>
          <cell r="G50">
            <v>23590</v>
          </cell>
          <cell r="H50" t="str">
            <v>RENE MOUCHOTTESTRAAT 9/002</v>
          </cell>
          <cell r="I50">
            <v>8430</v>
          </cell>
          <cell r="J50" t="str">
            <v>MIDDELKERKE</v>
          </cell>
          <cell r="K50" t="str">
            <v>591.8739143.30</v>
          </cell>
          <cell r="L50">
            <v>42948</v>
          </cell>
          <cell r="N50" t="str">
            <v>VS</v>
          </cell>
          <cell r="O50" t="str">
            <v>C</v>
          </cell>
          <cell r="P50" t="str">
            <v>C</v>
          </cell>
          <cell r="Q50" t="str">
            <v>D</v>
          </cell>
          <cell r="R50" t="str">
            <v>NA</v>
          </cell>
          <cell r="S50" t="str">
            <v>-</v>
          </cell>
          <cell r="T50" t="str">
            <v>-</v>
          </cell>
        </row>
        <row r="51">
          <cell r="A51">
            <v>50</v>
          </cell>
          <cell r="B51" t="str">
            <v>KALFORT SPORTIF</v>
          </cell>
          <cell r="C51" t="str">
            <v>KALF</v>
          </cell>
          <cell r="D51" t="str">
            <v>DE WAEGENEER MARCO</v>
          </cell>
          <cell r="E51" t="str">
            <v>-</v>
          </cell>
          <cell r="F51" t="str">
            <v>M</v>
          </cell>
          <cell r="G51">
            <v>26198</v>
          </cell>
          <cell r="H51" t="str">
            <v>STATIONSSTRAAT 95/1</v>
          </cell>
          <cell r="I51">
            <v>9280</v>
          </cell>
          <cell r="J51" t="str">
            <v>LEBBEKE</v>
          </cell>
          <cell r="K51" t="str">
            <v>592.3785500.59</v>
          </cell>
          <cell r="L51">
            <v>43070</v>
          </cell>
          <cell r="O51" t="str">
            <v>C</v>
          </cell>
          <cell r="P51" t="str">
            <v>C</v>
          </cell>
          <cell r="Q51" t="str">
            <v>C</v>
          </cell>
          <cell r="R51" t="str">
            <v>C</v>
          </cell>
          <cell r="S51" t="str">
            <v>NA</v>
          </cell>
          <cell r="T51" t="str">
            <v>NA</v>
          </cell>
        </row>
        <row r="52">
          <cell r="A52">
            <v>51</v>
          </cell>
          <cell r="B52" t="str">
            <v>VRIJE SPELER</v>
          </cell>
          <cell r="C52" t="str">
            <v>VS</v>
          </cell>
          <cell r="D52" t="str">
            <v>VAN BUYNDER EDDY</v>
          </cell>
          <cell r="E52" t="str">
            <v>x</v>
          </cell>
          <cell r="F52" t="str">
            <v>M</v>
          </cell>
          <cell r="G52">
            <v>22572</v>
          </cell>
          <cell r="H52" t="str">
            <v>HELLESTRAAT 81</v>
          </cell>
          <cell r="I52">
            <v>9190</v>
          </cell>
          <cell r="J52" t="str">
            <v>STEKENE</v>
          </cell>
          <cell r="K52" t="str">
            <v>592.7989846.37</v>
          </cell>
          <cell r="L52">
            <v>43313</v>
          </cell>
          <cell r="N52" t="str">
            <v>VS</v>
          </cell>
          <cell r="O52" t="str">
            <v>NA</v>
          </cell>
          <cell r="P52" t="str">
            <v>NA</v>
          </cell>
          <cell r="Q52" t="str">
            <v>NA</v>
          </cell>
          <cell r="R52" t="str">
            <v>-</v>
          </cell>
          <cell r="S52" t="str">
            <v>-</v>
          </cell>
          <cell r="T52" t="str">
            <v>-</v>
          </cell>
        </row>
        <row r="53">
          <cell r="A53">
            <v>52</v>
          </cell>
          <cell r="B53" t="str">
            <v>'t ZANDHOF</v>
          </cell>
          <cell r="C53" t="str">
            <v>TZH</v>
          </cell>
          <cell r="D53" t="str">
            <v>STEENACKERS CARLITO</v>
          </cell>
          <cell r="E53" t="str">
            <v>-</v>
          </cell>
          <cell r="F53" t="str">
            <v>M</v>
          </cell>
          <cell r="G53">
            <v>36490</v>
          </cell>
          <cell r="H53" t="str">
            <v>RINGLAAN 72</v>
          </cell>
          <cell r="I53">
            <v>2830</v>
          </cell>
          <cell r="J53" t="str">
            <v>WILLEBROEK</v>
          </cell>
          <cell r="K53" t="str">
            <v>592.4393363.23</v>
          </cell>
          <cell r="L53">
            <v>42948</v>
          </cell>
          <cell r="O53" t="str">
            <v>D</v>
          </cell>
          <cell r="P53" t="str">
            <v>D</v>
          </cell>
          <cell r="Q53" t="str">
            <v>D</v>
          </cell>
          <cell r="R53" t="str">
            <v>NA</v>
          </cell>
          <cell r="S53" t="str">
            <v>-</v>
          </cell>
          <cell r="T53" t="str">
            <v>-</v>
          </cell>
        </row>
        <row r="54">
          <cell r="A54">
            <v>53</v>
          </cell>
          <cell r="B54" t="str">
            <v>VRIJE SPELER</v>
          </cell>
          <cell r="C54" t="str">
            <v>VS</v>
          </cell>
          <cell r="D54" t="str">
            <v>ROBBERECHT WILLY</v>
          </cell>
          <cell r="E54" t="str">
            <v>x</v>
          </cell>
          <cell r="F54" t="str">
            <v>M</v>
          </cell>
          <cell r="G54">
            <v>28304</v>
          </cell>
          <cell r="H54" t="str">
            <v>ACACIASTRAAT 2</v>
          </cell>
          <cell r="I54">
            <v>9220</v>
          </cell>
          <cell r="J54" t="str">
            <v>HAMME</v>
          </cell>
          <cell r="K54" t="str">
            <v>591.7118778.53</v>
          </cell>
          <cell r="L54">
            <v>42948</v>
          </cell>
          <cell r="O54" t="str">
            <v>D</v>
          </cell>
          <cell r="P54" t="str">
            <v>D</v>
          </cell>
          <cell r="Q54" t="str">
            <v>D</v>
          </cell>
          <cell r="R54" t="str">
            <v>C</v>
          </cell>
          <cell r="S54" t="str">
            <v>C</v>
          </cell>
          <cell r="T54" t="str">
            <v>C</v>
          </cell>
        </row>
        <row r="55">
          <cell r="A55">
            <v>54</v>
          </cell>
          <cell r="B55" t="str">
            <v>GOUDEN BIL</v>
          </cell>
          <cell r="C55" t="str">
            <v>GBIL</v>
          </cell>
          <cell r="D55" t="str">
            <v>DE CONINCK JEAN-PIERRE</v>
          </cell>
          <cell r="E55">
            <v>1</v>
          </cell>
          <cell r="F55" t="str">
            <v>M</v>
          </cell>
          <cell r="G55">
            <v>28567</v>
          </cell>
          <cell r="H55" t="str">
            <v>GROENSTRAAT 19</v>
          </cell>
          <cell r="I55">
            <v>1785</v>
          </cell>
          <cell r="J55" t="str">
            <v>MERCHTEM</v>
          </cell>
          <cell r="K55" t="str">
            <v>592.0702673.86</v>
          </cell>
          <cell r="L55">
            <v>43313</v>
          </cell>
          <cell r="O55" t="str">
            <v>C</v>
          </cell>
          <cell r="P55" t="str">
            <v>C</v>
          </cell>
          <cell r="Q55" t="str">
            <v>NA</v>
          </cell>
          <cell r="R55" t="str">
            <v>-</v>
          </cell>
          <cell r="S55" t="str">
            <v>-</v>
          </cell>
          <cell r="T55" t="str">
            <v>-</v>
          </cell>
        </row>
        <row r="56">
          <cell r="A56">
            <v>55</v>
          </cell>
          <cell r="B56" t="str">
            <v>GOUDEN BIL</v>
          </cell>
          <cell r="C56" t="str">
            <v>GBIL</v>
          </cell>
          <cell r="D56" t="str">
            <v>SERVERANCKX FRANCOIS</v>
          </cell>
          <cell r="E56" t="str">
            <v>-</v>
          </cell>
          <cell r="F56" t="str">
            <v>M</v>
          </cell>
          <cell r="G56">
            <v>19026</v>
          </cell>
          <cell r="H56" t="str">
            <v>VLASHAARD 7</v>
          </cell>
          <cell r="I56">
            <v>1800</v>
          </cell>
          <cell r="J56" t="str">
            <v>HOUTEM</v>
          </cell>
          <cell r="K56" t="str">
            <v>592.6022845.02</v>
          </cell>
          <cell r="L56">
            <v>43313</v>
          </cell>
          <cell r="O56" t="str">
            <v>C</v>
          </cell>
          <cell r="P56" t="str">
            <v>C</v>
          </cell>
          <cell r="Q56" t="str">
            <v>NA</v>
          </cell>
          <cell r="R56" t="str">
            <v>-</v>
          </cell>
          <cell r="S56" t="str">
            <v>-</v>
          </cell>
          <cell r="T56" t="str">
            <v>-</v>
          </cell>
        </row>
        <row r="57">
          <cell r="A57">
            <v>56</v>
          </cell>
          <cell r="B57" t="str">
            <v>VRIJE SPELER</v>
          </cell>
          <cell r="C57" t="str">
            <v>VS</v>
          </cell>
          <cell r="D57" t="str">
            <v>VAN DE VIJVER KIRSTEN</v>
          </cell>
          <cell r="E57" t="str">
            <v>x</v>
          </cell>
          <cell r="F57" t="str">
            <v>V</v>
          </cell>
          <cell r="G57">
            <v>27088</v>
          </cell>
          <cell r="H57" t="str">
            <v>KAREL MARXSTRAAT 16</v>
          </cell>
          <cell r="I57">
            <v>2845</v>
          </cell>
          <cell r="J57" t="str">
            <v>NIEL</v>
          </cell>
          <cell r="K57" t="str">
            <v>592.3314150.32</v>
          </cell>
          <cell r="L57">
            <v>42948</v>
          </cell>
          <cell r="N57" t="str">
            <v>VS</v>
          </cell>
          <cell r="O57" t="str">
            <v>C</v>
          </cell>
          <cell r="P57" t="str">
            <v>C</v>
          </cell>
          <cell r="Q57" t="str">
            <v>C</v>
          </cell>
          <cell r="R57" t="str">
            <v>NA</v>
          </cell>
          <cell r="S57" t="str">
            <v>-</v>
          </cell>
          <cell r="T57" t="str">
            <v>-</v>
          </cell>
        </row>
        <row r="58">
          <cell r="A58">
            <v>57</v>
          </cell>
          <cell r="B58" t="str">
            <v>FLIPPERBOYS</v>
          </cell>
          <cell r="C58" t="str">
            <v>FLIP</v>
          </cell>
          <cell r="D58" t="str">
            <v>WILLEMS JAN</v>
          </cell>
          <cell r="E58" t="str">
            <v>-</v>
          </cell>
          <cell r="F58" t="str">
            <v>M</v>
          </cell>
          <cell r="G58">
            <v>24179</v>
          </cell>
          <cell r="H58" t="str">
            <v>J. VAN DOORSLAERSTRAAT 36</v>
          </cell>
          <cell r="I58">
            <v>1840</v>
          </cell>
          <cell r="J58" t="str">
            <v>STEENHUFFEL</v>
          </cell>
          <cell r="K58" t="str">
            <v>592.6650474.41</v>
          </cell>
          <cell r="L58">
            <v>43070</v>
          </cell>
          <cell r="O58" t="str">
            <v>A</v>
          </cell>
          <cell r="P58" t="str">
            <v>A</v>
          </cell>
          <cell r="Q58" t="str">
            <v>A</v>
          </cell>
          <cell r="R58" t="str">
            <v>A</v>
          </cell>
          <cell r="S58" t="str">
            <v>A</v>
          </cell>
          <cell r="T58" t="str">
            <v>A</v>
          </cell>
        </row>
        <row r="59">
          <cell r="A59">
            <v>58</v>
          </cell>
          <cell r="B59" t="str">
            <v>'t ZANDHOF</v>
          </cell>
          <cell r="C59" t="str">
            <v>TZH</v>
          </cell>
          <cell r="D59" t="str">
            <v>VAN BOGAERT JORDI</v>
          </cell>
          <cell r="E59" t="str">
            <v>-</v>
          </cell>
          <cell r="F59" t="str">
            <v>M</v>
          </cell>
          <cell r="G59">
            <v>31911</v>
          </cell>
          <cell r="H59" t="str">
            <v>MECHELSESTEENWEG 211</v>
          </cell>
          <cell r="I59">
            <v>2830</v>
          </cell>
          <cell r="J59" t="str">
            <v>WILLEBROEK</v>
          </cell>
          <cell r="K59" t="str">
            <v>591.6130024.17</v>
          </cell>
          <cell r="L59">
            <v>42948</v>
          </cell>
          <cell r="O59" t="str">
            <v>C</v>
          </cell>
          <cell r="P59" t="str">
            <v>C</v>
          </cell>
          <cell r="Q59" t="str">
            <v>C</v>
          </cell>
          <cell r="R59" t="str">
            <v>C</v>
          </cell>
          <cell r="S59" t="str">
            <v>C</v>
          </cell>
          <cell r="T59" t="str">
            <v>C</v>
          </cell>
        </row>
        <row r="60">
          <cell r="A60">
            <v>59</v>
          </cell>
          <cell r="B60" t="str">
            <v>VRIJE SPELER</v>
          </cell>
          <cell r="C60" t="str">
            <v>VS</v>
          </cell>
          <cell r="D60" t="str">
            <v>DE BONDT GEERT</v>
          </cell>
          <cell r="E60" t="str">
            <v>x</v>
          </cell>
          <cell r="F60" t="str">
            <v>M</v>
          </cell>
          <cell r="G60">
            <v>24639</v>
          </cell>
          <cell r="H60" t="str">
            <v>OPPUURSDORP 3B</v>
          </cell>
          <cell r="I60">
            <v>2890</v>
          </cell>
          <cell r="J60" t="str">
            <v>OPPUURS</v>
          </cell>
          <cell r="K60" t="str">
            <v>591.6680205.14</v>
          </cell>
          <cell r="L60">
            <v>43009</v>
          </cell>
          <cell r="N60" t="str">
            <v>VS</v>
          </cell>
          <cell r="O60" t="str">
            <v>B</v>
          </cell>
          <cell r="P60" t="str">
            <v>B</v>
          </cell>
          <cell r="Q60" t="str">
            <v>B</v>
          </cell>
          <cell r="R60" t="str">
            <v>C</v>
          </cell>
          <cell r="S60" t="str">
            <v>D</v>
          </cell>
          <cell r="T60" t="str">
            <v>D</v>
          </cell>
        </row>
        <row r="61">
          <cell r="A61">
            <v>60</v>
          </cell>
          <cell r="B61" t="str">
            <v>FLIPPERBOYS</v>
          </cell>
          <cell r="C61" t="str">
            <v>FLIP</v>
          </cell>
          <cell r="D61" t="str">
            <v>JACOBS KEVIN</v>
          </cell>
          <cell r="E61" t="str">
            <v>-</v>
          </cell>
          <cell r="F61" t="str">
            <v>M</v>
          </cell>
          <cell r="G61">
            <v>30500</v>
          </cell>
          <cell r="H61" t="str">
            <v>WILGENLAAN 16</v>
          </cell>
          <cell r="I61">
            <v>1861</v>
          </cell>
          <cell r="J61" t="str">
            <v>WOLVERTEM</v>
          </cell>
          <cell r="K61" t="str">
            <v>592.5584861.70</v>
          </cell>
          <cell r="L61">
            <v>42948</v>
          </cell>
          <cell r="O61" t="str">
            <v>B</v>
          </cell>
          <cell r="P61" t="str">
            <v>B</v>
          </cell>
          <cell r="Q61" t="str">
            <v>B</v>
          </cell>
          <cell r="R61" t="str">
            <v>B</v>
          </cell>
          <cell r="S61" t="str">
            <v>B</v>
          </cell>
          <cell r="T61" t="str">
            <v>B</v>
          </cell>
        </row>
        <row r="62">
          <cell r="A62">
            <v>61</v>
          </cell>
          <cell r="B62" t="str">
            <v>VRIJE SPELER</v>
          </cell>
          <cell r="C62" t="str">
            <v>VS</v>
          </cell>
          <cell r="D62" t="str">
            <v>CREEMERS EDDY</v>
          </cell>
          <cell r="E62" t="str">
            <v>x</v>
          </cell>
          <cell r="F62" t="str">
            <v>M</v>
          </cell>
          <cell r="G62">
            <v>23968</v>
          </cell>
          <cell r="H62" t="str">
            <v>SERSCAMPVELDSTRAAT 19</v>
          </cell>
          <cell r="I62">
            <v>9200</v>
          </cell>
          <cell r="J62" t="str">
            <v>DENDERMONDE</v>
          </cell>
          <cell r="K62" t="str">
            <v>591.9700181.89</v>
          </cell>
          <cell r="L62">
            <v>43313</v>
          </cell>
          <cell r="N62" t="str">
            <v>VS</v>
          </cell>
          <cell r="O62" t="str">
            <v>D</v>
          </cell>
          <cell r="P62" t="str">
            <v>D</v>
          </cell>
          <cell r="Q62" t="str">
            <v>NA</v>
          </cell>
          <cell r="R62" t="str">
            <v>-</v>
          </cell>
          <cell r="S62" t="str">
            <v>-</v>
          </cell>
          <cell r="T62" t="str">
            <v>-</v>
          </cell>
        </row>
        <row r="63">
          <cell r="A63">
            <v>62</v>
          </cell>
          <cell r="B63" t="str">
            <v>GOUDEN BIL</v>
          </cell>
          <cell r="C63" t="str">
            <v>GBIL</v>
          </cell>
          <cell r="D63" t="str">
            <v>VAN DEN BRANDEN IVO</v>
          </cell>
          <cell r="E63" t="str">
            <v>-</v>
          </cell>
          <cell r="F63" t="str">
            <v>M</v>
          </cell>
          <cell r="G63">
            <v>24227</v>
          </cell>
          <cell r="H63" t="str">
            <v>WEVERSTRAAT 21/GV</v>
          </cell>
          <cell r="I63">
            <v>1730</v>
          </cell>
          <cell r="J63" t="str">
            <v>ASSE</v>
          </cell>
          <cell r="K63" t="str">
            <v>592.3706786.12</v>
          </cell>
          <cell r="L63">
            <v>43313</v>
          </cell>
          <cell r="O63" t="str">
            <v>D</v>
          </cell>
          <cell r="P63" t="str">
            <v>D</v>
          </cell>
          <cell r="Q63" t="str">
            <v>NA</v>
          </cell>
          <cell r="R63" t="str">
            <v>-</v>
          </cell>
          <cell r="S63" t="str">
            <v>-</v>
          </cell>
          <cell r="T63" t="str">
            <v>-</v>
          </cell>
        </row>
        <row r="64">
          <cell r="A64">
            <v>63</v>
          </cell>
          <cell r="B64" t="str">
            <v>VRIJE SPELER</v>
          </cell>
          <cell r="C64" t="str">
            <v>VS</v>
          </cell>
          <cell r="D64" t="str">
            <v>ROSKAM YVAN</v>
          </cell>
          <cell r="E64" t="str">
            <v>x</v>
          </cell>
          <cell r="F64" t="str">
            <v>M</v>
          </cell>
          <cell r="G64">
            <v>22977</v>
          </cell>
          <cell r="H64" t="str">
            <v>BREENDONKSTRAAT 157</v>
          </cell>
          <cell r="I64">
            <v>2830</v>
          </cell>
          <cell r="J64" t="str">
            <v>WILLEBROEK</v>
          </cell>
          <cell r="K64" t="str">
            <v>592.3595398.77</v>
          </cell>
          <cell r="L64">
            <v>42948</v>
          </cell>
          <cell r="N64" t="str">
            <v>VS</v>
          </cell>
          <cell r="O64" t="str">
            <v>D</v>
          </cell>
          <cell r="P64" t="str">
            <v>D</v>
          </cell>
          <cell r="Q64" t="str">
            <v>D</v>
          </cell>
          <cell r="R64" t="str">
            <v>NA</v>
          </cell>
          <cell r="S64" t="str">
            <v>-</v>
          </cell>
          <cell r="T64" t="str">
            <v>-</v>
          </cell>
        </row>
        <row r="65">
          <cell r="A65">
            <v>64</v>
          </cell>
          <cell r="B65" t="str">
            <v>GOUDEN BIL</v>
          </cell>
          <cell r="C65" t="str">
            <v>GBIL</v>
          </cell>
          <cell r="D65" t="str">
            <v>VAN DER ELST GINO</v>
          </cell>
          <cell r="E65">
            <v>2</v>
          </cell>
          <cell r="F65" t="str">
            <v>M</v>
          </cell>
          <cell r="G65">
            <v>25006</v>
          </cell>
          <cell r="H65" t="str">
            <v>NOTESTRAAT 3</v>
          </cell>
          <cell r="I65">
            <v>1742</v>
          </cell>
          <cell r="J65" t="str">
            <v>TERNAT</v>
          </cell>
          <cell r="K65" t="str">
            <v>591.9966891.49</v>
          </cell>
          <cell r="L65">
            <v>43313</v>
          </cell>
          <cell r="O65" t="str">
            <v>C</v>
          </cell>
          <cell r="P65" t="str">
            <v>C</v>
          </cell>
          <cell r="Q65" t="str">
            <v>NA</v>
          </cell>
          <cell r="R65" t="str">
            <v>-</v>
          </cell>
          <cell r="S65" t="str">
            <v>-</v>
          </cell>
          <cell r="T65" t="str">
            <v>-</v>
          </cell>
        </row>
        <row r="66">
          <cell r="A66">
            <v>65</v>
          </cell>
          <cell r="B66" t="str">
            <v>EXCELSIOR</v>
          </cell>
          <cell r="C66" t="str">
            <v>EXC</v>
          </cell>
          <cell r="D66" t="str">
            <v>KERREMANS RONNY</v>
          </cell>
          <cell r="E66" t="str">
            <v>-</v>
          </cell>
          <cell r="F66" t="str">
            <v>M</v>
          </cell>
          <cell r="G66">
            <v>21671</v>
          </cell>
          <cell r="H66" t="str">
            <v>BEGIJNHOFSTRAAT 14/2</v>
          </cell>
          <cell r="I66">
            <v>2870</v>
          </cell>
          <cell r="J66" t="str">
            <v>PUURS</v>
          </cell>
          <cell r="K66" t="str">
            <v>592.1779634.56</v>
          </cell>
          <cell r="L66">
            <v>43009</v>
          </cell>
          <cell r="O66" t="str">
            <v>B</v>
          </cell>
          <cell r="P66" t="str">
            <v>C</v>
          </cell>
          <cell r="Q66" t="str">
            <v>C</v>
          </cell>
          <cell r="R66" t="str">
            <v>D</v>
          </cell>
          <cell r="S66" t="str">
            <v>NA</v>
          </cell>
          <cell r="T66" t="str">
            <v>NA</v>
          </cell>
        </row>
        <row r="67">
          <cell r="A67">
            <v>66</v>
          </cell>
          <cell r="B67" t="str">
            <v>VRIJE SPELER</v>
          </cell>
          <cell r="C67" t="str">
            <v>VS</v>
          </cell>
          <cell r="D67" t="str">
            <v>LEEMANS GUSTAAF</v>
          </cell>
          <cell r="E67" t="str">
            <v>x</v>
          </cell>
          <cell r="F67" t="str">
            <v>M</v>
          </cell>
          <cell r="G67">
            <v>21467</v>
          </cell>
          <cell r="H67" t="str">
            <v>OOIEVAARSNEST 19</v>
          </cell>
          <cell r="I67">
            <v>2870</v>
          </cell>
          <cell r="J67" t="str">
            <v>PUURS</v>
          </cell>
          <cell r="K67" t="str">
            <v>592.2646127.48</v>
          </cell>
          <cell r="L67">
            <v>42948</v>
          </cell>
          <cell r="N67" t="str">
            <v>VS</v>
          </cell>
          <cell r="O67" t="str">
            <v>C</v>
          </cell>
          <cell r="P67" t="str">
            <v>C</v>
          </cell>
          <cell r="Q67" t="str">
            <v>D</v>
          </cell>
          <cell r="R67" t="str">
            <v>D</v>
          </cell>
          <cell r="S67" t="str">
            <v>NA</v>
          </cell>
          <cell r="T67" t="str">
            <v>NA</v>
          </cell>
        </row>
        <row r="68">
          <cell r="A68">
            <v>67</v>
          </cell>
          <cell r="B68" t="str">
            <v>VRIJE SPELER</v>
          </cell>
          <cell r="C68" t="str">
            <v>VS</v>
          </cell>
          <cell r="D68" t="str">
            <v>VAN ZAELEN DANIEL</v>
          </cell>
          <cell r="E68" t="str">
            <v>x</v>
          </cell>
          <cell r="F68" t="str">
            <v>M</v>
          </cell>
          <cell r="G68">
            <v>22937</v>
          </cell>
          <cell r="H68" t="str">
            <v>ST. KATHARINASTRAAT 15</v>
          </cell>
          <cell r="I68">
            <v>2870</v>
          </cell>
          <cell r="J68" t="str">
            <v>PUURS</v>
          </cell>
          <cell r="K68" t="str">
            <v>592.3726577.15</v>
          </cell>
          <cell r="L68">
            <v>42948</v>
          </cell>
          <cell r="N68" t="str">
            <v>VS</v>
          </cell>
          <cell r="O68" t="str">
            <v>D</v>
          </cell>
          <cell r="P68" t="str">
            <v>D</v>
          </cell>
          <cell r="Q68" t="str">
            <v>D</v>
          </cell>
          <cell r="R68" t="str">
            <v>NA</v>
          </cell>
          <cell r="S68" t="str">
            <v>-</v>
          </cell>
          <cell r="T68" t="str">
            <v>-</v>
          </cell>
        </row>
        <row r="69">
          <cell r="A69">
            <v>68</v>
          </cell>
          <cell r="B69" t="str">
            <v>BILJARTBOYS</v>
          </cell>
          <cell r="C69" t="str">
            <v>BJB</v>
          </cell>
          <cell r="D69" t="str">
            <v>DE JONGHE XAVIER</v>
          </cell>
          <cell r="E69" t="str">
            <v>-</v>
          </cell>
          <cell r="F69" t="str">
            <v>M</v>
          </cell>
          <cell r="G69">
            <v>25889</v>
          </cell>
          <cell r="H69" t="str">
            <v>MOERESTRAAT 45</v>
          </cell>
          <cell r="I69">
            <v>8470</v>
          </cell>
          <cell r="J69" t="str">
            <v>GISTEL</v>
          </cell>
          <cell r="K69" t="str">
            <v>592.8424358.86</v>
          </cell>
          <cell r="L69">
            <v>43040</v>
          </cell>
          <cell r="M69">
            <v>44044</v>
          </cell>
          <cell r="N69" t="str">
            <v>VS</v>
          </cell>
          <cell r="O69" t="str">
            <v>C</v>
          </cell>
          <cell r="P69" t="str">
            <v>C</v>
          </cell>
          <cell r="Q69" t="str">
            <v>C</v>
          </cell>
          <cell r="R69" t="str">
            <v>C</v>
          </cell>
          <cell r="S69" t="str">
            <v>NA</v>
          </cell>
          <cell r="T69" t="str">
            <v>NA</v>
          </cell>
        </row>
        <row r="70">
          <cell r="A70">
            <v>69</v>
          </cell>
          <cell r="B70" t="str">
            <v>GOUDEN BIL</v>
          </cell>
          <cell r="C70" t="str">
            <v>GBIL</v>
          </cell>
          <cell r="D70" t="str">
            <v>RAMAEKERS DIDIER</v>
          </cell>
          <cell r="E70">
            <v>1</v>
          </cell>
          <cell r="F70" t="str">
            <v>M</v>
          </cell>
          <cell r="G70">
            <v>24327</v>
          </cell>
          <cell r="H70" t="str">
            <v>FABRIEKSTRAAT 26</v>
          </cell>
          <cell r="I70">
            <v>1745</v>
          </cell>
          <cell r="J70" t="str">
            <v>OPWIJK</v>
          </cell>
          <cell r="K70" t="str">
            <v>592.5640888.31</v>
          </cell>
          <cell r="L70">
            <v>43313</v>
          </cell>
          <cell r="O70" t="str">
            <v>B</v>
          </cell>
          <cell r="P70" t="str">
            <v>B</v>
          </cell>
          <cell r="Q70" t="str">
            <v>C</v>
          </cell>
          <cell r="R70" t="str">
            <v>NA</v>
          </cell>
          <cell r="S70" t="str">
            <v>NA</v>
          </cell>
          <cell r="T70" t="str">
            <v>-</v>
          </cell>
        </row>
        <row r="71">
          <cell r="A71">
            <v>70</v>
          </cell>
          <cell r="B71" t="str">
            <v>RITOBOYS</v>
          </cell>
          <cell r="C71" t="str">
            <v>RITO</v>
          </cell>
          <cell r="D71" t="str">
            <v>NAUWELAERS RICHARD</v>
          </cell>
          <cell r="E71" t="str">
            <v>-</v>
          </cell>
          <cell r="F71" t="str">
            <v>M</v>
          </cell>
          <cell r="G71">
            <v>18486</v>
          </cell>
          <cell r="H71" t="str">
            <v>RECTOR DE SOMERSTRAAT 7/2</v>
          </cell>
          <cell r="I71">
            <v>2845</v>
          </cell>
          <cell r="J71" t="str">
            <v>NIEL</v>
          </cell>
          <cell r="K71" t="str">
            <v>592.5979521.37</v>
          </cell>
          <cell r="L71">
            <v>42948</v>
          </cell>
          <cell r="M71">
            <v>44044</v>
          </cell>
          <cell r="O71" t="str">
            <v>D</v>
          </cell>
          <cell r="P71" t="str">
            <v>C</v>
          </cell>
          <cell r="Q71" t="str">
            <v>NA</v>
          </cell>
          <cell r="R71" t="str">
            <v>NA</v>
          </cell>
          <cell r="S71" t="str">
            <v>-</v>
          </cell>
          <cell r="T71" t="str">
            <v>-</v>
          </cell>
        </row>
        <row r="72">
          <cell r="A72">
            <v>71</v>
          </cell>
          <cell r="B72" t="str">
            <v>VRIJE SPELER</v>
          </cell>
          <cell r="C72" t="str">
            <v>VS</v>
          </cell>
          <cell r="D72" t="str">
            <v>HUYGENS DIRK</v>
          </cell>
          <cell r="E72" t="str">
            <v>x</v>
          </cell>
          <cell r="F72" t="str">
            <v>M</v>
          </cell>
          <cell r="G72">
            <v>22208</v>
          </cell>
          <cell r="H72" t="str">
            <v>NIEUWSTRAAT 1/4</v>
          </cell>
          <cell r="I72">
            <v>2620</v>
          </cell>
          <cell r="J72" t="str">
            <v>HEMIKSEM</v>
          </cell>
          <cell r="K72" t="str">
            <v>591.7762936.31</v>
          </cell>
          <cell r="L72">
            <v>42948</v>
          </cell>
          <cell r="O72" t="str">
            <v>D</v>
          </cell>
          <cell r="P72" t="str">
            <v>D</v>
          </cell>
          <cell r="Q72" t="str">
            <v>D</v>
          </cell>
          <cell r="R72" t="str">
            <v>NA</v>
          </cell>
          <cell r="S72" t="str">
            <v>-</v>
          </cell>
          <cell r="T72" t="str">
            <v>-</v>
          </cell>
        </row>
        <row r="73">
          <cell r="A73">
            <v>72</v>
          </cell>
          <cell r="B73" t="str">
            <v>VRIJE SPELER</v>
          </cell>
          <cell r="C73" t="str">
            <v>VS</v>
          </cell>
          <cell r="D73" t="str">
            <v>KIEKENS MIKE</v>
          </cell>
          <cell r="E73" t="str">
            <v>x</v>
          </cell>
          <cell r="F73" t="str">
            <v>M</v>
          </cell>
          <cell r="G73">
            <v>26938</v>
          </cell>
          <cell r="H73" t="str">
            <v>TULPENSTRAAT 22</v>
          </cell>
          <cell r="I73">
            <v>1840</v>
          </cell>
          <cell r="J73" t="str">
            <v>LONDERZEEL</v>
          </cell>
          <cell r="K73" t="str">
            <v>592.0501755.55</v>
          </cell>
          <cell r="L73">
            <v>42583</v>
          </cell>
          <cell r="O73" t="str">
            <v>D</v>
          </cell>
          <cell r="P73" t="str">
            <v>D</v>
          </cell>
          <cell r="Q73" t="str">
            <v>D</v>
          </cell>
          <cell r="R73" t="str">
            <v>D</v>
          </cell>
          <cell r="S73" t="str">
            <v>NA</v>
          </cell>
          <cell r="T73" t="str">
            <v>-</v>
          </cell>
        </row>
        <row r="74">
          <cell r="A74">
            <v>73</v>
          </cell>
          <cell r="B74" t="str">
            <v>DE STATIEVRIENDEN</v>
          </cell>
          <cell r="C74" t="str">
            <v>STAT</v>
          </cell>
          <cell r="D74" t="str">
            <v>POTUMS WALTER</v>
          </cell>
          <cell r="E74">
            <v>2</v>
          </cell>
          <cell r="F74" t="str">
            <v>M</v>
          </cell>
          <cell r="G74">
            <v>20204</v>
          </cell>
          <cell r="H74" t="str">
            <v>MECHELSESTRAAT 42</v>
          </cell>
          <cell r="I74">
            <v>1840</v>
          </cell>
          <cell r="J74" t="str">
            <v>LONDERZEEL</v>
          </cell>
          <cell r="K74" t="str">
            <v>592.2216341.69</v>
          </cell>
          <cell r="L74">
            <v>42583</v>
          </cell>
          <cell r="O74" t="str">
            <v>D</v>
          </cell>
          <cell r="P74" t="str">
            <v>D</v>
          </cell>
          <cell r="Q74" t="str">
            <v>D</v>
          </cell>
          <cell r="R74" t="str">
            <v>D</v>
          </cell>
          <cell r="S74" t="str">
            <v>NA</v>
          </cell>
          <cell r="T74" t="str">
            <v>-</v>
          </cell>
        </row>
        <row r="75">
          <cell r="A75">
            <v>74</v>
          </cell>
          <cell r="B75" t="str">
            <v>EMILE V</v>
          </cell>
          <cell r="C75" t="str">
            <v>EM-V</v>
          </cell>
          <cell r="D75" t="str">
            <v>COOMANS GUNTHER</v>
          </cell>
          <cell r="E75" t="str">
            <v>-</v>
          </cell>
          <cell r="F75" t="str">
            <v>M</v>
          </cell>
          <cell r="G75">
            <v>27113</v>
          </cell>
          <cell r="H75" t="str">
            <v>KRUISVELD 38</v>
          </cell>
          <cell r="I75">
            <v>2890</v>
          </cell>
          <cell r="J75" t="str">
            <v>OPPUURS</v>
          </cell>
          <cell r="K75" t="str">
            <v>592.6364520.43</v>
          </cell>
          <cell r="L75">
            <v>43009</v>
          </cell>
          <cell r="O75" t="str">
            <v>B</v>
          </cell>
          <cell r="P75" t="str">
            <v>A</v>
          </cell>
          <cell r="Q75" t="str">
            <v>B</v>
          </cell>
          <cell r="R75" t="str">
            <v>B</v>
          </cell>
          <cell r="S75" t="str">
            <v>C</v>
          </cell>
          <cell r="T75" t="str">
            <v>C</v>
          </cell>
        </row>
        <row r="76">
          <cell r="A76">
            <v>75</v>
          </cell>
          <cell r="B76" t="str">
            <v>VRIJE SPELER</v>
          </cell>
          <cell r="C76" t="str">
            <v>VS</v>
          </cell>
          <cell r="D76" t="str">
            <v>VAN OLMEN JOERY</v>
          </cell>
          <cell r="E76" t="str">
            <v>x</v>
          </cell>
          <cell r="F76" t="str">
            <v>M</v>
          </cell>
          <cell r="G76">
            <v>25337</v>
          </cell>
          <cell r="H76" t="str">
            <v>LAARHOFSTRAAT 74</v>
          </cell>
          <cell r="I76">
            <v>2627</v>
          </cell>
          <cell r="J76" t="str">
            <v>SCHELLE</v>
          </cell>
          <cell r="K76" t="str">
            <v>591.7701367.57</v>
          </cell>
          <cell r="L76">
            <v>42948</v>
          </cell>
          <cell r="O76" t="str">
            <v>NA</v>
          </cell>
          <cell r="P76" t="str">
            <v>NA</v>
          </cell>
          <cell r="Q76" t="str">
            <v>NA</v>
          </cell>
          <cell r="R76" t="str">
            <v>NA</v>
          </cell>
          <cell r="S76" t="str">
            <v>-</v>
          </cell>
          <cell r="T76" t="str">
            <v>-</v>
          </cell>
        </row>
        <row r="77">
          <cell r="A77">
            <v>76</v>
          </cell>
          <cell r="B77" t="str">
            <v>VRIJE SPELER</v>
          </cell>
          <cell r="C77" t="str">
            <v>VS</v>
          </cell>
          <cell r="D77" t="str">
            <v>DE PLECKER ARTHUR</v>
          </cell>
          <cell r="E77" t="str">
            <v>x</v>
          </cell>
          <cell r="F77" t="str">
            <v>M</v>
          </cell>
          <cell r="G77">
            <v>21777</v>
          </cell>
          <cell r="H77" t="str">
            <v>NANOVESTRAAT 158</v>
          </cell>
          <cell r="I77">
            <v>1745</v>
          </cell>
          <cell r="J77" t="str">
            <v>OPWIJK</v>
          </cell>
          <cell r="K77" t="str">
            <v>592/0807133.77</v>
          </cell>
          <cell r="L77">
            <v>43313</v>
          </cell>
          <cell r="N77" t="str">
            <v>VS</v>
          </cell>
          <cell r="O77" t="str">
            <v>NA</v>
          </cell>
          <cell r="P77" t="str">
            <v>NA</v>
          </cell>
          <cell r="Q77" t="str">
            <v>NA</v>
          </cell>
          <cell r="R77" t="str">
            <v>-</v>
          </cell>
          <cell r="S77" t="str">
            <v>-</v>
          </cell>
          <cell r="T77" t="str">
            <v>-</v>
          </cell>
        </row>
        <row r="78">
          <cell r="A78">
            <v>77</v>
          </cell>
          <cell r="B78" t="str">
            <v>VRIJE SPELER</v>
          </cell>
          <cell r="C78" t="str">
            <v>VS</v>
          </cell>
          <cell r="D78" t="str">
            <v>REYNIERS JOZEF</v>
          </cell>
          <cell r="E78" t="str">
            <v>x</v>
          </cell>
          <cell r="F78" t="str">
            <v>M</v>
          </cell>
          <cell r="G78">
            <v>19072</v>
          </cell>
          <cell r="H78" t="str">
            <v>OVERWINNINGSSTRAAT 46</v>
          </cell>
          <cell r="I78">
            <v>2845</v>
          </cell>
          <cell r="J78" t="str">
            <v>NIEL</v>
          </cell>
          <cell r="K78" t="str">
            <v>592.2779156.90</v>
          </cell>
          <cell r="L78">
            <v>42948</v>
          </cell>
          <cell r="O78" t="str">
            <v>D</v>
          </cell>
          <cell r="P78" t="str">
            <v>D</v>
          </cell>
          <cell r="Q78" t="str">
            <v>D</v>
          </cell>
          <cell r="R78" t="str">
            <v>NA</v>
          </cell>
          <cell r="S78" t="str">
            <v>-</v>
          </cell>
          <cell r="T78" t="str">
            <v>-</v>
          </cell>
        </row>
        <row r="79">
          <cell r="A79">
            <v>78</v>
          </cell>
          <cell r="B79" t="str">
            <v>RITOBOYS</v>
          </cell>
          <cell r="C79" t="str">
            <v>RITO</v>
          </cell>
          <cell r="D79" t="str">
            <v>DAELEMANS KAMIEL</v>
          </cell>
          <cell r="E79" t="str">
            <v>-</v>
          </cell>
          <cell r="F79" t="str">
            <v>M</v>
          </cell>
          <cell r="G79">
            <v>20519</v>
          </cell>
          <cell r="H79" t="str">
            <v>HEIDEPLAATS 13</v>
          </cell>
          <cell r="I79">
            <v>2845</v>
          </cell>
          <cell r="J79" t="str">
            <v>NIEL</v>
          </cell>
          <cell r="K79" t="str">
            <v>592.8276335.85</v>
          </cell>
          <cell r="L79">
            <v>42948</v>
          </cell>
          <cell r="M79">
            <v>44044</v>
          </cell>
          <cell r="O79" t="str">
            <v>C</v>
          </cell>
          <cell r="P79" t="str">
            <v>D</v>
          </cell>
          <cell r="Q79" t="str">
            <v>NA</v>
          </cell>
          <cell r="R79" t="str">
            <v>NA</v>
          </cell>
          <cell r="S79" t="str">
            <v>-</v>
          </cell>
          <cell r="T79" t="str">
            <v>-</v>
          </cell>
        </row>
        <row r="80">
          <cell r="A80">
            <v>79</v>
          </cell>
          <cell r="B80" t="str">
            <v>GOUDEN BIL</v>
          </cell>
          <cell r="C80" t="str">
            <v>GBIL</v>
          </cell>
          <cell r="D80" t="str">
            <v>PEIRLINCKX KRIS</v>
          </cell>
          <cell r="E80">
            <v>1</v>
          </cell>
          <cell r="F80" t="str">
            <v>M</v>
          </cell>
          <cell r="G80">
            <v>23886</v>
          </cell>
          <cell r="H80" t="str">
            <v>FABRIEKSTRAAT 56</v>
          </cell>
          <cell r="I80">
            <v>1745</v>
          </cell>
          <cell r="J80" t="str">
            <v>OPWIJK</v>
          </cell>
          <cell r="K80" t="str">
            <v>592.0938527.36</v>
          </cell>
          <cell r="L80">
            <v>43313</v>
          </cell>
          <cell r="O80" t="str">
            <v>D</v>
          </cell>
          <cell r="P80" t="str">
            <v>C</v>
          </cell>
          <cell r="Q80" t="str">
            <v>NA</v>
          </cell>
          <cell r="R80" t="str">
            <v>-</v>
          </cell>
          <cell r="S80" t="str">
            <v>-</v>
          </cell>
          <cell r="T80" t="str">
            <v>-</v>
          </cell>
        </row>
        <row r="81">
          <cell r="A81">
            <v>80</v>
          </cell>
          <cell r="B81" t="str">
            <v>VRIJE SPELER</v>
          </cell>
          <cell r="C81" t="str">
            <v>VS</v>
          </cell>
          <cell r="D81" t="str">
            <v>VAN ELEWIJCK STEVEN</v>
          </cell>
          <cell r="E81" t="str">
            <v>x</v>
          </cell>
          <cell r="F81" t="str">
            <v>M</v>
          </cell>
          <cell r="G81">
            <v>26688</v>
          </cell>
          <cell r="H81" t="str">
            <v>BOOGSTRAAT 29</v>
          </cell>
          <cell r="I81">
            <v>1745</v>
          </cell>
          <cell r="J81" t="str">
            <v>OPWIJK</v>
          </cell>
          <cell r="K81" t="str">
            <v>592.4493509.65</v>
          </cell>
          <cell r="L81">
            <v>43313</v>
          </cell>
          <cell r="N81" t="str">
            <v>VS</v>
          </cell>
          <cell r="O81" t="str">
            <v>NA</v>
          </cell>
          <cell r="P81" t="str">
            <v>NA</v>
          </cell>
          <cell r="Q81" t="str">
            <v>NA</v>
          </cell>
          <cell r="R81" t="str">
            <v>-</v>
          </cell>
          <cell r="S81" t="str">
            <v>-</v>
          </cell>
          <cell r="T81" t="str">
            <v>-</v>
          </cell>
        </row>
        <row r="82">
          <cell r="A82">
            <v>81</v>
          </cell>
          <cell r="B82" t="str">
            <v>GOUDEN BIL</v>
          </cell>
          <cell r="C82" t="str">
            <v>GBIL</v>
          </cell>
          <cell r="D82" t="str">
            <v>BELLEMANS THIERRY</v>
          </cell>
          <cell r="E82" t="str">
            <v>-</v>
          </cell>
          <cell r="F82" t="str">
            <v>M</v>
          </cell>
          <cell r="G82">
            <v>25177</v>
          </cell>
          <cell r="H82" t="str">
            <v>AVERBEEKSTRAAT 11B2</v>
          </cell>
          <cell r="I82">
            <v>1745</v>
          </cell>
          <cell r="J82" t="str">
            <v>OPWIJK</v>
          </cell>
          <cell r="K82" t="str">
            <v>591.9790870.83</v>
          </cell>
          <cell r="L82">
            <v>43313</v>
          </cell>
          <cell r="O82" t="str">
            <v>D</v>
          </cell>
          <cell r="P82" t="str">
            <v>D</v>
          </cell>
          <cell r="Q82" t="str">
            <v>NA</v>
          </cell>
          <cell r="R82" t="str">
            <v>-</v>
          </cell>
          <cell r="S82" t="str">
            <v>-</v>
          </cell>
          <cell r="T82" t="str">
            <v>-</v>
          </cell>
        </row>
        <row r="83">
          <cell r="A83">
            <v>82</v>
          </cell>
          <cell r="B83" t="str">
            <v>VRIJE SPELER</v>
          </cell>
          <cell r="C83" t="str">
            <v>VS</v>
          </cell>
          <cell r="D83" t="str">
            <v>POTUMS MARC</v>
          </cell>
          <cell r="E83" t="str">
            <v>x</v>
          </cell>
          <cell r="F83" t="str">
            <v>M</v>
          </cell>
          <cell r="G83">
            <v>19794</v>
          </cell>
          <cell r="H83" t="str">
            <v>PATATTESTRAAT 26</v>
          </cell>
          <cell r="I83">
            <v>1840</v>
          </cell>
          <cell r="J83" t="str">
            <v>LONDERZEEL</v>
          </cell>
          <cell r="K83" t="str">
            <v>592.2178049.92</v>
          </cell>
          <cell r="L83">
            <v>42948</v>
          </cell>
          <cell r="N83" t="str">
            <v>VS</v>
          </cell>
          <cell r="O83" t="str">
            <v>C</v>
          </cell>
          <cell r="P83" t="str">
            <v>C</v>
          </cell>
          <cell r="Q83" t="str">
            <v>C</v>
          </cell>
          <cell r="R83" t="str">
            <v>NA</v>
          </cell>
          <cell r="S83" t="str">
            <v>-</v>
          </cell>
          <cell r="T83" t="str">
            <v>-</v>
          </cell>
        </row>
        <row r="84">
          <cell r="A84">
            <v>83</v>
          </cell>
          <cell r="B84" t="str">
            <v>EMILE V</v>
          </cell>
          <cell r="C84" t="str">
            <v>EM-V</v>
          </cell>
          <cell r="D84" t="str">
            <v>DE PAUW JOZEF</v>
          </cell>
          <cell r="E84" t="str">
            <v>-</v>
          </cell>
          <cell r="F84" t="str">
            <v>M</v>
          </cell>
          <cell r="G84">
            <v>19421</v>
          </cell>
          <cell r="H84" t="str">
            <v>BERKENLAAN 4</v>
          </cell>
          <cell r="I84">
            <v>2880</v>
          </cell>
          <cell r="J84" t="str">
            <v>BORNEM</v>
          </cell>
          <cell r="K84" t="str">
            <v>592.2327921.02</v>
          </cell>
          <cell r="L84">
            <v>43009</v>
          </cell>
          <cell r="O84" t="str">
            <v>B</v>
          </cell>
          <cell r="P84" t="str">
            <v>B</v>
          </cell>
          <cell r="Q84" t="str">
            <v>B</v>
          </cell>
          <cell r="R84" t="str">
            <v>B</v>
          </cell>
          <cell r="S84" t="str">
            <v>C</v>
          </cell>
          <cell r="T84" t="str">
            <v>C</v>
          </cell>
        </row>
        <row r="85">
          <cell r="A85">
            <v>84</v>
          </cell>
          <cell r="B85" t="str">
            <v>VRIJE SPELER</v>
          </cell>
          <cell r="C85" t="str">
            <v>VS</v>
          </cell>
          <cell r="D85" t="str">
            <v>DE LEEUW INGRID</v>
          </cell>
          <cell r="E85" t="str">
            <v>x</v>
          </cell>
          <cell r="F85" t="str">
            <v>V</v>
          </cell>
          <cell r="G85">
            <v>23153</v>
          </cell>
          <cell r="H85" t="str">
            <v>A.BORGHIJSSTRAAT 66</v>
          </cell>
          <cell r="I85">
            <v>2870</v>
          </cell>
          <cell r="J85" t="str">
            <v>PUURS</v>
          </cell>
          <cell r="K85" t="str">
            <v>592.3423850.25</v>
          </cell>
          <cell r="L85">
            <v>42948</v>
          </cell>
          <cell r="N85" t="str">
            <v>VS</v>
          </cell>
          <cell r="O85" t="str">
            <v>NA</v>
          </cell>
          <cell r="P85" t="str">
            <v>NA</v>
          </cell>
          <cell r="Q85" t="str">
            <v>NA</v>
          </cell>
          <cell r="R85" t="str">
            <v>NA</v>
          </cell>
          <cell r="S85" t="str">
            <v>-</v>
          </cell>
          <cell r="T85" t="str">
            <v>-</v>
          </cell>
        </row>
        <row r="86">
          <cell r="A86">
            <v>85</v>
          </cell>
          <cell r="B86" t="str">
            <v>'t ZANDHOF</v>
          </cell>
          <cell r="C86" t="str">
            <v>TZH</v>
          </cell>
          <cell r="D86" t="str">
            <v>BROUWER GLENN</v>
          </cell>
          <cell r="E86" t="str">
            <v>-</v>
          </cell>
          <cell r="F86" t="str">
            <v>M</v>
          </cell>
          <cell r="G86">
            <v>32672</v>
          </cell>
          <cell r="H86" t="str">
            <v>KAPELSTRAAT 38 2A</v>
          </cell>
          <cell r="I86">
            <v>2880</v>
          </cell>
          <cell r="J86" t="str">
            <v>BORNEM</v>
          </cell>
          <cell r="K86" t="str">
            <v>592.9688504.31</v>
          </cell>
          <cell r="L86">
            <v>43040</v>
          </cell>
          <cell r="M86">
            <v>44044</v>
          </cell>
          <cell r="O86" t="str">
            <v>A</v>
          </cell>
          <cell r="P86" t="str">
            <v>B</v>
          </cell>
          <cell r="Q86" t="str">
            <v>A</v>
          </cell>
          <cell r="R86" t="str">
            <v>B</v>
          </cell>
          <cell r="S86" t="str">
            <v>NA</v>
          </cell>
          <cell r="T86" t="str">
            <v>NA</v>
          </cell>
        </row>
        <row r="87">
          <cell r="A87">
            <v>86</v>
          </cell>
          <cell r="B87" t="str">
            <v>OUD LIMBURG</v>
          </cell>
          <cell r="C87" t="str">
            <v>OUD</v>
          </cell>
          <cell r="D87" t="str">
            <v>VAN HUMBEECK RUDIGER</v>
          </cell>
          <cell r="E87" t="str">
            <v>-</v>
          </cell>
          <cell r="F87" t="str">
            <v>M</v>
          </cell>
          <cell r="G87">
            <v>22260</v>
          </cell>
          <cell r="H87" t="str">
            <v>LONDERZEELSEWEG 81</v>
          </cell>
          <cell r="I87">
            <v>1880</v>
          </cell>
          <cell r="J87" t="str">
            <v>RAMSDONK</v>
          </cell>
          <cell r="K87" t="str">
            <v>591.2205015.16</v>
          </cell>
          <cell r="L87">
            <v>43009</v>
          </cell>
          <cell r="O87" t="str">
            <v>C</v>
          </cell>
          <cell r="P87" t="str">
            <v>C</v>
          </cell>
          <cell r="Q87" t="str">
            <v>C</v>
          </cell>
          <cell r="R87" t="str">
            <v>D</v>
          </cell>
          <cell r="S87" t="str">
            <v>NA</v>
          </cell>
          <cell r="T87" t="str">
            <v>NA</v>
          </cell>
        </row>
        <row r="88">
          <cell r="A88">
            <v>87</v>
          </cell>
          <cell r="B88" t="str">
            <v>KALFORT SPORTIF</v>
          </cell>
          <cell r="C88" t="str">
            <v>KALF</v>
          </cell>
          <cell r="D88" t="str">
            <v>VERBEECK GEERT</v>
          </cell>
          <cell r="E88" t="str">
            <v>-</v>
          </cell>
          <cell r="F88" t="str">
            <v>M</v>
          </cell>
          <cell r="G88">
            <v>29110</v>
          </cell>
          <cell r="H88" t="str">
            <v>EIKENSTRAAT 136</v>
          </cell>
          <cell r="I88">
            <v>2840</v>
          </cell>
          <cell r="J88" t="str">
            <v>RUMST</v>
          </cell>
          <cell r="K88" t="str">
            <v>592.7640892.89</v>
          </cell>
          <cell r="L88">
            <v>43313</v>
          </cell>
          <cell r="M88">
            <v>44044</v>
          </cell>
          <cell r="O88" t="str">
            <v>B</v>
          </cell>
          <cell r="P88" t="str">
            <v>C</v>
          </cell>
          <cell r="Q88" t="str">
            <v>C</v>
          </cell>
          <cell r="R88" t="str">
            <v>C</v>
          </cell>
          <cell r="S88" t="str">
            <v>C</v>
          </cell>
          <cell r="T88" t="str">
            <v>C</v>
          </cell>
        </row>
        <row r="89">
          <cell r="A89">
            <v>88</v>
          </cell>
          <cell r="B89" t="str">
            <v>NOEVEREN</v>
          </cell>
          <cell r="C89" t="str">
            <v>NOE</v>
          </cell>
          <cell r="D89" t="str">
            <v>BACKELJAU JAN</v>
          </cell>
          <cell r="E89" t="str">
            <v>-</v>
          </cell>
          <cell r="F89" t="str">
            <v>M</v>
          </cell>
          <cell r="G89">
            <v>24100</v>
          </cell>
          <cell r="H89" t="str">
            <v>VELDSTRAAT 25</v>
          </cell>
          <cell r="I89">
            <v>2850</v>
          </cell>
          <cell r="J89" t="str">
            <v>BOOM</v>
          </cell>
          <cell r="K89" t="str">
            <v>591.7424942.82</v>
          </cell>
          <cell r="L89">
            <v>42948</v>
          </cell>
          <cell r="O89" t="str">
            <v>D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-</v>
          </cell>
          <cell r="T89" t="str">
            <v>-</v>
          </cell>
        </row>
        <row r="90">
          <cell r="A90">
            <v>89</v>
          </cell>
          <cell r="B90" t="str">
            <v>VRIJE SPELER</v>
          </cell>
          <cell r="C90" t="str">
            <v>VS</v>
          </cell>
          <cell r="D90" t="str">
            <v>DE CAUWER PATRICK</v>
          </cell>
          <cell r="E90" t="str">
            <v>x</v>
          </cell>
          <cell r="F90" t="str">
            <v>M</v>
          </cell>
          <cell r="G90">
            <v>24017</v>
          </cell>
          <cell r="H90" t="str">
            <v>ST. AMANDSESTEENWEG 276</v>
          </cell>
          <cell r="I90">
            <v>2880</v>
          </cell>
          <cell r="J90" t="str">
            <v>BORNEM</v>
          </cell>
          <cell r="K90" t="str">
            <v>591.7495529.46</v>
          </cell>
          <cell r="L90">
            <v>42948</v>
          </cell>
          <cell r="O90" t="str">
            <v>C</v>
          </cell>
          <cell r="P90" t="str">
            <v>C</v>
          </cell>
          <cell r="Q90" t="str">
            <v>C</v>
          </cell>
          <cell r="R90" t="str">
            <v>NA</v>
          </cell>
          <cell r="S90" t="str">
            <v>-</v>
          </cell>
          <cell r="T90" t="str">
            <v>-</v>
          </cell>
        </row>
        <row r="91">
          <cell r="A91">
            <v>90</v>
          </cell>
          <cell r="B91" t="str">
            <v>DE SPLINTERS</v>
          </cell>
          <cell r="C91" t="str">
            <v>SPLI</v>
          </cell>
          <cell r="D91" t="str">
            <v>DE BONDT ALAIN</v>
          </cell>
          <cell r="E91" t="str">
            <v>-</v>
          </cell>
          <cell r="F91" t="str">
            <v>M</v>
          </cell>
          <cell r="G91">
            <v>21419</v>
          </cell>
          <cell r="H91" t="str">
            <v>KURSAALSTRAAT 40</v>
          </cell>
          <cell r="I91">
            <v>1800</v>
          </cell>
          <cell r="J91" t="str">
            <v>VILVOORDE</v>
          </cell>
          <cell r="K91" t="str">
            <v>592.4870115.20</v>
          </cell>
          <cell r="L91">
            <v>43009</v>
          </cell>
          <cell r="O91" t="str">
            <v>C</v>
          </cell>
          <cell r="P91" t="str">
            <v>C</v>
          </cell>
          <cell r="Q91" t="str">
            <v>C</v>
          </cell>
          <cell r="R91" t="str">
            <v>C</v>
          </cell>
          <cell r="S91" t="str">
            <v>B</v>
          </cell>
          <cell r="T91" t="str">
            <v>B</v>
          </cell>
        </row>
        <row r="92">
          <cell r="A92">
            <v>91</v>
          </cell>
          <cell r="B92" t="str">
            <v>DEN BLACK</v>
          </cell>
          <cell r="C92" t="str">
            <v>DBLA</v>
          </cell>
          <cell r="D92" t="str">
            <v>DE COCK VICTOR</v>
          </cell>
          <cell r="E92">
            <v>4</v>
          </cell>
          <cell r="F92" t="str">
            <v>M</v>
          </cell>
          <cell r="G92">
            <v>16933</v>
          </cell>
          <cell r="H92" t="str">
            <v>SMISSTRAAT 94</v>
          </cell>
          <cell r="I92">
            <v>1840</v>
          </cell>
          <cell r="J92" t="str">
            <v>STEENHUFFEL</v>
          </cell>
          <cell r="K92" t="str">
            <v>592.3218238.53</v>
          </cell>
          <cell r="L92">
            <v>43040</v>
          </cell>
          <cell r="O92" t="str">
            <v>D</v>
          </cell>
          <cell r="P92" t="str">
            <v>C</v>
          </cell>
          <cell r="Q92" t="str">
            <v>C</v>
          </cell>
          <cell r="R92" t="str">
            <v>D</v>
          </cell>
          <cell r="S92" t="str">
            <v>D</v>
          </cell>
          <cell r="T92" t="str">
            <v>C</v>
          </cell>
        </row>
        <row r="93">
          <cell r="A93">
            <v>92</v>
          </cell>
          <cell r="B93" t="str">
            <v>DE SPLINTERS</v>
          </cell>
          <cell r="C93" t="str">
            <v>SPLI</v>
          </cell>
          <cell r="D93" t="str">
            <v>VERBOVEN BART</v>
          </cell>
          <cell r="E93" t="str">
            <v>-</v>
          </cell>
          <cell r="F93" t="str">
            <v>M</v>
          </cell>
          <cell r="G93">
            <v>26995</v>
          </cell>
          <cell r="H93" t="str">
            <v>POSTSTRAAT 16</v>
          </cell>
          <cell r="I93">
            <v>9280</v>
          </cell>
          <cell r="J93" t="str">
            <v>LEBBEKE</v>
          </cell>
          <cell r="K93" t="str">
            <v>592.5786921.79</v>
          </cell>
          <cell r="L93">
            <v>43313</v>
          </cell>
          <cell r="O93" t="str">
            <v>NA</v>
          </cell>
          <cell r="P93" t="str">
            <v>NA</v>
          </cell>
          <cell r="Q93" t="str">
            <v>NA</v>
          </cell>
          <cell r="R93" t="str">
            <v>-</v>
          </cell>
          <cell r="S93" t="str">
            <v>-</v>
          </cell>
          <cell r="T93" t="str">
            <v>-</v>
          </cell>
        </row>
        <row r="94">
          <cell r="A94">
            <v>93</v>
          </cell>
          <cell r="B94" t="str">
            <v>NOEVEREN</v>
          </cell>
          <cell r="C94" t="str">
            <v>NOE</v>
          </cell>
          <cell r="D94" t="str">
            <v>REYNIERS RONALD</v>
          </cell>
          <cell r="E94" t="str">
            <v>-</v>
          </cell>
          <cell r="F94" t="str">
            <v>M</v>
          </cell>
          <cell r="G94">
            <v>22954</v>
          </cell>
          <cell r="H94" t="str">
            <v>BOOMSESTRAAT 245</v>
          </cell>
          <cell r="I94">
            <v>2845</v>
          </cell>
          <cell r="J94" t="str">
            <v>NIEL</v>
          </cell>
          <cell r="K94" t="str">
            <v>592.1299555.30</v>
          </cell>
          <cell r="L94">
            <v>42948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-</v>
          </cell>
          <cell r="T94" t="str">
            <v>-</v>
          </cell>
        </row>
        <row r="95">
          <cell r="A95">
            <v>94</v>
          </cell>
          <cell r="B95" t="str">
            <v>DE SPLINTERS</v>
          </cell>
          <cell r="C95" t="str">
            <v>SPLI</v>
          </cell>
          <cell r="D95" t="str">
            <v>DE LATHOUWER KEVIN</v>
          </cell>
          <cell r="E95" t="str">
            <v>-</v>
          </cell>
          <cell r="F95" t="str">
            <v>M</v>
          </cell>
          <cell r="G95">
            <v>30938</v>
          </cell>
          <cell r="H95" t="str">
            <v>MEUTERSWEG 15</v>
          </cell>
          <cell r="I95">
            <v>1785</v>
          </cell>
          <cell r="J95" t="str">
            <v>MERCHTEM</v>
          </cell>
          <cell r="K95" t="str">
            <v>592.1855738.15</v>
          </cell>
          <cell r="L95">
            <v>43313</v>
          </cell>
          <cell r="O95" t="str">
            <v>NA</v>
          </cell>
          <cell r="P95" t="str">
            <v>NA</v>
          </cell>
          <cell r="Q95" t="str">
            <v>NA</v>
          </cell>
          <cell r="R95" t="str">
            <v>-</v>
          </cell>
          <cell r="S95" t="str">
            <v>-</v>
          </cell>
          <cell r="T95" t="str">
            <v>-</v>
          </cell>
        </row>
        <row r="96">
          <cell r="A96">
            <v>95</v>
          </cell>
          <cell r="B96" t="str">
            <v>OUD LIMBURG</v>
          </cell>
          <cell r="C96" t="str">
            <v>OUD</v>
          </cell>
          <cell r="D96" t="str">
            <v>CLEYMANS PATRICK</v>
          </cell>
          <cell r="E96" t="str">
            <v>-</v>
          </cell>
          <cell r="F96" t="str">
            <v>M</v>
          </cell>
          <cell r="G96">
            <v>24148</v>
          </cell>
          <cell r="H96" t="str">
            <v>KLEIN HOLLAND 1</v>
          </cell>
          <cell r="I96">
            <v>1840</v>
          </cell>
          <cell r="J96" t="str">
            <v>LONDERZEEL</v>
          </cell>
          <cell r="K96" t="str">
            <v>591.7509934.05</v>
          </cell>
          <cell r="L96">
            <v>43009</v>
          </cell>
          <cell r="O96" t="str">
            <v>C</v>
          </cell>
          <cell r="P96" t="str">
            <v>D</v>
          </cell>
          <cell r="Q96" t="str">
            <v>D</v>
          </cell>
          <cell r="R96" t="str">
            <v>D</v>
          </cell>
          <cell r="S96" t="str">
            <v>C</v>
          </cell>
          <cell r="T96" t="str">
            <v>B</v>
          </cell>
        </row>
        <row r="97">
          <cell r="A97">
            <v>96</v>
          </cell>
          <cell r="B97" t="str">
            <v>FLIPPERBOYS</v>
          </cell>
          <cell r="C97" t="str">
            <v>FLIP</v>
          </cell>
          <cell r="D97" t="str">
            <v>DE KEMPENEER PIERRE</v>
          </cell>
          <cell r="E97" t="str">
            <v>-</v>
          </cell>
          <cell r="F97" t="str">
            <v>M</v>
          </cell>
          <cell r="G97">
            <v>21868</v>
          </cell>
          <cell r="H97" t="str">
            <v>WOLVERTEMSESTEENWEG 89</v>
          </cell>
          <cell r="I97">
            <v>1785</v>
          </cell>
          <cell r="J97" t="str">
            <v>MERCHTEM</v>
          </cell>
          <cell r="K97" t="str">
            <v>592.1709232.76</v>
          </cell>
          <cell r="L97">
            <v>43070</v>
          </cell>
          <cell r="O97" t="str">
            <v>B</v>
          </cell>
          <cell r="P97" t="str">
            <v>B</v>
          </cell>
          <cell r="Q97" t="str">
            <v>B</v>
          </cell>
          <cell r="R97" t="str">
            <v>B</v>
          </cell>
          <cell r="S97" t="str">
            <v>B</v>
          </cell>
          <cell r="T97" t="str">
            <v>A</v>
          </cell>
        </row>
        <row r="98">
          <cell r="A98">
            <v>97</v>
          </cell>
          <cell r="B98" t="str">
            <v>'t ZANDHOF</v>
          </cell>
          <cell r="C98" t="str">
            <v>TZH</v>
          </cell>
          <cell r="D98" t="str">
            <v>HILLEGEER LUC</v>
          </cell>
          <cell r="E98" t="str">
            <v>-</v>
          </cell>
          <cell r="F98" t="str">
            <v>M</v>
          </cell>
          <cell r="G98">
            <v>21927</v>
          </cell>
          <cell r="H98" t="str">
            <v>BARELSTRAAT 138</v>
          </cell>
          <cell r="I98">
            <v>2880</v>
          </cell>
          <cell r="J98" t="str">
            <v>BORNEM</v>
          </cell>
          <cell r="K98" t="str">
            <v>592.3298277.67</v>
          </cell>
          <cell r="L98">
            <v>42217</v>
          </cell>
          <cell r="O98" t="str">
            <v>D</v>
          </cell>
          <cell r="P98" t="str">
            <v>C</v>
          </cell>
          <cell r="Q98" t="str">
            <v>C</v>
          </cell>
          <cell r="R98" t="str">
            <v>C</v>
          </cell>
          <cell r="S98" t="str">
            <v>NA</v>
          </cell>
          <cell r="T98" t="str">
            <v>NA</v>
          </cell>
        </row>
        <row r="99">
          <cell r="A99">
            <v>98</v>
          </cell>
          <cell r="B99" t="str">
            <v>NOEVEREN</v>
          </cell>
          <cell r="C99" t="str">
            <v>NOE</v>
          </cell>
          <cell r="D99" t="str">
            <v>SIEBENS PAUL</v>
          </cell>
          <cell r="E99">
            <v>2</v>
          </cell>
          <cell r="F99" t="str">
            <v>M</v>
          </cell>
          <cell r="G99">
            <v>24489</v>
          </cell>
          <cell r="H99" t="str">
            <v>STATIONSSTRAAT 113</v>
          </cell>
          <cell r="I99">
            <v>2845</v>
          </cell>
          <cell r="J99" t="str">
            <v>NIEL</v>
          </cell>
          <cell r="K99" t="str">
            <v>592.3052142.21</v>
          </cell>
          <cell r="L99">
            <v>42948</v>
          </cell>
          <cell r="O99" t="str">
            <v>C</v>
          </cell>
          <cell r="P99" t="str">
            <v>D</v>
          </cell>
          <cell r="Q99" t="str">
            <v>C</v>
          </cell>
          <cell r="R99" t="str">
            <v>NA</v>
          </cell>
          <cell r="S99" t="str">
            <v>-</v>
          </cell>
          <cell r="T99" t="str">
            <v>-</v>
          </cell>
        </row>
        <row r="100">
          <cell r="A100">
            <v>99</v>
          </cell>
          <cell r="B100" t="str">
            <v>PLAZA</v>
          </cell>
          <cell r="C100" t="str">
            <v>PLZ</v>
          </cell>
          <cell r="D100" t="str">
            <v>VERDONCK GLEN</v>
          </cell>
          <cell r="E100" t="str">
            <v>-</v>
          </cell>
          <cell r="F100" t="str">
            <v>M</v>
          </cell>
          <cell r="G100">
            <v>32790</v>
          </cell>
          <cell r="H100" t="str">
            <v>WINKELSTRAAT 33</v>
          </cell>
          <cell r="I100">
            <v>2890</v>
          </cell>
          <cell r="J100" t="str">
            <v>PUURS-ST.AMANDS</v>
          </cell>
          <cell r="K100" t="str">
            <v>592.1516699.88</v>
          </cell>
          <cell r="L100">
            <v>43313</v>
          </cell>
          <cell r="O100" t="str">
            <v>C</v>
          </cell>
          <cell r="P100" t="str">
            <v>B</v>
          </cell>
          <cell r="Q100" t="str">
            <v>B</v>
          </cell>
          <cell r="R100" t="str">
            <v>B</v>
          </cell>
          <cell r="S100" t="str">
            <v>B</v>
          </cell>
          <cell r="T100" t="str">
            <v>A</v>
          </cell>
        </row>
        <row r="101">
          <cell r="A101">
            <v>100</v>
          </cell>
          <cell r="B101" t="str">
            <v>OUD LIMBURG</v>
          </cell>
          <cell r="C101" t="str">
            <v>OUD</v>
          </cell>
          <cell r="D101" t="str">
            <v>BOSMAN FRANCOIS</v>
          </cell>
          <cell r="E101" t="str">
            <v>-</v>
          </cell>
          <cell r="F101" t="str">
            <v>M</v>
          </cell>
          <cell r="G101">
            <v>20668</v>
          </cell>
          <cell r="H101" t="str">
            <v>BEGONIASTRAAT 31/102</v>
          </cell>
          <cell r="I101">
            <v>1840</v>
          </cell>
          <cell r="J101" t="str">
            <v>LONDERZEEL</v>
          </cell>
          <cell r="K101" t="str">
            <v>592.1885888.95</v>
          </cell>
          <cell r="L101">
            <v>43009</v>
          </cell>
          <cell r="O101" t="str">
            <v>D</v>
          </cell>
          <cell r="P101" t="str">
            <v>D</v>
          </cell>
          <cell r="Q101" t="str">
            <v>D</v>
          </cell>
          <cell r="R101" t="str">
            <v>D</v>
          </cell>
          <cell r="S101" t="str">
            <v>D</v>
          </cell>
          <cell r="T101" t="str">
            <v>D</v>
          </cell>
        </row>
        <row r="102">
          <cell r="A102">
            <v>101</v>
          </cell>
          <cell r="B102" t="str">
            <v>VRIJE SPELER</v>
          </cell>
          <cell r="C102" t="str">
            <v>VS</v>
          </cell>
          <cell r="D102" t="str">
            <v>MUYLDERMANS FRANK</v>
          </cell>
          <cell r="E102" t="str">
            <v>x</v>
          </cell>
          <cell r="F102" t="str">
            <v>M</v>
          </cell>
          <cell r="G102">
            <v>27039</v>
          </cell>
          <cell r="H102" t="str">
            <v>BREENDONKDORP 40</v>
          </cell>
          <cell r="I102">
            <v>2870</v>
          </cell>
          <cell r="J102" t="str">
            <v>BREENDONK</v>
          </cell>
          <cell r="K102" t="str">
            <v>591.7725908.57</v>
          </cell>
          <cell r="L102">
            <v>40483</v>
          </cell>
          <cell r="N102" t="str">
            <v>VS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</row>
        <row r="103">
          <cell r="A103">
            <v>102</v>
          </cell>
          <cell r="B103" t="str">
            <v>GOLVERS</v>
          </cell>
          <cell r="C103" t="str">
            <v>GOL</v>
          </cell>
          <cell r="D103" t="str">
            <v>GILLABEL FRANS</v>
          </cell>
          <cell r="E103" t="str">
            <v>-</v>
          </cell>
          <cell r="F103" t="str">
            <v>M</v>
          </cell>
          <cell r="G103">
            <v>20933</v>
          </cell>
          <cell r="H103" t="str">
            <v>MOERBEISTRAAT 61</v>
          </cell>
          <cell r="I103">
            <v>2811</v>
          </cell>
          <cell r="J103" t="str">
            <v>HOMBEEK</v>
          </cell>
          <cell r="K103" t="str">
            <v>592.1589213.46</v>
          </cell>
          <cell r="L103">
            <v>42583</v>
          </cell>
          <cell r="O103" t="str">
            <v>C</v>
          </cell>
          <cell r="P103" t="str">
            <v>D</v>
          </cell>
          <cell r="Q103" t="str">
            <v>D</v>
          </cell>
          <cell r="R103" t="str">
            <v>D</v>
          </cell>
          <cell r="S103" t="str">
            <v>NA</v>
          </cell>
          <cell r="T103" t="str">
            <v>-</v>
          </cell>
        </row>
        <row r="104">
          <cell r="A104">
            <v>103</v>
          </cell>
          <cell r="B104" t="str">
            <v>KALFORT SPORTIF</v>
          </cell>
          <cell r="C104" t="str">
            <v>KALF</v>
          </cell>
          <cell r="D104" t="str">
            <v>THYS FRANCOIS</v>
          </cell>
          <cell r="E104">
            <v>4</v>
          </cell>
          <cell r="F104" t="str">
            <v>M</v>
          </cell>
          <cell r="G104">
            <v>16637</v>
          </cell>
          <cell r="H104" t="str">
            <v>HERMAN VOSSTRAAT 74/2</v>
          </cell>
          <cell r="I104">
            <v>2830</v>
          </cell>
          <cell r="J104" t="str">
            <v>WILLEBROEK</v>
          </cell>
          <cell r="K104" t="str">
            <v>591.4385100.26</v>
          </cell>
          <cell r="L104">
            <v>42948</v>
          </cell>
          <cell r="O104" t="str">
            <v>D</v>
          </cell>
          <cell r="P104" t="str">
            <v>D</v>
          </cell>
          <cell r="Q104" t="str">
            <v>C</v>
          </cell>
          <cell r="R104" t="str">
            <v>D</v>
          </cell>
          <cell r="S104" t="str">
            <v>D</v>
          </cell>
          <cell r="T104" t="str">
            <v>D</v>
          </cell>
        </row>
        <row r="105">
          <cell r="A105">
            <v>104</v>
          </cell>
          <cell r="B105" t="str">
            <v>VRIJE SPELER</v>
          </cell>
          <cell r="C105" t="str">
            <v>VS</v>
          </cell>
          <cell r="D105" t="str">
            <v>VERHAVERT JOHAN</v>
          </cell>
          <cell r="E105" t="str">
            <v>x</v>
          </cell>
          <cell r="F105" t="str">
            <v>M</v>
          </cell>
          <cell r="G105">
            <v>23521</v>
          </cell>
          <cell r="H105" t="str">
            <v>GROOTHEIDE 124</v>
          </cell>
          <cell r="I105">
            <v>2880</v>
          </cell>
          <cell r="J105" t="str">
            <v>BORNEM</v>
          </cell>
          <cell r="K105" t="str">
            <v>591.9915113.69</v>
          </cell>
          <cell r="L105">
            <v>43313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-</v>
          </cell>
          <cell r="S105" t="str">
            <v>-</v>
          </cell>
          <cell r="T105" t="str">
            <v>-</v>
          </cell>
        </row>
        <row r="106">
          <cell r="A106">
            <v>105</v>
          </cell>
          <cell r="B106" t="str">
            <v>GOLVERS</v>
          </cell>
          <cell r="C106" t="str">
            <v>GOL</v>
          </cell>
          <cell r="D106" t="str">
            <v>VAN DE WAUWER RONY</v>
          </cell>
          <cell r="E106" t="str">
            <v>-</v>
          </cell>
          <cell r="F106" t="str">
            <v>M</v>
          </cell>
          <cell r="G106">
            <v>25377</v>
          </cell>
          <cell r="H106" t="str">
            <v>MECHELSEWEG 294</v>
          </cell>
          <cell r="I106">
            <v>1880</v>
          </cell>
          <cell r="J106" t="str">
            <v>KAPELLE O/D BOS</v>
          </cell>
          <cell r="K106" t="str">
            <v>592.6609608.12</v>
          </cell>
          <cell r="L106">
            <v>42583</v>
          </cell>
          <cell r="M106">
            <v>44044</v>
          </cell>
          <cell r="N106" t="str">
            <v>VS</v>
          </cell>
          <cell r="O106" t="str">
            <v>C</v>
          </cell>
          <cell r="P106" t="str">
            <v>B</v>
          </cell>
          <cell r="Q106" t="str">
            <v>C</v>
          </cell>
          <cell r="R106" t="str">
            <v>C</v>
          </cell>
          <cell r="S106" t="str">
            <v>C</v>
          </cell>
          <cell r="T106" t="str">
            <v>C</v>
          </cell>
        </row>
        <row r="107">
          <cell r="A107">
            <v>106</v>
          </cell>
          <cell r="B107" t="str">
            <v>VRIJE SPELER</v>
          </cell>
          <cell r="C107" t="str">
            <v>VS</v>
          </cell>
          <cell r="D107" t="str">
            <v>MALFLIET JAN</v>
          </cell>
          <cell r="E107" t="str">
            <v>x</v>
          </cell>
          <cell r="F107" t="str">
            <v>M</v>
          </cell>
          <cell r="G107">
            <v>19462</v>
          </cell>
          <cell r="H107" t="str">
            <v>HOOGSTRAAT 2 A</v>
          </cell>
          <cell r="I107">
            <v>9220</v>
          </cell>
          <cell r="J107" t="str">
            <v>HAMME</v>
          </cell>
          <cell r="K107" t="str">
            <v>591.2812010.82</v>
          </cell>
          <cell r="L107">
            <v>42948</v>
          </cell>
          <cell r="O107" t="str">
            <v>D</v>
          </cell>
          <cell r="P107" t="str">
            <v>D</v>
          </cell>
          <cell r="Q107" t="str">
            <v>D</v>
          </cell>
          <cell r="R107" t="str">
            <v>D</v>
          </cell>
          <cell r="S107" t="str">
            <v>D</v>
          </cell>
          <cell r="T107" t="str">
            <v>D</v>
          </cell>
        </row>
        <row r="108">
          <cell r="A108">
            <v>107</v>
          </cell>
          <cell r="B108" t="str">
            <v>VRIJE SPELER</v>
          </cell>
          <cell r="C108" t="str">
            <v>VS</v>
          </cell>
          <cell r="D108" t="str">
            <v>DE CAUWER STEPHANIE</v>
          </cell>
          <cell r="E108" t="str">
            <v>x</v>
          </cell>
          <cell r="F108" t="str">
            <v>V</v>
          </cell>
          <cell r="G108">
            <v>34590</v>
          </cell>
          <cell r="H108" t="str">
            <v>ST. AMANDSESTEENWEG 276</v>
          </cell>
          <cell r="I108">
            <v>2880</v>
          </cell>
          <cell r="J108" t="str">
            <v>BORNEM</v>
          </cell>
          <cell r="K108" t="str">
            <v>592.6311830.24</v>
          </cell>
          <cell r="L108">
            <v>43313</v>
          </cell>
          <cell r="N108" t="str">
            <v>VS</v>
          </cell>
          <cell r="O108" t="str">
            <v>NA</v>
          </cell>
          <cell r="P108" t="str">
            <v>NA</v>
          </cell>
          <cell r="Q108" t="str">
            <v>NA</v>
          </cell>
          <cell r="R108" t="str">
            <v>-</v>
          </cell>
          <cell r="S108" t="str">
            <v>-</v>
          </cell>
          <cell r="T108" t="str">
            <v>-</v>
          </cell>
        </row>
        <row r="109">
          <cell r="A109">
            <v>108</v>
          </cell>
          <cell r="B109" t="str">
            <v>VRIJE SPELER</v>
          </cell>
          <cell r="C109" t="str">
            <v>VS</v>
          </cell>
          <cell r="D109" t="str">
            <v>POLFLIET ERIC</v>
          </cell>
          <cell r="E109" t="str">
            <v>x</v>
          </cell>
          <cell r="F109" t="str">
            <v>M</v>
          </cell>
          <cell r="G109">
            <v>19339</v>
          </cell>
          <cell r="H109" t="str">
            <v>VLASLAAN 13</v>
          </cell>
          <cell r="I109">
            <v>2830</v>
          </cell>
          <cell r="J109" t="str">
            <v>TISSELT</v>
          </cell>
          <cell r="K109" t="str">
            <v>592.2990735.15</v>
          </cell>
          <cell r="L109">
            <v>42583</v>
          </cell>
          <cell r="O109" t="str">
            <v>D</v>
          </cell>
          <cell r="P109" t="str">
            <v>D</v>
          </cell>
          <cell r="Q109" t="str">
            <v>D</v>
          </cell>
          <cell r="R109" t="str">
            <v>D</v>
          </cell>
          <cell r="S109" t="str">
            <v>NA</v>
          </cell>
          <cell r="T109" t="str">
            <v>-</v>
          </cell>
        </row>
        <row r="110">
          <cell r="A110">
            <v>109</v>
          </cell>
          <cell r="B110" t="str">
            <v>DE SPLINTERS</v>
          </cell>
          <cell r="C110" t="str">
            <v>SPLI</v>
          </cell>
          <cell r="D110" t="str">
            <v>COOSEMANS PATRICK</v>
          </cell>
          <cell r="E110">
            <v>3</v>
          </cell>
          <cell r="F110" t="str">
            <v>M</v>
          </cell>
          <cell r="G110">
            <v>27906</v>
          </cell>
          <cell r="H110" t="str">
            <v>MOLENSTRAAT 58</v>
          </cell>
          <cell r="I110">
            <v>1840</v>
          </cell>
          <cell r="J110" t="str">
            <v>LONDERZEEL</v>
          </cell>
          <cell r="K110" t="str">
            <v>592.3428330.43</v>
          </cell>
          <cell r="L110">
            <v>43009</v>
          </cell>
          <cell r="O110" t="str">
            <v>C</v>
          </cell>
          <cell r="P110" t="str">
            <v>C</v>
          </cell>
          <cell r="Q110" t="str">
            <v>C</v>
          </cell>
          <cell r="R110" t="str">
            <v>D</v>
          </cell>
          <cell r="S110" t="str">
            <v>C</v>
          </cell>
          <cell r="T110" t="str">
            <v>C</v>
          </cell>
        </row>
        <row r="111">
          <cell r="A111">
            <v>110</v>
          </cell>
          <cell r="B111" t="str">
            <v>NOEVEREN</v>
          </cell>
          <cell r="C111" t="str">
            <v>NOE</v>
          </cell>
          <cell r="D111" t="str">
            <v>DE ROOVERE ANDY</v>
          </cell>
          <cell r="E111" t="str">
            <v>-</v>
          </cell>
          <cell r="F111" t="str">
            <v>M</v>
          </cell>
          <cell r="G111">
            <v>33803</v>
          </cell>
          <cell r="H111" t="str">
            <v>BLAUWSTRAAT 39</v>
          </cell>
          <cell r="I111">
            <v>2850</v>
          </cell>
          <cell r="J111" t="str">
            <v>BOOM</v>
          </cell>
          <cell r="K111" t="str">
            <v>591.6222521.73</v>
          </cell>
          <cell r="L111">
            <v>42948</v>
          </cell>
          <cell r="O111" t="str">
            <v>C</v>
          </cell>
          <cell r="P111" t="str">
            <v>B</v>
          </cell>
          <cell r="Q111" t="str">
            <v>C</v>
          </cell>
          <cell r="R111" t="str">
            <v>NA</v>
          </cell>
          <cell r="S111" t="str">
            <v>-</v>
          </cell>
          <cell r="T111" t="str">
            <v>-</v>
          </cell>
        </row>
        <row r="112">
          <cell r="A112">
            <v>111</v>
          </cell>
          <cell r="B112" t="str">
            <v>'t ZANDHOF</v>
          </cell>
          <cell r="C112" t="str">
            <v>TZH</v>
          </cell>
          <cell r="D112" t="str">
            <v>PERMENTIER JOZEF</v>
          </cell>
          <cell r="E112" t="str">
            <v>-</v>
          </cell>
          <cell r="F112" t="str">
            <v>M</v>
          </cell>
          <cell r="G112">
            <v>21432</v>
          </cell>
          <cell r="H112" t="str">
            <v>PLOEGSTRAAT 25</v>
          </cell>
          <cell r="I112">
            <v>2880</v>
          </cell>
          <cell r="J112" t="str">
            <v>BORNEM</v>
          </cell>
          <cell r="K112" t="str">
            <v>592.1485210.27</v>
          </cell>
          <cell r="L112">
            <v>42217</v>
          </cell>
          <cell r="O112" t="str">
            <v>D</v>
          </cell>
          <cell r="P112" t="str">
            <v>C</v>
          </cell>
          <cell r="Q112" t="str">
            <v>C</v>
          </cell>
          <cell r="R112" t="str">
            <v>C</v>
          </cell>
          <cell r="S112" t="str">
            <v>B</v>
          </cell>
          <cell r="T112" t="str">
            <v>B</v>
          </cell>
        </row>
        <row r="113">
          <cell r="A113">
            <v>112</v>
          </cell>
          <cell r="B113" t="str">
            <v>'t ZANDHOF</v>
          </cell>
          <cell r="C113" t="str">
            <v>TZH</v>
          </cell>
          <cell r="D113" t="str">
            <v>BRUYNDONCKX PATRICK</v>
          </cell>
          <cell r="E113">
            <v>2</v>
          </cell>
          <cell r="F113" t="str">
            <v>M</v>
          </cell>
          <cell r="G113">
            <v>22523</v>
          </cell>
          <cell r="H113" t="str">
            <v>BOVENSTRAAT 16</v>
          </cell>
          <cell r="I113">
            <v>2880</v>
          </cell>
          <cell r="J113" t="str">
            <v>BORNEM</v>
          </cell>
          <cell r="K113" t="str">
            <v>591.8879954.94</v>
          </cell>
          <cell r="L113">
            <v>43313</v>
          </cell>
          <cell r="O113" t="str">
            <v>C</v>
          </cell>
          <cell r="P113" t="str">
            <v>C</v>
          </cell>
          <cell r="Q113" t="str">
            <v>NA</v>
          </cell>
          <cell r="R113" t="str">
            <v>-</v>
          </cell>
          <cell r="S113" t="str">
            <v>-</v>
          </cell>
          <cell r="T113" t="str">
            <v>-</v>
          </cell>
        </row>
        <row r="114">
          <cell r="A114">
            <v>113</v>
          </cell>
          <cell r="B114" t="str">
            <v>DEN BLACK</v>
          </cell>
          <cell r="C114" t="str">
            <v>DBLA</v>
          </cell>
          <cell r="D114" t="str">
            <v>DAELEMANS FRANCOIS</v>
          </cell>
          <cell r="E114" t="str">
            <v>-</v>
          </cell>
          <cell r="F114" t="str">
            <v>M</v>
          </cell>
          <cell r="G114">
            <v>21637</v>
          </cell>
          <cell r="H114" t="str">
            <v>HANDELSSTRAAT 136/3</v>
          </cell>
          <cell r="I114">
            <v>1840</v>
          </cell>
          <cell r="J114" t="str">
            <v>MALDEREN</v>
          </cell>
          <cell r="K114" t="str">
            <v>592.6650348.12</v>
          </cell>
          <cell r="L114">
            <v>43040</v>
          </cell>
          <cell r="O114" t="str">
            <v>C</v>
          </cell>
          <cell r="P114" t="str">
            <v>C</v>
          </cell>
          <cell r="Q114" t="str">
            <v>C</v>
          </cell>
          <cell r="R114" t="str">
            <v>C</v>
          </cell>
          <cell r="S114" t="str">
            <v>B</v>
          </cell>
          <cell r="T114" t="str">
            <v>C</v>
          </cell>
        </row>
        <row r="115">
          <cell r="A115">
            <v>114</v>
          </cell>
          <cell r="B115" t="str">
            <v>GOLVERS</v>
          </cell>
          <cell r="C115" t="str">
            <v>GOL</v>
          </cell>
          <cell r="D115" t="str">
            <v>SELLESLAGH HUBERT</v>
          </cell>
          <cell r="E115" t="str">
            <v>-</v>
          </cell>
          <cell r="F115" t="str">
            <v>M</v>
          </cell>
          <cell r="G115">
            <v>19176</v>
          </cell>
          <cell r="H115" t="str">
            <v>HOMBEEKSEWEG 20/1</v>
          </cell>
          <cell r="I115">
            <v>1880</v>
          </cell>
          <cell r="J115" t="str">
            <v>KAPELLE O/D BOS</v>
          </cell>
          <cell r="K115" t="str">
            <v>592.1252346.60</v>
          </cell>
          <cell r="L115">
            <v>42583</v>
          </cell>
          <cell r="O115" t="str">
            <v>D</v>
          </cell>
          <cell r="P115" t="str">
            <v>D</v>
          </cell>
          <cell r="Q115" t="str">
            <v>D</v>
          </cell>
          <cell r="R115" t="str">
            <v>D</v>
          </cell>
          <cell r="S115" t="str">
            <v>NA</v>
          </cell>
          <cell r="T115" t="str">
            <v>-</v>
          </cell>
        </row>
        <row r="116">
          <cell r="A116">
            <v>115</v>
          </cell>
          <cell r="B116" t="str">
            <v>GOLVERS</v>
          </cell>
          <cell r="C116" t="str">
            <v>GOL</v>
          </cell>
          <cell r="D116" t="str">
            <v>BRUGGHEMANS MARC</v>
          </cell>
          <cell r="E116" t="str">
            <v>-</v>
          </cell>
          <cell r="F116" t="str">
            <v>M</v>
          </cell>
          <cell r="G116">
            <v>22519</v>
          </cell>
          <cell r="H116" t="str">
            <v>ALEMSTRAAT 17</v>
          </cell>
          <cell r="I116">
            <v>2811</v>
          </cell>
          <cell r="J116" t="str">
            <v>LEEST</v>
          </cell>
          <cell r="K116" t="str">
            <v>591.9919770.70</v>
          </cell>
          <cell r="L116">
            <v>42583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-</v>
          </cell>
        </row>
        <row r="117">
          <cell r="A117">
            <v>116</v>
          </cell>
          <cell r="B117" t="str">
            <v>VRIJE SPELER</v>
          </cell>
          <cell r="C117" t="str">
            <v>VS</v>
          </cell>
          <cell r="D117" t="str">
            <v>JENKINSON ERIC</v>
          </cell>
          <cell r="E117" t="str">
            <v>x</v>
          </cell>
          <cell r="F117" t="str">
            <v>M</v>
          </cell>
          <cell r="G117">
            <v>17914</v>
          </cell>
          <cell r="H117" t="str">
            <v>C.BROECKMEYERSTRAAT 108</v>
          </cell>
          <cell r="I117">
            <v>2830</v>
          </cell>
          <cell r="J117" t="str">
            <v>WILLEBROEK</v>
          </cell>
          <cell r="K117" t="str">
            <v>B 1734045 73</v>
          </cell>
          <cell r="L117">
            <v>43313</v>
          </cell>
          <cell r="O117" t="str">
            <v>C</v>
          </cell>
          <cell r="P117" t="str">
            <v>C</v>
          </cell>
          <cell r="Q117" t="str">
            <v>B</v>
          </cell>
          <cell r="R117" t="str">
            <v>B</v>
          </cell>
          <cell r="S117" t="str">
            <v>B</v>
          </cell>
          <cell r="T117" t="str">
            <v>B</v>
          </cell>
        </row>
        <row r="118">
          <cell r="A118">
            <v>117</v>
          </cell>
          <cell r="B118" t="str">
            <v>VRIJE SPELER</v>
          </cell>
          <cell r="C118" t="str">
            <v>VS</v>
          </cell>
          <cell r="D118" t="str">
            <v>VAN LINDEN RUDI</v>
          </cell>
          <cell r="E118" t="str">
            <v>x</v>
          </cell>
          <cell r="F118" t="str">
            <v>M</v>
          </cell>
          <cell r="G118">
            <v>22563</v>
          </cell>
          <cell r="H118" t="str">
            <v>KRUISHOFSTRAAT 144/119</v>
          </cell>
          <cell r="I118">
            <v>2020</v>
          </cell>
          <cell r="J118" t="str">
            <v>ANTWERPEN</v>
          </cell>
          <cell r="K118" t="str">
            <v>591.7512961.25</v>
          </cell>
          <cell r="L118">
            <v>43040</v>
          </cell>
          <cell r="N118" t="str">
            <v>VS</v>
          </cell>
          <cell r="O118" t="str">
            <v>C</v>
          </cell>
          <cell r="P118" t="str">
            <v>C</v>
          </cell>
          <cell r="Q118" t="str">
            <v>D</v>
          </cell>
          <cell r="R118" t="str">
            <v>D</v>
          </cell>
          <cell r="S118" t="str">
            <v>NA</v>
          </cell>
          <cell r="T118" t="str">
            <v>NA</v>
          </cell>
        </row>
        <row r="119">
          <cell r="A119">
            <v>118</v>
          </cell>
          <cell r="B119" t="str">
            <v>VRIJE SPELER</v>
          </cell>
          <cell r="C119" t="str">
            <v>VS</v>
          </cell>
          <cell r="D119" t="str">
            <v>COORENS FRANCOIS</v>
          </cell>
          <cell r="E119" t="str">
            <v>x</v>
          </cell>
          <cell r="F119" t="str">
            <v>M</v>
          </cell>
          <cell r="G119">
            <v>18148</v>
          </cell>
          <cell r="H119" t="str">
            <v>WATERMOLENSTRAAT 38</v>
          </cell>
          <cell r="I119">
            <v>2910</v>
          </cell>
          <cell r="J119" t="str">
            <v>ESSEN</v>
          </cell>
          <cell r="K119" t="str">
            <v>592.6486047.29</v>
          </cell>
          <cell r="L119">
            <v>43313</v>
          </cell>
          <cell r="O119" t="str">
            <v>B</v>
          </cell>
          <cell r="P119" t="str">
            <v>C</v>
          </cell>
          <cell r="Q119" t="str">
            <v>B</v>
          </cell>
          <cell r="R119" t="str">
            <v>A</v>
          </cell>
          <cell r="S119" t="str">
            <v>B</v>
          </cell>
          <cell r="T119" t="str">
            <v>A</v>
          </cell>
        </row>
        <row r="120">
          <cell r="A120">
            <v>119</v>
          </cell>
          <cell r="B120" t="str">
            <v>NOEVEREN</v>
          </cell>
          <cell r="C120" t="str">
            <v>NOE</v>
          </cell>
          <cell r="D120" t="str">
            <v>VERHEYDEN THIERRY</v>
          </cell>
          <cell r="E120" t="str">
            <v>-</v>
          </cell>
          <cell r="F120" t="str">
            <v>M</v>
          </cell>
          <cell r="G120">
            <v>30974</v>
          </cell>
          <cell r="H120" t="str">
            <v>MOLENSTRAAT 43</v>
          </cell>
          <cell r="I120">
            <v>2850</v>
          </cell>
          <cell r="J120" t="str">
            <v>BOOM</v>
          </cell>
          <cell r="K120" t="str">
            <v>592.2981617.15</v>
          </cell>
          <cell r="L120">
            <v>42948</v>
          </cell>
          <cell r="O120" t="str">
            <v>B</v>
          </cell>
          <cell r="P120" t="str">
            <v>B</v>
          </cell>
          <cell r="Q120" t="str">
            <v>B</v>
          </cell>
          <cell r="R120" t="str">
            <v>NA</v>
          </cell>
          <cell r="S120" t="str">
            <v>NA</v>
          </cell>
          <cell r="T120" t="str">
            <v>-</v>
          </cell>
        </row>
        <row r="121">
          <cell r="A121">
            <v>120</v>
          </cell>
          <cell r="B121" t="str">
            <v>DEN BLACK</v>
          </cell>
          <cell r="C121" t="str">
            <v>DBLA</v>
          </cell>
          <cell r="D121" t="str">
            <v>DE LAET MARC</v>
          </cell>
          <cell r="E121" t="str">
            <v>-</v>
          </cell>
          <cell r="F121" t="str">
            <v>M</v>
          </cell>
          <cell r="G121">
            <v>21337</v>
          </cell>
          <cell r="H121" t="str">
            <v>BUNDERSGRACHT 5</v>
          </cell>
          <cell r="I121">
            <v>2890</v>
          </cell>
          <cell r="J121" t="str">
            <v>ST. AMANDS</v>
          </cell>
          <cell r="K121" t="str">
            <v>592.5040288.55</v>
          </cell>
          <cell r="L121">
            <v>43009</v>
          </cell>
          <cell r="O121" t="str">
            <v>A</v>
          </cell>
          <cell r="P121" t="str">
            <v>A</v>
          </cell>
          <cell r="Q121" t="str">
            <v>A</v>
          </cell>
          <cell r="R121" t="str">
            <v>A</v>
          </cell>
          <cell r="S121" t="str">
            <v>A</v>
          </cell>
          <cell r="T121" t="str">
            <v>A</v>
          </cell>
        </row>
        <row r="122">
          <cell r="A122">
            <v>121</v>
          </cell>
          <cell r="B122" t="str">
            <v>NOEVEREN</v>
          </cell>
          <cell r="C122" t="str">
            <v>NOE</v>
          </cell>
          <cell r="D122" t="str">
            <v>VAN HOOF RENO</v>
          </cell>
          <cell r="E122" t="str">
            <v>-</v>
          </cell>
          <cell r="F122" t="str">
            <v>M</v>
          </cell>
          <cell r="G122">
            <v>35899</v>
          </cell>
          <cell r="H122" t="str">
            <v>MATTEOTTISTRAAT 67</v>
          </cell>
          <cell r="I122">
            <v>2845</v>
          </cell>
          <cell r="J122" t="str">
            <v>NIEL</v>
          </cell>
          <cell r="K122" t="str">
            <v>592.0786328.31</v>
          </cell>
          <cell r="L122">
            <v>42948</v>
          </cell>
          <cell r="O122" t="str">
            <v>A</v>
          </cell>
          <cell r="P122" t="str">
            <v>B</v>
          </cell>
          <cell r="Q122" t="str">
            <v>A</v>
          </cell>
          <cell r="R122" t="str">
            <v>NA</v>
          </cell>
          <cell r="S122" t="str">
            <v>-</v>
          </cell>
          <cell r="T122" t="str">
            <v>-</v>
          </cell>
        </row>
        <row r="123">
          <cell r="A123">
            <v>122</v>
          </cell>
          <cell r="B123" t="str">
            <v>HET WIEL</v>
          </cell>
          <cell r="C123" t="str">
            <v>WIEL</v>
          </cell>
          <cell r="D123" t="str">
            <v>ENGELS PAUL</v>
          </cell>
          <cell r="E123">
            <v>2</v>
          </cell>
          <cell r="F123" t="str">
            <v>M</v>
          </cell>
          <cell r="G123">
            <v>19407</v>
          </cell>
          <cell r="H123" t="str">
            <v>ST.AMANDSESTW. 195</v>
          </cell>
          <cell r="I123">
            <v>2880</v>
          </cell>
          <cell r="J123" t="str">
            <v>BORNEM</v>
          </cell>
          <cell r="K123" t="str">
            <v>592.0162712.27</v>
          </cell>
          <cell r="L123">
            <v>42217</v>
          </cell>
          <cell r="O123" t="str">
            <v>C</v>
          </cell>
          <cell r="P123" t="str">
            <v>B</v>
          </cell>
          <cell r="Q123" t="str">
            <v>B</v>
          </cell>
          <cell r="R123" t="str">
            <v>A</v>
          </cell>
          <cell r="S123" t="str">
            <v>A</v>
          </cell>
          <cell r="T123" t="str">
            <v>A</v>
          </cell>
        </row>
        <row r="124">
          <cell r="A124">
            <v>123</v>
          </cell>
          <cell r="B124" t="str">
            <v>DE SPLINTERS</v>
          </cell>
          <cell r="C124" t="str">
            <v>SPLI</v>
          </cell>
          <cell r="D124" t="str">
            <v>VAN ZEEBROECK NICO</v>
          </cell>
          <cell r="E124">
            <v>1</v>
          </cell>
          <cell r="F124" t="str">
            <v>M</v>
          </cell>
          <cell r="G124">
            <v>25666</v>
          </cell>
          <cell r="H124" t="str">
            <v>MOTTESTRAAT 42</v>
          </cell>
          <cell r="I124">
            <v>1861</v>
          </cell>
          <cell r="J124" t="str">
            <v>WOLVERTEM</v>
          </cell>
          <cell r="K124" t="str">
            <v>592.0776801.09</v>
          </cell>
          <cell r="L124">
            <v>43009</v>
          </cell>
          <cell r="O124" t="str">
            <v>A</v>
          </cell>
          <cell r="P124" t="str">
            <v>A</v>
          </cell>
          <cell r="Q124" t="str">
            <v>A</v>
          </cell>
          <cell r="R124" t="str">
            <v>A</v>
          </cell>
          <cell r="S124" t="str">
            <v>A</v>
          </cell>
          <cell r="T124" t="str">
            <v>A</v>
          </cell>
        </row>
        <row r="125">
          <cell r="A125">
            <v>124</v>
          </cell>
          <cell r="B125" t="str">
            <v>'t ZANDHOF</v>
          </cell>
          <cell r="C125" t="str">
            <v>TZH</v>
          </cell>
          <cell r="D125" t="str">
            <v>PEETERS HENRI</v>
          </cell>
          <cell r="E125" t="str">
            <v>-</v>
          </cell>
          <cell r="F125" t="str">
            <v>M</v>
          </cell>
          <cell r="G125">
            <v>17752</v>
          </cell>
          <cell r="H125" t="str">
            <v>KOUTERHOF 11</v>
          </cell>
          <cell r="I125">
            <v>2890</v>
          </cell>
          <cell r="J125" t="str">
            <v>ST.AMANDS</v>
          </cell>
          <cell r="K125" t="str">
            <v>591.4181136.53</v>
          </cell>
          <cell r="L125">
            <v>42217</v>
          </cell>
          <cell r="O125" t="str">
            <v>D</v>
          </cell>
          <cell r="P125" t="str">
            <v>C</v>
          </cell>
          <cell r="Q125" t="str">
            <v>D</v>
          </cell>
          <cell r="R125" t="str">
            <v>C</v>
          </cell>
          <cell r="S125" t="str">
            <v>C</v>
          </cell>
          <cell r="T125" t="str">
            <v>B</v>
          </cell>
        </row>
        <row r="126">
          <cell r="A126">
            <v>125</v>
          </cell>
          <cell r="B126" t="str">
            <v>DE FIXKES</v>
          </cell>
          <cell r="C126" t="str">
            <v>FIX</v>
          </cell>
          <cell r="D126" t="str">
            <v>STYNEN CHRISTIAN</v>
          </cell>
          <cell r="E126" t="str">
            <v>-</v>
          </cell>
          <cell r="F126" t="str">
            <v>M</v>
          </cell>
          <cell r="G126">
            <v>31884</v>
          </cell>
          <cell r="H126" t="str">
            <v>VAN ARTEVELDESTRAAT 13</v>
          </cell>
          <cell r="I126">
            <v>2850</v>
          </cell>
          <cell r="J126" t="str">
            <v>BOOM</v>
          </cell>
          <cell r="K126" t="str">
            <v>592.1452067.58</v>
          </cell>
          <cell r="L126">
            <v>42583</v>
          </cell>
          <cell r="O126" t="str">
            <v>D</v>
          </cell>
          <cell r="P126" t="str">
            <v>D</v>
          </cell>
          <cell r="Q126" t="str">
            <v>D</v>
          </cell>
          <cell r="R126" t="str">
            <v>D</v>
          </cell>
          <cell r="S126" t="str">
            <v>NA</v>
          </cell>
          <cell r="T126" t="str">
            <v>-</v>
          </cell>
        </row>
        <row r="127">
          <cell r="A127">
            <v>126</v>
          </cell>
          <cell r="B127" t="str">
            <v>DE DREAMERS</v>
          </cell>
          <cell r="C127" t="str">
            <v>DREA</v>
          </cell>
          <cell r="D127" t="str">
            <v>LANNOY DAVY</v>
          </cell>
          <cell r="E127">
            <v>1</v>
          </cell>
          <cell r="F127" t="str">
            <v>M</v>
          </cell>
          <cell r="G127">
            <v>30574</v>
          </cell>
          <cell r="H127" t="str">
            <v>PARIJSSTRAAT 42/4</v>
          </cell>
          <cell r="I127">
            <v>9310</v>
          </cell>
          <cell r="J127" t="str">
            <v>MELDERT</v>
          </cell>
          <cell r="K127" t="str">
            <v>592.8497242.26</v>
          </cell>
          <cell r="L127">
            <v>42948</v>
          </cell>
          <cell r="M127">
            <v>44044</v>
          </cell>
          <cell r="O127" t="str">
            <v>A</v>
          </cell>
          <cell r="P127" t="str">
            <v>A</v>
          </cell>
          <cell r="Q127" t="str">
            <v>NA</v>
          </cell>
          <cell r="R127" t="str">
            <v>NA</v>
          </cell>
          <cell r="S127" t="str">
            <v>-</v>
          </cell>
          <cell r="T127" t="str">
            <v>-</v>
          </cell>
        </row>
        <row r="128">
          <cell r="A128">
            <v>127</v>
          </cell>
          <cell r="B128" t="str">
            <v>VRIJE SPELER</v>
          </cell>
          <cell r="C128" t="str">
            <v>VS</v>
          </cell>
          <cell r="D128" t="str">
            <v>ACHTERGAEL BART</v>
          </cell>
          <cell r="E128" t="str">
            <v>X</v>
          </cell>
          <cell r="F128" t="str">
            <v>M</v>
          </cell>
          <cell r="G128">
            <v>24873</v>
          </cell>
          <cell r="H128" t="str">
            <v>HIERBAAN 83</v>
          </cell>
          <cell r="I128">
            <v>9200</v>
          </cell>
          <cell r="J128" t="str">
            <v>DENDERMONDE</v>
          </cell>
          <cell r="K128" t="str">
            <v xml:space="preserve">592.6661603.15 </v>
          </cell>
          <cell r="L128">
            <v>42583</v>
          </cell>
          <cell r="M128">
            <v>44044</v>
          </cell>
          <cell r="O128" t="str">
            <v>C</v>
          </cell>
          <cell r="P128" t="str">
            <v>C</v>
          </cell>
          <cell r="Q128" t="str">
            <v>C</v>
          </cell>
          <cell r="R128" t="str">
            <v>C</v>
          </cell>
          <cell r="S128" t="str">
            <v>C</v>
          </cell>
          <cell r="T128" t="str">
            <v>C</v>
          </cell>
        </row>
        <row r="129">
          <cell r="A129">
            <v>128</v>
          </cell>
          <cell r="B129" t="str">
            <v>DE FIXKES</v>
          </cell>
          <cell r="C129" t="str">
            <v>FIX</v>
          </cell>
          <cell r="D129" t="str">
            <v>MÜLLER FRANKY</v>
          </cell>
          <cell r="E129" t="str">
            <v>-</v>
          </cell>
          <cell r="F129" t="str">
            <v>M</v>
          </cell>
          <cell r="G129">
            <v>25472</v>
          </cell>
          <cell r="H129" t="str">
            <v>GUIDO GEZELLELAAN 99</v>
          </cell>
          <cell r="I129">
            <v>2870</v>
          </cell>
          <cell r="J129" t="str">
            <v>PUURS</v>
          </cell>
          <cell r="K129" t="str">
            <v>591.6613706.57</v>
          </cell>
          <cell r="L129">
            <v>42583</v>
          </cell>
          <cell r="O129" t="str">
            <v>C</v>
          </cell>
          <cell r="P129" t="str">
            <v>D</v>
          </cell>
          <cell r="Q129" t="str">
            <v>C</v>
          </cell>
          <cell r="R129" t="str">
            <v>C</v>
          </cell>
          <cell r="S129" t="str">
            <v>NA</v>
          </cell>
          <cell r="T129" t="str">
            <v>-</v>
          </cell>
        </row>
        <row r="130">
          <cell r="A130">
            <v>129</v>
          </cell>
          <cell r="B130" t="str">
            <v>DEN BLACK</v>
          </cell>
          <cell r="C130" t="str">
            <v>DBLA</v>
          </cell>
          <cell r="D130" t="str">
            <v>VAN ROMPAEY KRISTOF</v>
          </cell>
          <cell r="E130">
            <v>3</v>
          </cell>
          <cell r="F130" t="str">
            <v>M</v>
          </cell>
          <cell r="G130">
            <v>29621</v>
          </cell>
          <cell r="H130" t="str">
            <v>BOOMSESTRAAT 144</v>
          </cell>
          <cell r="I130">
            <v>2845</v>
          </cell>
          <cell r="J130" t="str">
            <v>NIEL</v>
          </cell>
          <cell r="K130" t="str">
            <v>591.9241686.16</v>
          </cell>
          <cell r="L130">
            <v>43313</v>
          </cell>
          <cell r="O130" t="str">
            <v>C</v>
          </cell>
          <cell r="P130" t="str">
            <v>C</v>
          </cell>
          <cell r="Q130" t="str">
            <v>B</v>
          </cell>
          <cell r="R130" t="str">
            <v>B</v>
          </cell>
          <cell r="S130" t="str">
            <v>B</v>
          </cell>
          <cell r="T130" t="str">
            <v>B</v>
          </cell>
        </row>
        <row r="131">
          <cell r="A131">
            <v>130</v>
          </cell>
          <cell r="B131" t="str">
            <v>NOEVEREN</v>
          </cell>
          <cell r="C131" t="str">
            <v>NOE</v>
          </cell>
          <cell r="D131" t="str">
            <v>VAN GEENHOVEN STEVE</v>
          </cell>
          <cell r="E131">
            <v>2</v>
          </cell>
          <cell r="F131" t="str">
            <v>M</v>
          </cell>
          <cell r="G131">
            <v>27913</v>
          </cell>
          <cell r="H131" t="str">
            <v>URSELSEWEG 153</v>
          </cell>
          <cell r="I131">
            <v>9910</v>
          </cell>
          <cell r="J131" t="str">
            <v>KNESSELARE</v>
          </cell>
          <cell r="K131" t="str">
            <v>591.9423310.56</v>
          </cell>
          <cell r="L131">
            <v>42948</v>
          </cell>
          <cell r="M131">
            <v>44044</v>
          </cell>
          <cell r="N131" t="str">
            <v>VS</v>
          </cell>
          <cell r="O131" t="str">
            <v>B</v>
          </cell>
          <cell r="P131" t="str">
            <v>B</v>
          </cell>
          <cell r="Q131" t="str">
            <v>B</v>
          </cell>
          <cell r="R131" t="str">
            <v>C</v>
          </cell>
          <cell r="S131" t="str">
            <v>C</v>
          </cell>
          <cell r="T131" t="str">
            <v>C</v>
          </cell>
        </row>
        <row r="132">
          <cell r="A132">
            <v>131</v>
          </cell>
          <cell r="B132" t="str">
            <v>NOEVEREN</v>
          </cell>
          <cell r="C132" t="str">
            <v>NOE</v>
          </cell>
          <cell r="D132" t="str">
            <v>VERELST KEN</v>
          </cell>
          <cell r="E132" t="str">
            <v>-</v>
          </cell>
          <cell r="F132" t="str">
            <v>M</v>
          </cell>
          <cell r="G132">
            <v>35687</v>
          </cell>
          <cell r="H132" t="str">
            <v>NOEVEREN 35</v>
          </cell>
          <cell r="I132">
            <v>2850</v>
          </cell>
          <cell r="J132" t="str">
            <v>BOOM</v>
          </cell>
          <cell r="K132" t="str">
            <v>591.9661025.24</v>
          </cell>
          <cell r="L132">
            <v>42948</v>
          </cell>
          <cell r="O132" t="str">
            <v>B</v>
          </cell>
          <cell r="P132" t="str">
            <v>B</v>
          </cell>
          <cell r="Q132" t="str">
            <v>B</v>
          </cell>
          <cell r="R132" t="str">
            <v>NA</v>
          </cell>
          <cell r="S132" t="str">
            <v>-</v>
          </cell>
          <cell r="T132" t="str">
            <v>-</v>
          </cell>
        </row>
        <row r="133">
          <cell r="A133">
            <v>132</v>
          </cell>
          <cell r="B133" t="str">
            <v>HET WIEL</v>
          </cell>
          <cell r="C133" t="str">
            <v>WIEL</v>
          </cell>
          <cell r="D133" t="str">
            <v>MUYS ERWIN</v>
          </cell>
          <cell r="E133" t="str">
            <v>-</v>
          </cell>
          <cell r="F133" t="str">
            <v>M</v>
          </cell>
          <cell r="G133">
            <v>26458</v>
          </cell>
          <cell r="H133" t="str">
            <v>BORNHEIMPLEIN 7</v>
          </cell>
          <cell r="I133">
            <v>2880</v>
          </cell>
          <cell r="J133" t="str">
            <v>BORNEM</v>
          </cell>
          <cell r="K133" t="str">
            <v>591.8202047.23</v>
          </cell>
          <cell r="L133">
            <v>43313</v>
          </cell>
          <cell r="O133" t="str">
            <v>D</v>
          </cell>
          <cell r="P133" t="str">
            <v>C</v>
          </cell>
          <cell r="Q133" t="str">
            <v>NA</v>
          </cell>
          <cell r="R133" t="str">
            <v>NA</v>
          </cell>
          <cell r="S133" t="str">
            <v>NA</v>
          </cell>
          <cell r="T133" t="str">
            <v>NA</v>
          </cell>
        </row>
        <row r="134">
          <cell r="A134">
            <v>133</v>
          </cell>
          <cell r="B134" t="str">
            <v>DEN BLACK</v>
          </cell>
          <cell r="C134" t="str">
            <v>DBLA</v>
          </cell>
          <cell r="D134" t="str">
            <v>VAN ASBROECK KENNETH</v>
          </cell>
          <cell r="E134">
            <v>1</v>
          </cell>
          <cell r="F134" t="str">
            <v>M</v>
          </cell>
          <cell r="G134">
            <v>31623</v>
          </cell>
          <cell r="H134" t="str">
            <v>VITSSTRAAT 31</v>
          </cell>
          <cell r="I134">
            <v>9255</v>
          </cell>
          <cell r="J134" t="str">
            <v>BUGGENHOUT</v>
          </cell>
          <cell r="K134" t="str">
            <v>592.4518906.48</v>
          </cell>
          <cell r="L134">
            <v>43009</v>
          </cell>
          <cell r="O134" t="str">
            <v>A</v>
          </cell>
          <cell r="P134" t="str">
            <v>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NA</v>
          </cell>
        </row>
        <row r="135">
          <cell r="A135">
            <v>134</v>
          </cell>
          <cell r="B135" t="str">
            <v>FLIPPERBOYS</v>
          </cell>
          <cell r="C135" t="str">
            <v>FLIP</v>
          </cell>
          <cell r="D135" t="str">
            <v>VAN WEVERBERG MARC</v>
          </cell>
          <cell r="E135" t="str">
            <v>-</v>
          </cell>
          <cell r="F135" t="str">
            <v>M</v>
          </cell>
          <cell r="G135">
            <v>23100</v>
          </cell>
          <cell r="H135" t="str">
            <v>JAN MAERVOETSTRAAT 70/4</v>
          </cell>
          <cell r="I135">
            <v>1785</v>
          </cell>
          <cell r="J135" t="str">
            <v>MERCHTEM</v>
          </cell>
          <cell r="K135" t="str">
            <v>592.1605127.52</v>
          </cell>
          <cell r="L135">
            <v>42278</v>
          </cell>
          <cell r="O135" t="str">
            <v>NA</v>
          </cell>
          <cell r="P135" t="str">
            <v>NA</v>
          </cell>
          <cell r="Q135" t="str">
            <v>NA</v>
          </cell>
          <cell r="R135" t="str">
            <v>NA</v>
          </cell>
          <cell r="S135" t="str">
            <v>NA</v>
          </cell>
          <cell r="T135" t="str">
            <v>NA</v>
          </cell>
        </row>
        <row r="136">
          <cell r="A136">
            <v>135</v>
          </cell>
          <cell r="B136" t="str">
            <v>RITOBOYS</v>
          </cell>
          <cell r="C136" t="str">
            <v>RITO</v>
          </cell>
          <cell r="D136" t="str">
            <v>VERMANT PATRICK</v>
          </cell>
          <cell r="E136" t="str">
            <v>-</v>
          </cell>
          <cell r="F136" t="str">
            <v>M</v>
          </cell>
          <cell r="G136">
            <v>21688</v>
          </cell>
          <cell r="H136" t="str">
            <v>FRANKLIN D.ROOSEVELTSTRAAT 1A/1</v>
          </cell>
          <cell r="I136">
            <v>2845</v>
          </cell>
          <cell r="J136" t="str">
            <v>NIEL</v>
          </cell>
          <cell r="K136" t="str">
            <v>592.17284641.85</v>
          </cell>
          <cell r="L136">
            <v>43313</v>
          </cell>
          <cell r="M136">
            <v>44044</v>
          </cell>
          <cell r="O136" t="str">
            <v>NA</v>
          </cell>
          <cell r="P136" t="str">
            <v>NA</v>
          </cell>
          <cell r="Q136" t="str">
            <v>NA</v>
          </cell>
          <cell r="R136" t="str">
            <v>-</v>
          </cell>
          <cell r="S136" t="str">
            <v>-</v>
          </cell>
          <cell r="T136" t="str">
            <v>-</v>
          </cell>
        </row>
        <row r="137">
          <cell r="A137">
            <v>136</v>
          </cell>
          <cell r="B137" t="str">
            <v>DE FIXKES</v>
          </cell>
          <cell r="C137" t="str">
            <v>FIX</v>
          </cell>
          <cell r="D137" t="str">
            <v>WOUTERS BEN</v>
          </cell>
          <cell r="E137">
            <v>2</v>
          </cell>
          <cell r="F137" t="str">
            <v>M</v>
          </cell>
          <cell r="G137">
            <v>28676</v>
          </cell>
          <cell r="H137" t="str">
            <v>GUIDO GEZELLELAAN 119</v>
          </cell>
          <cell r="I137">
            <v>2870</v>
          </cell>
          <cell r="J137" t="str">
            <v>PUURS</v>
          </cell>
          <cell r="K137" t="str">
            <v>591.8380071.52</v>
          </cell>
          <cell r="L137">
            <v>42583</v>
          </cell>
          <cell r="O137" t="str">
            <v>D</v>
          </cell>
          <cell r="P137" t="str">
            <v>D</v>
          </cell>
          <cell r="Q137" t="str">
            <v>D</v>
          </cell>
          <cell r="R137" t="str">
            <v>D</v>
          </cell>
          <cell r="S137" t="str">
            <v>NA</v>
          </cell>
          <cell r="T137" t="str">
            <v>-</v>
          </cell>
        </row>
        <row r="138">
          <cell r="A138">
            <v>137</v>
          </cell>
          <cell r="B138" t="str">
            <v>KALFORT SPORTIF</v>
          </cell>
          <cell r="C138" t="str">
            <v>KALF</v>
          </cell>
          <cell r="D138" t="str">
            <v>TILLEY ANDRE</v>
          </cell>
          <cell r="E138" t="str">
            <v>-</v>
          </cell>
          <cell r="F138" t="str">
            <v>M</v>
          </cell>
          <cell r="G138">
            <v>21597</v>
          </cell>
          <cell r="H138" t="str">
            <v>WILGENSTRAAT 1</v>
          </cell>
          <cell r="I138">
            <v>9280</v>
          </cell>
          <cell r="J138" t="str">
            <v>LEBBEKE</v>
          </cell>
          <cell r="K138" t="str">
            <v>592.1700014.56</v>
          </cell>
          <cell r="L138">
            <v>43070</v>
          </cell>
          <cell r="O138" t="str">
            <v>D</v>
          </cell>
          <cell r="P138" t="str">
            <v>D</v>
          </cell>
          <cell r="Q138" t="str">
            <v>NA</v>
          </cell>
          <cell r="R138" t="str">
            <v>NA</v>
          </cell>
          <cell r="S138" t="str">
            <v>NA</v>
          </cell>
          <cell r="T138" t="str">
            <v>NA</v>
          </cell>
        </row>
        <row r="139">
          <cell r="A139">
            <v>138</v>
          </cell>
          <cell r="B139" t="str">
            <v>NOEVEREN</v>
          </cell>
          <cell r="C139" t="str">
            <v>NOE</v>
          </cell>
          <cell r="D139" t="str">
            <v>SMEULDERS JOERY</v>
          </cell>
          <cell r="E139" t="str">
            <v>-</v>
          </cell>
          <cell r="F139" t="str">
            <v>M</v>
          </cell>
          <cell r="G139">
            <v>29468</v>
          </cell>
          <cell r="H139" t="str">
            <v>SMIDSTRAAT 3</v>
          </cell>
          <cell r="I139">
            <v>2590</v>
          </cell>
          <cell r="J139" t="str">
            <v>BERLAAR</v>
          </cell>
          <cell r="K139" t="str">
            <v>592.8625126.64</v>
          </cell>
          <cell r="L139">
            <v>43040</v>
          </cell>
          <cell r="M139">
            <v>44044</v>
          </cell>
          <cell r="O139" t="str">
            <v>B</v>
          </cell>
          <cell r="P139" t="str">
            <v>B</v>
          </cell>
          <cell r="Q139" t="str">
            <v>B</v>
          </cell>
          <cell r="R139" t="str">
            <v>B</v>
          </cell>
          <cell r="S139" t="str">
            <v>B</v>
          </cell>
          <cell r="T139" t="str">
            <v>B</v>
          </cell>
        </row>
        <row r="140">
          <cell r="A140">
            <v>139</v>
          </cell>
          <cell r="B140" t="str">
            <v>VRIJE SPELER</v>
          </cell>
          <cell r="C140" t="str">
            <v>VS</v>
          </cell>
          <cell r="D140" t="str">
            <v>VERMANT KEVIN</v>
          </cell>
          <cell r="E140" t="str">
            <v>x</v>
          </cell>
          <cell r="F140" t="str">
            <v>M</v>
          </cell>
          <cell r="G140">
            <v>31916</v>
          </cell>
          <cell r="H140" t="str">
            <v>ELISABETHPLEIN 10</v>
          </cell>
          <cell r="I140">
            <v>2845</v>
          </cell>
          <cell r="J140" t="str">
            <v>NIEL</v>
          </cell>
          <cell r="K140" t="str">
            <v>592.7053798.39</v>
          </cell>
          <cell r="L140">
            <v>43313</v>
          </cell>
          <cell r="O140" t="str">
            <v>NA</v>
          </cell>
          <cell r="P140" t="str">
            <v>NA</v>
          </cell>
          <cell r="Q140" t="str">
            <v>NA</v>
          </cell>
          <cell r="R140" t="str">
            <v>-</v>
          </cell>
          <cell r="S140" t="str">
            <v>-</v>
          </cell>
          <cell r="T140" t="str">
            <v>-</v>
          </cell>
        </row>
        <row r="141">
          <cell r="A141">
            <v>140</v>
          </cell>
          <cell r="B141" t="str">
            <v>KALFORT SPORTIF</v>
          </cell>
          <cell r="C141" t="str">
            <v>KALF</v>
          </cell>
          <cell r="D141" t="str">
            <v>VAN DEN WIJNGAERT YVAN</v>
          </cell>
          <cell r="E141" t="str">
            <v>-</v>
          </cell>
          <cell r="F141" t="str">
            <v>M</v>
          </cell>
          <cell r="G141">
            <v>27354</v>
          </cell>
          <cell r="H141" t="str">
            <v>ST. KATHARINASTRAAT 35</v>
          </cell>
          <cell r="I141">
            <v>2870</v>
          </cell>
          <cell r="J141" t="str">
            <v>RUISBROEK</v>
          </cell>
          <cell r="K141" t="str">
            <v>592.3486983.11</v>
          </cell>
          <cell r="L141">
            <v>43313</v>
          </cell>
          <cell r="M141">
            <v>44044</v>
          </cell>
          <cell r="N141" t="str">
            <v>VS</v>
          </cell>
          <cell r="O141" t="str">
            <v>B</v>
          </cell>
          <cell r="P141" t="str">
            <v>B</v>
          </cell>
          <cell r="Q141" t="str">
            <v>B</v>
          </cell>
          <cell r="R141" t="str">
            <v>C</v>
          </cell>
          <cell r="S141" t="str">
            <v>C</v>
          </cell>
          <cell r="T141" t="str">
            <v>C</v>
          </cell>
        </row>
        <row r="142">
          <cell r="A142">
            <v>141</v>
          </cell>
          <cell r="B142" t="str">
            <v>VRIJE SPELER</v>
          </cell>
          <cell r="C142" t="str">
            <v>VS</v>
          </cell>
          <cell r="D142" t="str">
            <v>TOURNE EDDY</v>
          </cell>
          <cell r="E142" t="str">
            <v>x</v>
          </cell>
          <cell r="F142" t="str">
            <v>M</v>
          </cell>
          <cell r="G142">
            <v>17967</v>
          </cell>
          <cell r="H142" t="str">
            <v>OPPUURSDORP 20A</v>
          </cell>
          <cell r="I142">
            <v>2890</v>
          </cell>
          <cell r="J142" t="str">
            <v>OPPUURS</v>
          </cell>
          <cell r="K142" t="str">
            <v>592.3325100.21</v>
          </cell>
          <cell r="L142">
            <v>43070</v>
          </cell>
          <cell r="O142" t="str">
            <v>D</v>
          </cell>
          <cell r="P142" t="str">
            <v>D</v>
          </cell>
          <cell r="Q142" t="str">
            <v>D</v>
          </cell>
          <cell r="R142" t="str">
            <v>D</v>
          </cell>
          <cell r="S142" t="str">
            <v>NA</v>
          </cell>
          <cell r="T142" t="str">
            <v>NA</v>
          </cell>
        </row>
        <row r="143">
          <cell r="A143">
            <v>142</v>
          </cell>
          <cell r="B143" t="str">
            <v>OVERLEDEN</v>
          </cell>
          <cell r="C143" t="str">
            <v>†</v>
          </cell>
          <cell r="D143" t="str">
            <v>ADRIAENSENS KURT †</v>
          </cell>
          <cell r="E143" t="str">
            <v>x</v>
          </cell>
          <cell r="F143" t="str">
            <v>M</v>
          </cell>
          <cell r="G143">
            <v>26034</v>
          </cell>
          <cell r="H143" t="str">
            <v>HOOGVELD 1</v>
          </cell>
          <cell r="I143">
            <v>9255</v>
          </cell>
          <cell r="J143" t="str">
            <v>BUGGENHOUT</v>
          </cell>
          <cell r="K143" t="str">
            <v>592.1424500.39</v>
          </cell>
          <cell r="L143">
            <v>43009</v>
          </cell>
          <cell r="O143" t="str">
            <v>A</v>
          </cell>
          <cell r="P143" t="str">
            <v>A</v>
          </cell>
          <cell r="Q143" t="str">
            <v>A</v>
          </cell>
          <cell r="R143" t="str">
            <v>A</v>
          </cell>
          <cell r="S143" t="str">
            <v>NA</v>
          </cell>
          <cell r="T143" t="str">
            <v>NA</v>
          </cell>
        </row>
        <row r="144">
          <cell r="A144">
            <v>143</v>
          </cell>
          <cell r="B144" t="str">
            <v>VRIJE SPELER</v>
          </cell>
          <cell r="C144" t="str">
            <v>VS</v>
          </cell>
          <cell r="D144" t="str">
            <v>DE BRUYN JOHAN</v>
          </cell>
          <cell r="E144" t="str">
            <v>x</v>
          </cell>
          <cell r="F144" t="str">
            <v>M</v>
          </cell>
          <cell r="G144">
            <v>26877</v>
          </cell>
          <cell r="H144" t="str">
            <v>HANDELSTRAAT 226</v>
          </cell>
          <cell r="I144">
            <v>1840</v>
          </cell>
          <cell r="J144" t="str">
            <v>MALDEREN</v>
          </cell>
          <cell r="K144" t="str">
            <v>591.8803528.07</v>
          </cell>
          <cell r="L144">
            <v>43009</v>
          </cell>
          <cell r="N144" t="str">
            <v>VS</v>
          </cell>
          <cell r="O144" t="str">
            <v>B</v>
          </cell>
          <cell r="P144" t="str">
            <v>B</v>
          </cell>
          <cell r="Q144" t="str">
            <v>B</v>
          </cell>
          <cell r="R144" t="str">
            <v>B</v>
          </cell>
          <cell r="S144" t="str">
            <v>C</v>
          </cell>
          <cell r="T144" t="str">
            <v>NA</v>
          </cell>
        </row>
        <row r="145">
          <cell r="A145">
            <v>144</v>
          </cell>
          <cell r="B145" t="str">
            <v>VRIJE SPELER</v>
          </cell>
          <cell r="C145" t="str">
            <v>VS</v>
          </cell>
          <cell r="D145" t="str">
            <v>QUINTELIER JOHAN</v>
          </cell>
          <cell r="E145" t="str">
            <v>x</v>
          </cell>
          <cell r="F145" t="str">
            <v>M</v>
          </cell>
          <cell r="G145">
            <v>24425</v>
          </cell>
          <cell r="H145" t="str">
            <v>KAALDRIES 83</v>
          </cell>
          <cell r="I145">
            <v>9220</v>
          </cell>
          <cell r="J145" t="str">
            <v>HAMME</v>
          </cell>
          <cell r="K145" t="str">
            <v>591.7106792.92</v>
          </cell>
          <cell r="L145">
            <v>42948</v>
          </cell>
          <cell r="N145" t="str">
            <v>VS</v>
          </cell>
          <cell r="O145" t="str">
            <v>D</v>
          </cell>
          <cell r="P145" t="str">
            <v>D</v>
          </cell>
          <cell r="Q145" t="str">
            <v>D</v>
          </cell>
          <cell r="R145" t="str">
            <v>D</v>
          </cell>
          <cell r="S145" t="str">
            <v>NA</v>
          </cell>
          <cell r="T145" t="str">
            <v>NA</v>
          </cell>
        </row>
        <row r="146">
          <cell r="A146">
            <v>145</v>
          </cell>
          <cell r="B146" t="str">
            <v>KALFORT SPORTIF</v>
          </cell>
          <cell r="C146" t="str">
            <v>KALF</v>
          </cell>
          <cell r="D146" t="str">
            <v>PETRY PETER</v>
          </cell>
          <cell r="E146">
            <v>2</v>
          </cell>
          <cell r="F146" t="str">
            <v>M</v>
          </cell>
          <cell r="G146">
            <v>18717</v>
          </cell>
          <cell r="H146" t="str">
            <v>PLATAANLAAN 15</v>
          </cell>
          <cell r="I146">
            <v>2620</v>
          </cell>
          <cell r="J146" t="str">
            <v>HEMIKSEM</v>
          </cell>
          <cell r="K146" t="str">
            <v>592.7611131.10</v>
          </cell>
          <cell r="L146">
            <v>43313</v>
          </cell>
          <cell r="O146" t="str">
            <v>C</v>
          </cell>
          <cell r="P146" t="str">
            <v>B</v>
          </cell>
          <cell r="Q146" t="str">
            <v>B</v>
          </cell>
          <cell r="R146" t="str">
            <v>C</v>
          </cell>
          <cell r="S146" t="str">
            <v>C</v>
          </cell>
          <cell r="T146" t="str">
            <v>C</v>
          </cell>
        </row>
        <row r="147">
          <cell r="A147">
            <v>146</v>
          </cell>
          <cell r="B147" t="str">
            <v>DE FIXKES</v>
          </cell>
          <cell r="C147" t="str">
            <v>FIX</v>
          </cell>
          <cell r="D147" t="str">
            <v>GULDENTOPS VICTOR</v>
          </cell>
          <cell r="E147" t="str">
            <v>-</v>
          </cell>
          <cell r="F147" t="str">
            <v>M</v>
          </cell>
          <cell r="G147">
            <v>23353</v>
          </cell>
          <cell r="H147" t="str">
            <v>KALFORTDORP 63</v>
          </cell>
          <cell r="I147">
            <v>2870</v>
          </cell>
          <cell r="J147" t="str">
            <v>PUURS</v>
          </cell>
          <cell r="K147" t="str">
            <v>591.7175650.80</v>
          </cell>
          <cell r="L147">
            <v>42583</v>
          </cell>
          <cell r="O147" t="str">
            <v>D</v>
          </cell>
          <cell r="P147" t="str">
            <v>D</v>
          </cell>
          <cell r="Q147" t="str">
            <v>D</v>
          </cell>
          <cell r="R147" t="str">
            <v>D</v>
          </cell>
          <cell r="S147" t="str">
            <v>NA</v>
          </cell>
          <cell r="T147" t="str">
            <v>-</v>
          </cell>
        </row>
        <row r="148">
          <cell r="A148">
            <v>147</v>
          </cell>
          <cell r="B148" t="str">
            <v>OVERLEDEN</v>
          </cell>
          <cell r="C148" t="str">
            <v>†</v>
          </cell>
          <cell r="D148" t="str">
            <v>VAN ASBROECK ALFONS †</v>
          </cell>
          <cell r="E148" t="str">
            <v>x</v>
          </cell>
          <cell r="F148" t="str">
            <v>M</v>
          </cell>
          <cell r="G148">
            <v>15367</v>
          </cell>
          <cell r="H148" t="str">
            <v>BOEKSHEIDE 27</v>
          </cell>
          <cell r="I148">
            <v>1840</v>
          </cell>
          <cell r="J148" t="str">
            <v>MALDEREN</v>
          </cell>
          <cell r="K148" t="str">
            <v>591.7633529.22</v>
          </cell>
          <cell r="L148">
            <v>43009</v>
          </cell>
          <cell r="O148" t="str">
            <v>D</v>
          </cell>
          <cell r="P148" t="str">
            <v>C</v>
          </cell>
          <cell r="Q148" t="str">
            <v>C</v>
          </cell>
          <cell r="R148" t="str">
            <v>D</v>
          </cell>
          <cell r="S148" t="str">
            <v>C</v>
          </cell>
          <cell r="T148" t="str">
            <v>D</v>
          </cell>
        </row>
        <row r="149">
          <cell r="A149">
            <v>148</v>
          </cell>
          <cell r="B149" t="str">
            <v>DE VOSKES</v>
          </cell>
          <cell r="C149" t="str">
            <v>VOS</v>
          </cell>
          <cell r="D149" t="str">
            <v>KREBS FRANS</v>
          </cell>
          <cell r="E149" t="str">
            <v>-</v>
          </cell>
          <cell r="F149" t="str">
            <v>M</v>
          </cell>
          <cell r="G149">
            <v>18935</v>
          </cell>
          <cell r="H149" t="str">
            <v>HOOIVELD 63/2</v>
          </cell>
          <cell r="I149">
            <v>1840</v>
          </cell>
          <cell r="J149" t="str">
            <v>LONDERZEEL</v>
          </cell>
          <cell r="K149" t="str">
            <v>592.2648080.61</v>
          </cell>
          <cell r="L149">
            <v>42583</v>
          </cell>
          <cell r="O149" t="str">
            <v>C</v>
          </cell>
          <cell r="P149" t="str">
            <v>C</v>
          </cell>
          <cell r="Q149" t="str">
            <v>C</v>
          </cell>
          <cell r="R149" t="str">
            <v>B</v>
          </cell>
          <cell r="S149" t="str">
            <v>B</v>
          </cell>
          <cell r="T149" t="str">
            <v>B</v>
          </cell>
        </row>
        <row r="150">
          <cell r="A150">
            <v>149</v>
          </cell>
          <cell r="B150" t="str">
            <v>KASTEL</v>
          </cell>
          <cell r="C150" t="str">
            <v>KAST</v>
          </cell>
          <cell r="D150" t="str">
            <v>DE GRAEF GEERT</v>
          </cell>
          <cell r="E150" t="str">
            <v>-</v>
          </cell>
          <cell r="F150" t="str">
            <v>M</v>
          </cell>
          <cell r="G150">
            <v>25459</v>
          </cell>
          <cell r="H150" t="str">
            <v>GEESTSTRAAT 32</v>
          </cell>
          <cell r="I150">
            <v>9220</v>
          </cell>
          <cell r="J150" t="str">
            <v>MOERZEKE</v>
          </cell>
          <cell r="K150" t="str">
            <v>592.0344432.66</v>
          </cell>
          <cell r="L150">
            <v>42948</v>
          </cell>
          <cell r="O150" t="str">
            <v>NA</v>
          </cell>
          <cell r="P150" t="str">
            <v>NA</v>
          </cell>
          <cell r="Q150" t="str">
            <v>NA</v>
          </cell>
          <cell r="R150" t="str">
            <v>NA</v>
          </cell>
          <cell r="S150" t="str">
            <v>-</v>
          </cell>
          <cell r="T150" t="str">
            <v>-</v>
          </cell>
        </row>
        <row r="151">
          <cell r="A151">
            <v>150</v>
          </cell>
          <cell r="B151" t="str">
            <v>ZOGGEHOF</v>
          </cell>
          <cell r="C151" t="str">
            <v>ZOG</v>
          </cell>
          <cell r="D151" t="str">
            <v>DE KEYSER HUGO</v>
          </cell>
          <cell r="E151" t="str">
            <v>-</v>
          </cell>
          <cell r="F151" t="str">
            <v>M</v>
          </cell>
          <cell r="G151">
            <v>20178</v>
          </cell>
          <cell r="H151" t="str">
            <v>POSTHOORNSTRAAT 6</v>
          </cell>
          <cell r="I151">
            <v>9220</v>
          </cell>
          <cell r="J151" t="str">
            <v>HAMME</v>
          </cell>
          <cell r="K151" t="str">
            <v>592.5990713.74</v>
          </cell>
          <cell r="L151">
            <v>42979</v>
          </cell>
          <cell r="M151">
            <v>44044</v>
          </cell>
          <cell r="N151" t="str">
            <v>VS</v>
          </cell>
          <cell r="O151" t="str">
            <v>B</v>
          </cell>
          <cell r="P151" t="str">
            <v>B</v>
          </cell>
          <cell r="Q151" t="str">
            <v>C</v>
          </cell>
          <cell r="R151" t="str">
            <v>B</v>
          </cell>
          <cell r="S151" t="str">
            <v>B</v>
          </cell>
          <cell r="T151" t="str">
            <v>B</v>
          </cell>
        </row>
        <row r="152">
          <cell r="A152">
            <v>151</v>
          </cell>
          <cell r="B152" t="str">
            <v>KASTEL</v>
          </cell>
          <cell r="C152" t="str">
            <v>KAST</v>
          </cell>
          <cell r="D152" t="str">
            <v>PIETERS ETIENNE</v>
          </cell>
          <cell r="E152" t="str">
            <v>-</v>
          </cell>
          <cell r="F152" t="str">
            <v>M</v>
          </cell>
          <cell r="G152">
            <v>21809</v>
          </cell>
          <cell r="H152" t="str">
            <v>BEVRIJDINGSLAAN 45</v>
          </cell>
          <cell r="I152">
            <v>9200</v>
          </cell>
          <cell r="J152" t="str">
            <v>DENDERMONDE</v>
          </cell>
          <cell r="K152" t="str">
            <v>592.0979510.85</v>
          </cell>
          <cell r="L152">
            <v>42948</v>
          </cell>
          <cell r="O152" t="str">
            <v>C</v>
          </cell>
          <cell r="P152" t="str">
            <v>C</v>
          </cell>
          <cell r="Q152" t="str">
            <v>D</v>
          </cell>
          <cell r="R152" t="str">
            <v>C</v>
          </cell>
          <cell r="S152" t="str">
            <v>B</v>
          </cell>
          <cell r="T152" t="str">
            <v>C</v>
          </cell>
        </row>
        <row r="153">
          <cell r="A153">
            <v>152</v>
          </cell>
          <cell r="B153" t="str">
            <v>KASTEL</v>
          </cell>
          <cell r="C153" t="str">
            <v>KAST</v>
          </cell>
          <cell r="D153" t="str">
            <v>VANGOEDSENHOVEN ANDY</v>
          </cell>
          <cell r="E153" t="str">
            <v>-</v>
          </cell>
          <cell r="F153" t="str">
            <v>M</v>
          </cell>
          <cell r="G153">
            <v>30595</v>
          </cell>
          <cell r="H153" t="str">
            <v>BROEKSTRAAT 234</v>
          </cell>
          <cell r="I153">
            <v>9220</v>
          </cell>
          <cell r="J153" t="str">
            <v>HAMME</v>
          </cell>
          <cell r="K153" t="str">
            <v>591.8733280.84</v>
          </cell>
          <cell r="L153">
            <v>42948</v>
          </cell>
          <cell r="O153" t="str">
            <v>C</v>
          </cell>
          <cell r="P153" t="str">
            <v>C</v>
          </cell>
          <cell r="Q153" t="str">
            <v>D</v>
          </cell>
          <cell r="R153" t="str">
            <v>C</v>
          </cell>
          <cell r="S153" t="str">
            <v>C</v>
          </cell>
          <cell r="T153" t="str">
            <v>C</v>
          </cell>
        </row>
        <row r="154">
          <cell r="A154">
            <v>153</v>
          </cell>
          <cell r="B154" t="str">
            <v>EMILE V</v>
          </cell>
          <cell r="C154" t="str">
            <v>EM-V</v>
          </cell>
          <cell r="D154" t="str">
            <v>VAN BORM KRIS</v>
          </cell>
          <cell r="E154" t="str">
            <v>-</v>
          </cell>
          <cell r="F154" t="str">
            <v>M</v>
          </cell>
          <cell r="G154">
            <v>26632</v>
          </cell>
          <cell r="H154" t="str">
            <v>HEKKESTRAAT 38</v>
          </cell>
          <cell r="I154">
            <v>2890</v>
          </cell>
          <cell r="J154" t="str">
            <v>ST. AMANDS</v>
          </cell>
          <cell r="K154" t="str">
            <v>592.0106914.04</v>
          </cell>
          <cell r="L154">
            <v>43009</v>
          </cell>
          <cell r="O154" t="str">
            <v>B</v>
          </cell>
          <cell r="P154" t="str">
            <v>B</v>
          </cell>
          <cell r="Q154" t="str">
            <v>B</v>
          </cell>
          <cell r="R154" t="str">
            <v>B</v>
          </cell>
          <cell r="S154" t="str">
            <v>C</v>
          </cell>
          <cell r="T154" t="str">
            <v>C</v>
          </cell>
        </row>
        <row r="155">
          <cell r="A155">
            <v>154</v>
          </cell>
          <cell r="B155" t="str">
            <v>VRIJE SPELER</v>
          </cell>
          <cell r="C155" t="str">
            <v>VS</v>
          </cell>
          <cell r="D155" t="str">
            <v>SEGERS TOM</v>
          </cell>
          <cell r="E155" t="str">
            <v>x</v>
          </cell>
          <cell r="F155" t="str">
            <v>M</v>
          </cell>
          <cell r="G155">
            <v>27551</v>
          </cell>
          <cell r="H155" t="str">
            <v>LINDESTRAAT 68</v>
          </cell>
          <cell r="I155">
            <v>2880</v>
          </cell>
          <cell r="J155" t="str">
            <v>BORNEM</v>
          </cell>
          <cell r="K155" t="str">
            <v>591.7793242.73</v>
          </cell>
          <cell r="L155">
            <v>42217</v>
          </cell>
          <cell r="O155" t="str">
            <v>D</v>
          </cell>
          <cell r="P155" t="str">
            <v>D</v>
          </cell>
          <cell r="Q155" t="str">
            <v>C</v>
          </cell>
          <cell r="R155" t="str">
            <v>C</v>
          </cell>
          <cell r="S155" t="str">
            <v>B</v>
          </cell>
          <cell r="T155" t="str">
            <v>B</v>
          </cell>
        </row>
        <row r="156">
          <cell r="A156">
            <v>155</v>
          </cell>
          <cell r="B156" t="str">
            <v>KALFORT SPORTIF</v>
          </cell>
          <cell r="C156" t="str">
            <v>KALF</v>
          </cell>
          <cell r="D156" t="str">
            <v>BRUYNINCKX PATRICK</v>
          </cell>
          <cell r="E156">
            <v>2</v>
          </cell>
          <cell r="F156" t="str">
            <v>M</v>
          </cell>
          <cell r="G156">
            <v>26943</v>
          </cell>
          <cell r="H156" t="str">
            <v>KLEIN BROEK 1</v>
          </cell>
          <cell r="I156">
            <v>2870</v>
          </cell>
          <cell r="J156" t="str">
            <v>RUISBROEK</v>
          </cell>
          <cell r="K156" t="str">
            <v>591.9123050.11</v>
          </cell>
          <cell r="L156">
            <v>43313</v>
          </cell>
          <cell r="O156" t="str">
            <v>B</v>
          </cell>
          <cell r="P156" t="str">
            <v>A</v>
          </cell>
          <cell r="Q156" t="str">
            <v>B</v>
          </cell>
          <cell r="R156" t="str">
            <v>C</v>
          </cell>
          <cell r="S156" t="str">
            <v>B</v>
          </cell>
          <cell r="T156" t="str">
            <v>B</v>
          </cell>
        </row>
        <row r="157">
          <cell r="A157">
            <v>156</v>
          </cell>
          <cell r="B157" t="str">
            <v>KASTEL</v>
          </cell>
          <cell r="C157" t="str">
            <v>KAST</v>
          </cell>
          <cell r="D157" t="str">
            <v>VLAMINCK JENTY</v>
          </cell>
          <cell r="E157" t="str">
            <v>-</v>
          </cell>
          <cell r="G157">
            <v>33023</v>
          </cell>
          <cell r="H157" t="str">
            <v>MANDEMAKERSTRAAT 63</v>
          </cell>
          <cell r="I157">
            <v>9220</v>
          </cell>
          <cell r="J157" t="str">
            <v>HAMME</v>
          </cell>
          <cell r="K157" t="str">
            <v>592.2468475.03</v>
          </cell>
          <cell r="L157">
            <v>42948</v>
          </cell>
          <cell r="O157" t="str">
            <v>B</v>
          </cell>
          <cell r="P157" t="str">
            <v>B</v>
          </cell>
          <cell r="Q157" t="str">
            <v>C</v>
          </cell>
          <cell r="R157" t="str">
            <v>D</v>
          </cell>
          <cell r="S157" t="str">
            <v>B</v>
          </cell>
          <cell r="T157" t="str">
            <v>C</v>
          </cell>
        </row>
        <row r="158">
          <cell r="A158">
            <v>157</v>
          </cell>
          <cell r="B158" t="str">
            <v>KASTEL</v>
          </cell>
          <cell r="C158" t="str">
            <v>KAST</v>
          </cell>
          <cell r="D158" t="str">
            <v>VAN HOVE LUC</v>
          </cell>
          <cell r="E158" t="str">
            <v>-</v>
          </cell>
          <cell r="F158" t="str">
            <v>M</v>
          </cell>
          <cell r="G158">
            <v>24754</v>
          </cell>
          <cell r="H158" t="str">
            <v>BOONSTRAAT 11</v>
          </cell>
          <cell r="I158">
            <v>9220</v>
          </cell>
          <cell r="J158" t="str">
            <v>MOERZEKE</v>
          </cell>
          <cell r="K158" t="str">
            <v>591.5719834.40</v>
          </cell>
          <cell r="L158">
            <v>42948</v>
          </cell>
          <cell r="O158" t="str">
            <v>C</v>
          </cell>
          <cell r="P158" t="str">
            <v>C</v>
          </cell>
          <cell r="Q158" t="str">
            <v>C</v>
          </cell>
          <cell r="R158" t="str">
            <v>B</v>
          </cell>
          <cell r="S158" t="str">
            <v>B</v>
          </cell>
          <cell r="T158" t="str">
            <v>B</v>
          </cell>
        </row>
        <row r="159">
          <cell r="A159">
            <v>158</v>
          </cell>
          <cell r="B159" t="str">
            <v>KALFORT SPORTIF</v>
          </cell>
          <cell r="C159" t="str">
            <v>KALF</v>
          </cell>
          <cell r="D159" t="str">
            <v>VAN DER WILT CORNELIS</v>
          </cell>
          <cell r="E159" t="str">
            <v>-</v>
          </cell>
          <cell r="F159" t="str">
            <v>M</v>
          </cell>
          <cell r="G159">
            <v>20977</v>
          </cell>
          <cell r="H159" t="str">
            <v>J. HAUCHECORNESTRAAT 28</v>
          </cell>
          <cell r="I159">
            <v>2870</v>
          </cell>
          <cell r="J159" t="str">
            <v>PUURS</v>
          </cell>
          <cell r="K159" t="str">
            <v>592.6349732.96</v>
          </cell>
          <cell r="L159">
            <v>43313</v>
          </cell>
          <cell r="O159" t="str">
            <v>C</v>
          </cell>
          <cell r="P159" t="str">
            <v>C</v>
          </cell>
          <cell r="Q159" t="str">
            <v>C</v>
          </cell>
          <cell r="R159" t="str">
            <v>D</v>
          </cell>
          <cell r="S159" t="str">
            <v>C</v>
          </cell>
          <cell r="T159" t="str">
            <v>B</v>
          </cell>
        </row>
        <row r="160">
          <cell r="A160">
            <v>159</v>
          </cell>
          <cell r="B160" t="str">
            <v>KASTEL</v>
          </cell>
          <cell r="C160" t="str">
            <v>KAST</v>
          </cell>
          <cell r="D160" t="str">
            <v>HERMANS SOPHIE</v>
          </cell>
          <cell r="E160" t="str">
            <v>-</v>
          </cell>
          <cell r="F160" t="str">
            <v>V</v>
          </cell>
          <cell r="G160">
            <v>27814</v>
          </cell>
          <cell r="H160" t="str">
            <v>JULES VINCARTPARK 71</v>
          </cell>
          <cell r="I160">
            <v>9220</v>
          </cell>
          <cell r="J160" t="str">
            <v>HAMME</v>
          </cell>
          <cell r="K160" t="str">
            <v>591.6805194.67</v>
          </cell>
          <cell r="L160">
            <v>42948</v>
          </cell>
          <cell r="O160" t="str">
            <v>NA</v>
          </cell>
          <cell r="P160" t="str">
            <v>NA</v>
          </cell>
          <cell r="Q160" t="str">
            <v>NA</v>
          </cell>
          <cell r="R160" t="str">
            <v>NA</v>
          </cell>
          <cell r="S160" t="str">
            <v>-</v>
          </cell>
          <cell r="T160" t="str">
            <v>-</v>
          </cell>
        </row>
        <row r="161">
          <cell r="A161">
            <v>160</v>
          </cell>
          <cell r="B161" t="str">
            <v>VRIJE SPELER</v>
          </cell>
          <cell r="C161" t="str">
            <v>VS</v>
          </cell>
          <cell r="D161" t="str">
            <v>SCHELKENS WIM</v>
          </cell>
          <cell r="E161" t="str">
            <v>x</v>
          </cell>
          <cell r="F161" t="str">
            <v>M</v>
          </cell>
          <cell r="G161">
            <v>26954</v>
          </cell>
          <cell r="H161" t="str">
            <v>PASTOOR SOMERLAAN 9</v>
          </cell>
          <cell r="I161">
            <v>2870</v>
          </cell>
          <cell r="J161" t="str">
            <v>PUURS</v>
          </cell>
          <cell r="K161" t="str">
            <v>591.7893097.18</v>
          </cell>
          <cell r="L161">
            <v>43009</v>
          </cell>
          <cell r="N161" t="str">
            <v>VS</v>
          </cell>
          <cell r="O161" t="str">
            <v>B</v>
          </cell>
          <cell r="P161" t="str">
            <v>B</v>
          </cell>
          <cell r="Q161" t="str">
            <v>B</v>
          </cell>
          <cell r="R161" t="str">
            <v>C</v>
          </cell>
          <cell r="S161" t="str">
            <v>B</v>
          </cell>
          <cell r="T161" t="str">
            <v>B</v>
          </cell>
        </row>
        <row r="162">
          <cell r="A162">
            <v>161</v>
          </cell>
          <cell r="B162" t="str">
            <v>THE Q</v>
          </cell>
          <cell r="C162" t="str">
            <v>THQ</v>
          </cell>
          <cell r="D162" t="str">
            <v>DEHERTOGH JOHAN</v>
          </cell>
          <cell r="E162">
            <v>1</v>
          </cell>
          <cell r="F162" t="str">
            <v>M</v>
          </cell>
          <cell r="G162">
            <v>25980</v>
          </cell>
          <cell r="H162" t="str">
            <v>PLOEGSTRAAT 74</v>
          </cell>
          <cell r="I162">
            <v>2830</v>
          </cell>
          <cell r="J162" t="str">
            <v>WILLEBROEK</v>
          </cell>
          <cell r="K162" t="str">
            <v>592.0327958.82</v>
          </cell>
          <cell r="L162">
            <v>43009</v>
          </cell>
          <cell r="O162" t="str">
            <v>A</v>
          </cell>
          <cell r="P162" t="str">
            <v>A</v>
          </cell>
          <cell r="Q162" t="str">
            <v>A</v>
          </cell>
          <cell r="R162" t="str">
            <v>B</v>
          </cell>
          <cell r="S162" t="str">
            <v>B</v>
          </cell>
          <cell r="T162" t="str">
            <v>B</v>
          </cell>
        </row>
        <row r="163">
          <cell r="A163">
            <v>162</v>
          </cell>
          <cell r="B163" t="str">
            <v>BILJARTBOYS</v>
          </cell>
          <cell r="C163" t="str">
            <v>BJB</v>
          </cell>
          <cell r="D163" t="str">
            <v>DE VISSCHER RUDY</v>
          </cell>
          <cell r="E163" t="str">
            <v>-</v>
          </cell>
          <cell r="F163" t="str">
            <v>M</v>
          </cell>
          <cell r="G163">
            <v>23476</v>
          </cell>
          <cell r="H163" t="str">
            <v>KERKHOFSTRAAT 178</v>
          </cell>
          <cell r="I163">
            <v>2850</v>
          </cell>
          <cell r="J163" t="str">
            <v>BOOM</v>
          </cell>
          <cell r="K163" t="str">
            <v>592.0922864.87</v>
          </cell>
          <cell r="L163">
            <v>42583</v>
          </cell>
          <cell r="O163" t="str">
            <v>NA</v>
          </cell>
          <cell r="P163" t="str">
            <v>NA</v>
          </cell>
          <cell r="Q163" t="str">
            <v>NA</v>
          </cell>
          <cell r="R163" t="str">
            <v>NA</v>
          </cell>
          <cell r="S163" t="str">
            <v>NA</v>
          </cell>
          <cell r="T163" t="str">
            <v>-</v>
          </cell>
        </row>
        <row r="164">
          <cell r="A164">
            <v>163</v>
          </cell>
          <cell r="B164" t="str">
            <v>DE SPLINTERS</v>
          </cell>
          <cell r="C164" t="str">
            <v>SPLI</v>
          </cell>
          <cell r="D164" t="str">
            <v>DE COCK SACHA</v>
          </cell>
          <cell r="E164" t="str">
            <v>-</v>
          </cell>
          <cell r="F164" t="str">
            <v>M</v>
          </cell>
          <cell r="G164">
            <v>27738</v>
          </cell>
          <cell r="H164" t="str">
            <v>HOOGWEG 80</v>
          </cell>
          <cell r="I164">
            <v>9255</v>
          </cell>
          <cell r="J164" t="str">
            <v>BUGGENHOUT</v>
          </cell>
          <cell r="K164" t="str">
            <v>592.6605951.41</v>
          </cell>
          <cell r="L164">
            <v>43040</v>
          </cell>
          <cell r="O164" t="str">
            <v>B</v>
          </cell>
          <cell r="P164" t="str">
            <v>B</v>
          </cell>
          <cell r="Q164" t="str">
            <v>C</v>
          </cell>
          <cell r="R164" t="str">
            <v>NA</v>
          </cell>
          <cell r="S164" t="str">
            <v>NA</v>
          </cell>
          <cell r="T164" t="str">
            <v>NA</v>
          </cell>
        </row>
        <row r="165">
          <cell r="A165">
            <v>164</v>
          </cell>
          <cell r="B165" t="str">
            <v>DE SPLINTERS</v>
          </cell>
          <cell r="C165" t="str">
            <v>SPLI</v>
          </cell>
          <cell r="D165" t="str">
            <v>VAN DEN BRANDEN MICHEL</v>
          </cell>
          <cell r="E165" t="str">
            <v>-</v>
          </cell>
          <cell r="F165" t="str">
            <v>M</v>
          </cell>
          <cell r="G165">
            <v>25262</v>
          </cell>
          <cell r="H165" t="str">
            <v>DE BEUGHEMLAAN 39</v>
          </cell>
          <cell r="I165">
            <v>1880</v>
          </cell>
          <cell r="J165" t="str">
            <v>RAMSDONK</v>
          </cell>
          <cell r="K165" t="str">
            <v>591.7312555.21</v>
          </cell>
          <cell r="L165">
            <v>42948</v>
          </cell>
          <cell r="O165" t="str">
            <v>A</v>
          </cell>
          <cell r="P165" t="str">
            <v>B</v>
          </cell>
          <cell r="Q165" t="str">
            <v>C</v>
          </cell>
          <cell r="R165" t="str">
            <v>C</v>
          </cell>
          <cell r="S165" t="str">
            <v>C</v>
          </cell>
          <cell r="T165" t="str">
            <v>C</v>
          </cell>
        </row>
        <row r="166">
          <cell r="A166">
            <v>165</v>
          </cell>
          <cell r="B166" t="str">
            <v>'t ZANDHOF</v>
          </cell>
          <cell r="C166" t="str">
            <v>TZH</v>
          </cell>
          <cell r="D166" t="str">
            <v>CLEEMPUT DAVY</v>
          </cell>
          <cell r="E166" t="str">
            <v>-</v>
          </cell>
          <cell r="F166" t="str">
            <v>M</v>
          </cell>
          <cell r="G166">
            <v>33108</v>
          </cell>
          <cell r="H166" t="str">
            <v>ST. JOZEFSTRAAT 16</v>
          </cell>
          <cell r="I166">
            <v>9255</v>
          </cell>
          <cell r="J166" t="str">
            <v>BUGGENHOUT</v>
          </cell>
          <cell r="K166" t="str">
            <v>592.5800270.42</v>
          </cell>
          <cell r="L166">
            <v>43009</v>
          </cell>
          <cell r="O166" t="str">
            <v>D</v>
          </cell>
          <cell r="P166" t="str">
            <v>D</v>
          </cell>
          <cell r="Q166" t="str">
            <v>D</v>
          </cell>
          <cell r="R166" t="str">
            <v>D</v>
          </cell>
          <cell r="S166" t="str">
            <v>D</v>
          </cell>
          <cell r="T166" t="str">
            <v>D</v>
          </cell>
        </row>
        <row r="167">
          <cell r="A167">
            <v>166</v>
          </cell>
          <cell r="B167" t="str">
            <v>DE SPLINTERS</v>
          </cell>
          <cell r="C167" t="str">
            <v>SPLI</v>
          </cell>
          <cell r="D167" t="str">
            <v>VAN DEN BOSSCHE JAMES</v>
          </cell>
          <cell r="E167" t="str">
            <v>-</v>
          </cell>
          <cell r="F167" t="str">
            <v>M</v>
          </cell>
          <cell r="G167">
            <v>26820</v>
          </cell>
          <cell r="H167" t="str">
            <v>MOLENSTRAAT 36</v>
          </cell>
          <cell r="I167">
            <v>1840</v>
          </cell>
          <cell r="J167" t="str">
            <v>LONDERZEEL</v>
          </cell>
          <cell r="K167" t="str">
            <v>592.0739909.74</v>
          </cell>
          <cell r="L167">
            <v>43009</v>
          </cell>
          <cell r="O167" t="str">
            <v>A</v>
          </cell>
          <cell r="P167" t="str">
            <v>A</v>
          </cell>
          <cell r="Q167" t="str">
            <v>A</v>
          </cell>
          <cell r="R167" t="str">
            <v>A</v>
          </cell>
          <cell r="S167" t="str">
            <v>A</v>
          </cell>
          <cell r="T167" t="str">
            <v>A</v>
          </cell>
        </row>
        <row r="168">
          <cell r="A168">
            <v>167</v>
          </cell>
          <cell r="B168" t="str">
            <v>DE BOERENKRIJG</v>
          </cell>
          <cell r="C168" t="str">
            <v>BOER</v>
          </cell>
          <cell r="D168" t="str">
            <v>DE PRINS VALENTIN</v>
          </cell>
          <cell r="E168" t="str">
            <v>-</v>
          </cell>
          <cell r="F168" t="str">
            <v>M</v>
          </cell>
          <cell r="G168">
            <v>17699</v>
          </cell>
          <cell r="H168" t="str">
            <v>NIEUWSTRAAT 22</v>
          </cell>
          <cell r="I168">
            <v>2880</v>
          </cell>
          <cell r="J168" t="str">
            <v>BORNEM</v>
          </cell>
          <cell r="K168" t="str">
            <v>591.8945171.30</v>
          </cell>
          <cell r="L168">
            <v>42948</v>
          </cell>
          <cell r="O168" t="str">
            <v>D</v>
          </cell>
          <cell r="P168" t="str">
            <v>D</v>
          </cell>
          <cell r="Q168" t="str">
            <v>C</v>
          </cell>
          <cell r="R168" t="str">
            <v>C</v>
          </cell>
          <cell r="S168" t="str">
            <v>C</v>
          </cell>
          <cell r="T168" t="str">
            <v>B</v>
          </cell>
        </row>
        <row r="169">
          <cell r="A169">
            <v>168</v>
          </cell>
          <cell r="B169" t="str">
            <v>DEN TWEEDEN THUIS</v>
          </cell>
          <cell r="C169" t="str">
            <v>TWT</v>
          </cell>
          <cell r="D169" t="str">
            <v>TAEKELS MARNIX</v>
          </cell>
          <cell r="E169" t="str">
            <v>-</v>
          </cell>
          <cell r="F169" t="str">
            <v>M</v>
          </cell>
          <cell r="G169">
            <v>34151</v>
          </cell>
          <cell r="H169" t="str">
            <v>BREENDONKSTRAAT 296</v>
          </cell>
          <cell r="I169">
            <v>2830</v>
          </cell>
          <cell r="J169" t="str">
            <v>WILLEBROEK</v>
          </cell>
          <cell r="K169" t="str">
            <v>592.7344749.87</v>
          </cell>
          <cell r="L169">
            <v>43040</v>
          </cell>
          <cell r="M169">
            <v>44044</v>
          </cell>
          <cell r="O169" t="str">
            <v>D</v>
          </cell>
          <cell r="P169" t="str">
            <v>D</v>
          </cell>
          <cell r="Q169" t="str">
            <v>D</v>
          </cell>
          <cell r="R169" t="str">
            <v>D</v>
          </cell>
          <cell r="S169" t="str">
            <v>D</v>
          </cell>
          <cell r="T169" t="str">
            <v>D</v>
          </cell>
        </row>
        <row r="170">
          <cell r="A170">
            <v>169</v>
          </cell>
          <cell r="B170" t="str">
            <v>OUD LIMBURG</v>
          </cell>
          <cell r="C170" t="str">
            <v>OUD</v>
          </cell>
          <cell r="D170" t="str">
            <v>BROOTHAERS KURT</v>
          </cell>
          <cell r="E170" t="str">
            <v>-</v>
          </cell>
          <cell r="F170" t="str">
            <v>M</v>
          </cell>
          <cell r="G170">
            <v>29561</v>
          </cell>
          <cell r="H170" t="str">
            <v>MEERSTRAAT 200</v>
          </cell>
          <cell r="I170">
            <v>1840</v>
          </cell>
          <cell r="J170" t="str">
            <v>LONDERZEEL</v>
          </cell>
          <cell r="K170" t="str">
            <v>592.0369133.32</v>
          </cell>
          <cell r="L170">
            <v>43313</v>
          </cell>
          <cell r="O170" t="str">
            <v>D</v>
          </cell>
          <cell r="P170" t="str">
            <v>D</v>
          </cell>
          <cell r="Q170" t="str">
            <v>D</v>
          </cell>
          <cell r="R170" t="str">
            <v>D</v>
          </cell>
          <cell r="S170" t="str">
            <v>D</v>
          </cell>
          <cell r="T170" t="str">
            <v>C</v>
          </cell>
        </row>
        <row r="171">
          <cell r="A171">
            <v>170</v>
          </cell>
          <cell r="B171" t="str">
            <v>DE SPLINTERS</v>
          </cell>
          <cell r="C171" t="str">
            <v>SPLI</v>
          </cell>
          <cell r="D171" t="str">
            <v>VAN DEN EEDE EDDIE</v>
          </cell>
          <cell r="E171" t="str">
            <v>-</v>
          </cell>
          <cell r="F171" t="str">
            <v>M</v>
          </cell>
          <cell r="G171">
            <v>25213</v>
          </cell>
          <cell r="H171" t="str">
            <v>ACHTERHEIDE 105</v>
          </cell>
          <cell r="I171">
            <v>1840</v>
          </cell>
          <cell r="J171" t="str">
            <v>LONDERZEEL</v>
          </cell>
          <cell r="K171" t="str">
            <v>592.6345296.25</v>
          </cell>
          <cell r="L171">
            <v>43040</v>
          </cell>
          <cell r="O171" t="str">
            <v>NA</v>
          </cell>
          <cell r="P171" t="str">
            <v>NA</v>
          </cell>
          <cell r="Q171" t="str">
            <v>NA</v>
          </cell>
          <cell r="R171" t="str">
            <v>NA</v>
          </cell>
          <cell r="S171" t="str">
            <v>NA</v>
          </cell>
          <cell r="T171" t="str">
            <v>NA</v>
          </cell>
        </row>
        <row r="172">
          <cell r="A172">
            <v>171</v>
          </cell>
          <cell r="B172" t="str">
            <v>VRIJE SPELER</v>
          </cell>
          <cell r="C172" t="str">
            <v>VS</v>
          </cell>
          <cell r="D172" t="str">
            <v>NOLF JOHAN</v>
          </cell>
          <cell r="E172" t="str">
            <v>x</v>
          </cell>
          <cell r="F172" t="str">
            <v>M</v>
          </cell>
          <cell r="G172">
            <v>24134</v>
          </cell>
          <cell r="H172" t="str">
            <v xml:space="preserve">WACHTINGSTRAAT 4 </v>
          </cell>
          <cell r="I172">
            <v>2870</v>
          </cell>
          <cell r="J172" t="str">
            <v>PUURS</v>
          </cell>
          <cell r="K172" t="str">
            <v>591.8259405.54</v>
          </cell>
          <cell r="L172">
            <v>43313</v>
          </cell>
          <cell r="N172" t="str">
            <v>VS</v>
          </cell>
          <cell r="O172" t="str">
            <v>D</v>
          </cell>
          <cell r="P172" t="str">
            <v>D</v>
          </cell>
          <cell r="Q172" t="str">
            <v>D</v>
          </cell>
          <cell r="R172" t="str">
            <v>D</v>
          </cell>
          <cell r="S172" t="str">
            <v>D</v>
          </cell>
          <cell r="T172" t="str">
            <v>D</v>
          </cell>
        </row>
        <row r="173">
          <cell r="A173">
            <v>172</v>
          </cell>
          <cell r="B173" t="str">
            <v>DE SPLINTERS</v>
          </cell>
          <cell r="C173" t="str">
            <v>SPLI</v>
          </cell>
          <cell r="D173" t="str">
            <v>VAN DEN EEDE JURGEN</v>
          </cell>
          <cell r="E173" t="str">
            <v>-</v>
          </cell>
          <cell r="F173" t="str">
            <v>M</v>
          </cell>
          <cell r="G173">
            <v>27773</v>
          </cell>
          <cell r="H173" t="str">
            <v>MANKEVOSSTRAAT 12</v>
          </cell>
          <cell r="I173">
            <v>1860</v>
          </cell>
          <cell r="J173" t="str">
            <v>MEISE</v>
          </cell>
          <cell r="K173" t="str">
            <v>592.1077227.26</v>
          </cell>
          <cell r="L173">
            <v>43040</v>
          </cell>
          <cell r="O173" t="str">
            <v>A</v>
          </cell>
          <cell r="P173" t="str">
            <v>A</v>
          </cell>
          <cell r="Q173" t="str">
            <v>A</v>
          </cell>
          <cell r="R173" t="str">
            <v>A</v>
          </cell>
          <cell r="S173" t="str">
            <v>A</v>
          </cell>
          <cell r="T173" t="str">
            <v>A</v>
          </cell>
        </row>
        <row r="174">
          <cell r="A174">
            <v>173</v>
          </cell>
          <cell r="B174" t="str">
            <v>THE Q</v>
          </cell>
          <cell r="C174" t="str">
            <v>THQ</v>
          </cell>
          <cell r="D174" t="str">
            <v>DE HERT FRANCOIS</v>
          </cell>
          <cell r="E174" t="str">
            <v>-</v>
          </cell>
          <cell r="F174" t="str">
            <v>M</v>
          </cell>
          <cell r="G174">
            <v>19937</v>
          </cell>
          <cell r="H174" t="str">
            <v>NACHTEGAALSTRAAT 17</v>
          </cell>
          <cell r="I174">
            <v>1840</v>
          </cell>
          <cell r="J174" t="str">
            <v>LONDERZEEL</v>
          </cell>
          <cell r="K174" t="str">
            <v>592.3632858.95</v>
          </cell>
          <cell r="L174">
            <v>43313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-</v>
          </cell>
          <cell r="S174" t="str">
            <v>-</v>
          </cell>
          <cell r="T174" t="str">
            <v>-</v>
          </cell>
        </row>
        <row r="175">
          <cell r="A175">
            <v>174</v>
          </cell>
          <cell r="B175" t="str">
            <v>HET WIEL</v>
          </cell>
          <cell r="C175" t="str">
            <v>WIEL</v>
          </cell>
          <cell r="D175" t="str">
            <v>MOENS ROBBY</v>
          </cell>
          <cell r="E175" t="str">
            <v>-</v>
          </cell>
          <cell r="F175" t="str">
            <v>M</v>
          </cell>
          <cell r="G175">
            <v>24363</v>
          </cell>
          <cell r="H175" t="str">
            <v>BRANSTSEDREEF 3</v>
          </cell>
          <cell r="I175">
            <v>2880</v>
          </cell>
          <cell r="J175" t="str">
            <v>BORNEM</v>
          </cell>
          <cell r="K175" t="str">
            <v>592.7345841.15</v>
          </cell>
          <cell r="L175">
            <v>43040</v>
          </cell>
          <cell r="M175">
            <v>44044</v>
          </cell>
          <cell r="O175" t="str">
            <v>B</v>
          </cell>
          <cell r="P175" t="str">
            <v>A</v>
          </cell>
          <cell r="Q175" t="str">
            <v>B</v>
          </cell>
          <cell r="R175" t="str">
            <v>C</v>
          </cell>
          <cell r="S175" t="str">
            <v>B</v>
          </cell>
          <cell r="T175" t="str">
            <v>B</v>
          </cell>
        </row>
        <row r="176">
          <cell r="A176">
            <v>175</v>
          </cell>
          <cell r="B176" t="str">
            <v>TORENHOF</v>
          </cell>
          <cell r="C176" t="str">
            <v>THOF</v>
          </cell>
          <cell r="D176" t="str">
            <v>VERBRAECKEN JOHAN</v>
          </cell>
          <cell r="E176" t="str">
            <v>-</v>
          </cell>
          <cell r="F176" t="str">
            <v>M</v>
          </cell>
          <cell r="G176">
            <v>27455</v>
          </cell>
          <cell r="H176" t="str">
            <v>KONING BOUDEWIJNLAAN 35</v>
          </cell>
          <cell r="I176">
            <v>9140</v>
          </cell>
          <cell r="J176" t="str">
            <v>TEMSE</v>
          </cell>
          <cell r="K176" t="str">
            <v>592.5117302.51</v>
          </cell>
          <cell r="L176">
            <v>43313</v>
          </cell>
          <cell r="O176" t="str">
            <v>A</v>
          </cell>
          <cell r="P176" t="str">
            <v>A</v>
          </cell>
          <cell r="Q176" t="str">
            <v>A</v>
          </cell>
          <cell r="R176" t="str">
            <v>A</v>
          </cell>
          <cell r="S176" t="str">
            <v>A</v>
          </cell>
          <cell r="T176" t="str">
            <v>A</v>
          </cell>
        </row>
        <row r="177">
          <cell r="A177">
            <v>176</v>
          </cell>
          <cell r="B177" t="str">
            <v>PLAZA</v>
          </cell>
          <cell r="C177" t="str">
            <v>PLZ</v>
          </cell>
          <cell r="D177" t="str">
            <v>BOODTS ROELAND</v>
          </cell>
          <cell r="E177">
            <v>2</v>
          </cell>
          <cell r="F177" t="str">
            <v>M</v>
          </cell>
          <cell r="G177">
            <v>30090</v>
          </cell>
          <cell r="H177" t="str">
            <v>WINKELSTRAAT 73</v>
          </cell>
          <cell r="I177">
            <v>2890</v>
          </cell>
          <cell r="J177" t="str">
            <v>ST. AMANDS</v>
          </cell>
          <cell r="K177" t="str">
            <v>592.1750523.45</v>
          </cell>
          <cell r="L177">
            <v>43040</v>
          </cell>
          <cell r="O177" t="str">
            <v>D</v>
          </cell>
          <cell r="P177" t="str">
            <v>D</v>
          </cell>
          <cell r="Q177" t="str">
            <v>D</v>
          </cell>
          <cell r="R177" t="str">
            <v>D</v>
          </cell>
          <cell r="S177" t="str">
            <v>C</v>
          </cell>
          <cell r="T177" t="str">
            <v>C</v>
          </cell>
        </row>
        <row r="178">
          <cell r="A178">
            <v>177</v>
          </cell>
          <cell r="B178" t="str">
            <v>PLAZA</v>
          </cell>
          <cell r="C178" t="str">
            <v>PLZ</v>
          </cell>
          <cell r="D178" t="str">
            <v>SARENS CHRISTOPH</v>
          </cell>
          <cell r="E178">
            <v>2</v>
          </cell>
          <cell r="F178" t="str">
            <v>M</v>
          </cell>
          <cell r="G178">
            <v>30051</v>
          </cell>
          <cell r="H178" t="str">
            <v>BORGSTRAAT 179/2</v>
          </cell>
          <cell r="I178">
            <v>2890</v>
          </cell>
          <cell r="J178" t="str">
            <v>ST. AMANDS</v>
          </cell>
          <cell r="K178" t="str">
            <v>592.5917093.77</v>
          </cell>
          <cell r="L178">
            <v>43040</v>
          </cell>
          <cell r="O178" t="str">
            <v>C</v>
          </cell>
          <cell r="P178" t="str">
            <v>D</v>
          </cell>
          <cell r="Q178" t="str">
            <v>C</v>
          </cell>
          <cell r="R178" t="str">
            <v>C</v>
          </cell>
          <cell r="S178" t="str">
            <v>C</v>
          </cell>
          <cell r="T178" t="str">
            <v>C</v>
          </cell>
        </row>
        <row r="179">
          <cell r="A179">
            <v>178</v>
          </cell>
          <cell r="B179" t="str">
            <v>BILJARTBOYS</v>
          </cell>
          <cell r="C179" t="str">
            <v>BJB</v>
          </cell>
          <cell r="D179" t="str">
            <v>POORTMANS PAUL</v>
          </cell>
          <cell r="E179" t="str">
            <v>-</v>
          </cell>
          <cell r="F179" t="str">
            <v>M</v>
          </cell>
          <cell r="G179">
            <v>22531</v>
          </cell>
          <cell r="H179" t="str">
            <v>ADVOKAATSTRAAT 100/2</v>
          </cell>
          <cell r="I179">
            <v>2850</v>
          </cell>
          <cell r="J179" t="str">
            <v>BOOM</v>
          </cell>
          <cell r="K179" t="str">
            <v>592.3060194.22</v>
          </cell>
          <cell r="L179">
            <v>42583</v>
          </cell>
          <cell r="O179" t="str">
            <v>C</v>
          </cell>
          <cell r="P179" t="str">
            <v>D</v>
          </cell>
          <cell r="Q179" t="str">
            <v>C</v>
          </cell>
          <cell r="R179" t="str">
            <v>NA</v>
          </cell>
          <cell r="S179" t="str">
            <v>NA</v>
          </cell>
          <cell r="T179" t="str">
            <v>-</v>
          </cell>
        </row>
        <row r="180">
          <cell r="A180">
            <v>179</v>
          </cell>
          <cell r="B180" t="str">
            <v>BILJARTBOYS</v>
          </cell>
          <cell r="C180" t="str">
            <v>BJB</v>
          </cell>
          <cell r="D180" t="str">
            <v>COOLS PETER</v>
          </cell>
          <cell r="E180" t="str">
            <v>-</v>
          </cell>
          <cell r="F180" t="str">
            <v>M</v>
          </cell>
          <cell r="G180">
            <v>23938</v>
          </cell>
          <cell r="H180" t="str">
            <v>BOSSTRAAT 126</v>
          </cell>
          <cell r="I180">
            <v>2850</v>
          </cell>
          <cell r="J180" t="str">
            <v>BOOM</v>
          </cell>
          <cell r="K180" t="str">
            <v>591.9382078.49</v>
          </cell>
          <cell r="L180">
            <v>42583</v>
          </cell>
          <cell r="O180" t="str">
            <v>A</v>
          </cell>
          <cell r="P180" t="str">
            <v>A</v>
          </cell>
          <cell r="Q180" t="str">
            <v>A</v>
          </cell>
          <cell r="R180" t="str">
            <v>A</v>
          </cell>
          <cell r="S180" t="str">
            <v>NA</v>
          </cell>
          <cell r="T180" t="str">
            <v>NA</v>
          </cell>
        </row>
        <row r="181">
          <cell r="A181">
            <v>180</v>
          </cell>
          <cell r="B181" t="str">
            <v>DEN BLACK</v>
          </cell>
          <cell r="C181" t="str">
            <v>DBLA</v>
          </cell>
          <cell r="D181" t="str">
            <v>VAN DYCK JULIEN</v>
          </cell>
          <cell r="E181" t="str">
            <v>-</v>
          </cell>
          <cell r="F181" t="str">
            <v>M</v>
          </cell>
          <cell r="G181">
            <v>26715</v>
          </cell>
          <cell r="H181" t="str">
            <v>OTTERSTRAAT 69</v>
          </cell>
          <cell r="I181">
            <v>9200</v>
          </cell>
          <cell r="J181" t="str">
            <v>DENDERMONDE</v>
          </cell>
          <cell r="K181" t="str">
            <v>592.0087322.06</v>
          </cell>
          <cell r="L181">
            <v>42583</v>
          </cell>
          <cell r="O181" t="str">
            <v>A</v>
          </cell>
          <cell r="P181" t="str">
            <v>A</v>
          </cell>
          <cell r="Q181" t="str">
            <v>A</v>
          </cell>
          <cell r="R181" t="str">
            <v>A</v>
          </cell>
          <cell r="S181" t="str">
            <v>NA</v>
          </cell>
          <cell r="T181" t="str">
            <v>-</v>
          </cell>
        </row>
        <row r="182">
          <cell r="A182">
            <v>181</v>
          </cell>
          <cell r="B182" t="str">
            <v>OVERLEDEN</v>
          </cell>
          <cell r="C182" t="str">
            <v>†</v>
          </cell>
          <cell r="D182" t="str">
            <v>SPIESSENS WALTER †</v>
          </cell>
          <cell r="E182" t="str">
            <v>x</v>
          </cell>
          <cell r="F182" t="str">
            <v>M</v>
          </cell>
          <cell r="G182">
            <v>21344</v>
          </cell>
          <cell r="H182" t="str">
            <v>BROEKVELD 44</v>
          </cell>
          <cell r="I182">
            <v>1840</v>
          </cell>
          <cell r="J182" t="str">
            <v>LONDERZEEL</v>
          </cell>
          <cell r="K182" t="str">
            <v>592.2081640.04</v>
          </cell>
          <cell r="L182">
            <v>43040</v>
          </cell>
          <cell r="O182" t="str">
            <v>A</v>
          </cell>
          <cell r="P182" t="str">
            <v>A</v>
          </cell>
          <cell r="Q182" t="str">
            <v>A</v>
          </cell>
          <cell r="R182" t="str">
            <v>A</v>
          </cell>
          <cell r="S182" t="str">
            <v>A</v>
          </cell>
          <cell r="T182" t="str">
            <v>NA</v>
          </cell>
        </row>
        <row r="183">
          <cell r="A183">
            <v>182</v>
          </cell>
          <cell r="B183" t="str">
            <v>VRIJE SPELER</v>
          </cell>
          <cell r="C183" t="str">
            <v>VS</v>
          </cell>
          <cell r="D183" t="str">
            <v>VAN DRIESSCHE DAVE</v>
          </cell>
          <cell r="E183" t="str">
            <v>x</v>
          </cell>
          <cell r="F183" t="str">
            <v>M</v>
          </cell>
          <cell r="G183">
            <v>29968</v>
          </cell>
          <cell r="H183" t="str">
            <v>KOEISTEERT 37</v>
          </cell>
          <cell r="I183">
            <v>1840</v>
          </cell>
          <cell r="J183" t="str">
            <v>LONDERZEEL</v>
          </cell>
          <cell r="K183" t="str">
            <v>591.9697448.72</v>
          </cell>
          <cell r="L183">
            <v>42948</v>
          </cell>
          <cell r="N183" t="str">
            <v>VS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 t="str">
            <v>-</v>
          </cell>
          <cell r="T183" t="str">
            <v>-</v>
          </cell>
        </row>
        <row r="184">
          <cell r="A184">
            <v>183</v>
          </cell>
          <cell r="B184" t="str">
            <v>BILJARTBOYS</v>
          </cell>
          <cell r="C184" t="str">
            <v>BJB</v>
          </cell>
          <cell r="D184" t="str">
            <v>CARLIER CONSTANT</v>
          </cell>
          <cell r="E184" t="str">
            <v>-</v>
          </cell>
          <cell r="F184" t="str">
            <v>M</v>
          </cell>
          <cell r="G184">
            <v>21049</v>
          </cell>
          <cell r="H184" t="str">
            <v>VOETBALLERSSTRAAT 25/2</v>
          </cell>
          <cell r="I184">
            <v>2850</v>
          </cell>
          <cell r="J184" t="str">
            <v>BOOM</v>
          </cell>
          <cell r="K184" t="str">
            <v>591.4035032.31</v>
          </cell>
          <cell r="L184">
            <v>42583</v>
          </cell>
          <cell r="O184" t="str">
            <v>B</v>
          </cell>
          <cell r="P184" t="str">
            <v>C</v>
          </cell>
          <cell r="Q184" t="str">
            <v>C</v>
          </cell>
          <cell r="R184" t="str">
            <v>C</v>
          </cell>
          <cell r="S184" t="str">
            <v>NA</v>
          </cell>
          <cell r="T184" t="str">
            <v>-</v>
          </cell>
        </row>
        <row r="185">
          <cell r="A185">
            <v>184</v>
          </cell>
          <cell r="B185" t="str">
            <v>VRIJE SPELER</v>
          </cell>
          <cell r="C185" t="str">
            <v>VS</v>
          </cell>
          <cell r="D185" t="str">
            <v>DE MULDER RUDI</v>
          </cell>
          <cell r="E185" t="str">
            <v>x</v>
          </cell>
          <cell r="F185" t="str">
            <v>M</v>
          </cell>
          <cell r="G185">
            <v>19601</v>
          </cell>
          <cell r="H185" t="str">
            <v>OUDE MOLEN 1/2</v>
          </cell>
          <cell r="I185">
            <v>2830</v>
          </cell>
          <cell r="J185" t="str">
            <v>TISSELT</v>
          </cell>
          <cell r="K185" t="str">
            <v>592.6719058.46</v>
          </cell>
          <cell r="L185">
            <v>43678</v>
          </cell>
          <cell r="O185" t="str">
            <v>B</v>
          </cell>
          <cell r="P185" t="str">
            <v>A</v>
          </cell>
          <cell r="Q185" t="str">
            <v>-</v>
          </cell>
          <cell r="R185" t="str">
            <v>-</v>
          </cell>
          <cell r="S185" t="str">
            <v>-</v>
          </cell>
          <cell r="T185" t="str">
            <v>-</v>
          </cell>
        </row>
        <row r="186">
          <cell r="A186">
            <v>185</v>
          </cell>
          <cell r="B186" t="str">
            <v>KASTEL</v>
          </cell>
          <cell r="C186" t="str">
            <v>KAST</v>
          </cell>
          <cell r="D186" t="str">
            <v>DE LOOS BRIGITTE</v>
          </cell>
          <cell r="E186" t="str">
            <v>-</v>
          </cell>
          <cell r="F186" t="str">
            <v>V</v>
          </cell>
          <cell r="G186">
            <v>23837</v>
          </cell>
          <cell r="H186" t="str">
            <v>TRAMSTRAAT 20</v>
          </cell>
          <cell r="I186">
            <v>9220</v>
          </cell>
          <cell r="J186" t="str">
            <v>KASTEL</v>
          </cell>
          <cell r="K186" t="str">
            <v>B2201575 63</v>
          </cell>
          <cell r="L186">
            <v>43313</v>
          </cell>
          <cell r="O186" t="str">
            <v>D</v>
          </cell>
          <cell r="P186" t="str">
            <v>D</v>
          </cell>
          <cell r="Q186" t="str">
            <v>NA</v>
          </cell>
          <cell r="R186" t="str">
            <v>-</v>
          </cell>
          <cell r="S186" t="str">
            <v>-</v>
          </cell>
          <cell r="T186" t="str">
            <v>-</v>
          </cell>
        </row>
        <row r="187">
          <cell r="A187">
            <v>186</v>
          </cell>
          <cell r="B187" t="str">
            <v>THE Q</v>
          </cell>
          <cell r="C187" t="str">
            <v>THQ</v>
          </cell>
          <cell r="D187" t="str">
            <v>VAN DE VOORDE MADY</v>
          </cell>
          <cell r="E187" t="str">
            <v>-</v>
          </cell>
          <cell r="F187" t="str">
            <v>V</v>
          </cell>
          <cell r="G187">
            <v>23586</v>
          </cell>
          <cell r="H187" t="str">
            <v>BREENDONKDORP 105</v>
          </cell>
          <cell r="I187">
            <v>2870</v>
          </cell>
          <cell r="J187" t="str">
            <v>BREENDONK</v>
          </cell>
          <cell r="K187" t="str">
            <v>592.2648463.56</v>
          </cell>
          <cell r="L187">
            <v>43009</v>
          </cell>
          <cell r="O187" t="str">
            <v>D</v>
          </cell>
          <cell r="P187" t="str">
            <v>D</v>
          </cell>
          <cell r="Q187" t="str">
            <v>D</v>
          </cell>
          <cell r="R187" t="str">
            <v>D</v>
          </cell>
          <cell r="S187" t="str">
            <v>D</v>
          </cell>
          <cell r="T187" t="str">
            <v>D</v>
          </cell>
        </row>
        <row r="188">
          <cell r="A188">
            <v>187</v>
          </cell>
          <cell r="B188" t="str">
            <v>DE ZES</v>
          </cell>
          <cell r="C188" t="str">
            <v>DZES</v>
          </cell>
          <cell r="D188" t="str">
            <v>EMANUEL BRENT</v>
          </cell>
          <cell r="E188" t="str">
            <v>-</v>
          </cell>
          <cell r="F188" t="str">
            <v>M</v>
          </cell>
          <cell r="G188">
            <v>34737</v>
          </cell>
          <cell r="H188" t="str">
            <v>BAASRODESTRAAT 127</v>
          </cell>
          <cell r="I188">
            <v>9200</v>
          </cell>
          <cell r="J188" t="str">
            <v>BAASRODE</v>
          </cell>
          <cell r="K188" t="str">
            <v>592.4206284.57</v>
          </cell>
          <cell r="L188">
            <v>42217</v>
          </cell>
          <cell r="M188">
            <v>44044</v>
          </cell>
          <cell r="O188" t="str">
            <v>D</v>
          </cell>
          <cell r="P188" t="str">
            <v>D</v>
          </cell>
          <cell r="Q188" t="str">
            <v>D</v>
          </cell>
          <cell r="R188" t="str">
            <v>D</v>
          </cell>
          <cell r="S188" t="str">
            <v>D</v>
          </cell>
          <cell r="T188" t="str">
            <v>D</v>
          </cell>
        </row>
        <row r="189">
          <cell r="A189">
            <v>188</v>
          </cell>
          <cell r="B189" t="str">
            <v>KASTEL</v>
          </cell>
          <cell r="C189" t="str">
            <v>KAST</v>
          </cell>
          <cell r="D189" t="str">
            <v>ROELS WANNES</v>
          </cell>
          <cell r="E189" t="str">
            <v>-</v>
          </cell>
          <cell r="F189" t="str">
            <v>M</v>
          </cell>
          <cell r="G189">
            <v>35239</v>
          </cell>
          <cell r="H189" t="str">
            <v>HAZELDONK 18</v>
          </cell>
          <cell r="I189">
            <v>9220</v>
          </cell>
          <cell r="J189" t="str">
            <v>MOERZEKE</v>
          </cell>
          <cell r="K189" t="str">
            <v>592.1270490.65</v>
          </cell>
          <cell r="L189">
            <v>43313</v>
          </cell>
          <cell r="O189" t="str">
            <v>NA</v>
          </cell>
          <cell r="P189" t="str">
            <v>NA</v>
          </cell>
          <cell r="Q189" t="str">
            <v>NA</v>
          </cell>
          <cell r="R189" t="str">
            <v>-</v>
          </cell>
          <cell r="S189" t="str">
            <v>-</v>
          </cell>
          <cell r="T189" t="str">
            <v>-</v>
          </cell>
        </row>
        <row r="190">
          <cell r="A190">
            <v>189</v>
          </cell>
          <cell r="B190" t="str">
            <v>DE SPLINTERS</v>
          </cell>
          <cell r="C190" t="str">
            <v>SPLI</v>
          </cell>
          <cell r="D190" t="str">
            <v>VAN DEN EEDE PAUL</v>
          </cell>
          <cell r="E190" t="str">
            <v>-</v>
          </cell>
          <cell r="F190" t="str">
            <v>M</v>
          </cell>
          <cell r="G190">
            <v>23043</v>
          </cell>
          <cell r="H190" t="str">
            <v>LINDE 140</v>
          </cell>
          <cell r="I190">
            <v>1840</v>
          </cell>
          <cell r="J190" t="str">
            <v>LONDERZEEL</v>
          </cell>
          <cell r="K190" t="str">
            <v>592.0784815.69</v>
          </cell>
          <cell r="L190">
            <v>42583</v>
          </cell>
          <cell r="O190" t="str">
            <v>B</v>
          </cell>
          <cell r="P190" t="str">
            <v>B</v>
          </cell>
          <cell r="Q190" t="str">
            <v>B</v>
          </cell>
          <cell r="R190" t="str">
            <v>A</v>
          </cell>
          <cell r="S190" t="str">
            <v>NA</v>
          </cell>
          <cell r="T190" t="str">
            <v>-</v>
          </cell>
        </row>
        <row r="191">
          <cell r="A191">
            <v>190</v>
          </cell>
          <cell r="B191" t="str">
            <v>KASTEL</v>
          </cell>
          <cell r="C191" t="str">
            <v>KAST</v>
          </cell>
          <cell r="D191" t="str">
            <v>DE CLIPPELEIR DRIES</v>
          </cell>
          <cell r="E191" t="str">
            <v>-</v>
          </cell>
          <cell r="F191" t="str">
            <v>M</v>
          </cell>
          <cell r="G191">
            <v>35521</v>
          </cell>
          <cell r="H191" t="str">
            <v>HAZELDONK 25</v>
          </cell>
          <cell r="I191">
            <v>9220</v>
          </cell>
          <cell r="J191" t="str">
            <v>MOERZEKE</v>
          </cell>
          <cell r="K191" t="str">
            <v>591.9040543.51</v>
          </cell>
          <cell r="L191">
            <v>43313</v>
          </cell>
          <cell r="O191" t="str">
            <v>B</v>
          </cell>
          <cell r="P191" t="str">
            <v>C</v>
          </cell>
          <cell r="Q191" t="str">
            <v>NA</v>
          </cell>
          <cell r="R191" t="str">
            <v>-</v>
          </cell>
          <cell r="S191" t="str">
            <v>-</v>
          </cell>
          <cell r="T191" t="str">
            <v>-</v>
          </cell>
        </row>
        <row r="192">
          <cell r="A192">
            <v>191</v>
          </cell>
          <cell r="B192" t="str">
            <v>DE SPLINTERS</v>
          </cell>
          <cell r="C192" t="str">
            <v>SPLI</v>
          </cell>
          <cell r="D192" t="str">
            <v>WIJNS STEFAAN</v>
          </cell>
          <cell r="E192">
            <v>2</v>
          </cell>
          <cell r="F192" t="str">
            <v>M</v>
          </cell>
          <cell r="G192">
            <v>22463</v>
          </cell>
          <cell r="H192" t="str">
            <v>BERGSTRAAT 93</v>
          </cell>
          <cell r="I192">
            <v>1840</v>
          </cell>
          <cell r="J192" t="str">
            <v>LONDERZEEL</v>
          </cell>
          <cell r="K192" t="str">
            <v>592.0830292.53</v>
          </cell>
          <cell r="L192">
            <v>42583</v>
          </cell>
          <cell r="O192" t="str">
            <v>B</v>
          </cell>
          <cell r="P192" t="str">
            <v>B</v>
          </cell>
          <cell r="Q192" t="str">
            <v>B</v>
          </cell>
          <cell r="R192" t="str">
            <v>B</v>
          </cell>
          <cell r="S192" t="str">
            <v>B</v>
          </cell>
          <cell r="T192" t="str">
            <v>B</v>
          </cell>
        </row>
        <row r="193">
          <cell r="A193">
            <v>192</v>
          </cell>
          <cell r="B193" t="str">
            <v>VRIJE SPELER</v>
          </cell>
          <cell r="C193" t="str">
            <v>VS</v>
          </cell>
          <cell r="D193" t="str">
            <v>VINCKE RONNY</v>
          </cell>
          <cell r="E193" t="str">
            <v>X</v>
          </cell>
          <cell r="F193" t="str">
            <v>M</v>
          </cell>
          <cell r="G193">
            <v>23742</v>
          </cell>
          <cell r="H193" t="str">
            <v>MANSBROEKVELD 66</v>
          </cell>
          <cell r="I193">
            <v>2880</v>
          </cell>
          <cell r="J193" t="str">
            <v>BORNEM</v>
          </cell>
          <cell r="K193" t="str">
            <v>591.8604690.19</v>
          </cell>
          <cell r="L193">
            <v>36769</v>
          </cell>
          <cell r="O193" t="str">
            <v>NA</v>
          </cell>
          <cell r="P193" t="str">
            <v>NA</v>
          </cell>
          <cell r="Q193" t="str">
            <v>NA</v>
          </cell>
          <cell r="R193" t="str">
            <v>NA</v>
          </cell>
          <cell r="S193" t="str">
            <v>NA</v>
          </cell>
          <cell r="T193" t="str">
            <v>NA</v>
          </cell>
        </row>
        <row r="194">
          <cell r="A194">
            <v>193</v>
          </cell>
          <cell r="B194" t="str">
            <v>DE SPLINTERS</v>
          </cell>
          <cell r="C194" t="str">
            <v>SPLI</v>
          </cell>
          <cell r="D194" t="str">
            <v>AVERHALS PATRICK</v>
          </cell>
          <cell r="E194" t="str">
            <v>-</v>
          </cell>
          <cell r="F194" t="str">
            <v>M</v>
          </cell>
          <cell r="G194">
            <v>21810</v>
          </cell>
          <cell r="H194" t="str">
            <v>PIKSTRAAT 3</v>
          </cell>
          <cell r="I194">
            <v>1840</v>
          </cell>
          <cell r="J194" t="str">
            <v>LONDERZEEL</v>
          </cell>
          <cell r="K194" t="str">
            <v>592.1557939.06</v>
          </cell>
          <cell r="L194">
            <v>43009</v>
          </cell>
          <cell r="O194" t="str">
            <v>B</v>
          </cell>
          <cell r="P194" t="str">
            <v>B</v>
          </cell>
          <cell r="Q194" t="str">
            <v>B</v>
          </cell>
          <cell r="R194" t="str">
            <v>B</v>
          </cell>
          <cell r="S194" t="str">
            <v>B</v>
          </cell>
          <cell r="T194" t="str">
            <v>A</v>
          </cell>
        </row>
        <row r="195">
          <cell r="A195">
            <v>194</v>
          </cell>
          <cell r="B195" t="str">
            <v>RITOBOYS</v>
          </cell>
          <cell r="C195" t="str">
            <v>RITO</v>
          </cell>
          <cell r="D195" t="str">
            <v>CHARTIER ALBERT</v>
          </cell>
          <cell r="E195" t="str">
            <v>-</v>
          </cell>
          <cell r="F195" t="str">
            <v>M</v>
          </cell>
          <cell r="G195">
            <v>20246</v>
          </cell>
          <cell r="H195" t="str">
            <v>TUINLEI 12</v>
          </cell>
          <cell r="I195">
            <v>2627</v>
          </cell>
          <cell r="J195" t="str">
            <v>SCHELLE</v>
          </cell>
          <cell r="K195" t="str">
            <v>592.7301846.58</v>
          </cell>
          <cell r="L195">
            <v>42583</v>
          </cell>
          <cell r="M195">
            <v>44044</v>
          </cell>
          <cell r="O195" t="str">
            <v>B</v>
          </cell>
          <cell r="P195" t="str">
            <v>A</v>
          </cell>
          <cell r="Q195" t="str">
            <v>B</v>
          </cell>
          <cell r="R195" t="str">
            <v>B</v>
          </cell>
          <cell r="S195" t="str">
            <v>NA</v>
          </cell>
          <cell r="T195" t="str">
            <v>NA</v>
          </cell>
        </row>
        <row r="196">
          <cell r="A196">
            <v>195</v>
          </cell>
          <cell r="B196" t="str">
            <v>EXCELSIOR</v>
          </cell>
          <cell r="C196" t="str">
            <v>EXC</v>
          </cell>
          <cell r="D196" t="str">
            <v>PINTENS DAVY</v>
          </cell>
          <cell r="E196">
            <v>1</v>
          </cell>
          <cell r="F196" t="str">
            <v>M</v>
          </cell>
          <cell r="G196">
            <v>27626</v>
          </cell>
          <cell r="H196" t="str">
            <v>VINCETSTRAAT 19</v>
          </cell>
          <cell r="I196">
            <v>2870</v>
          </cell>
          <cell r="J196" t="str">
            <v>PUURS</v>
          </cell>
          <cell r="K196" t="str">
            <v>591.8002740.51</v>
          </cell>
          <cell r="L196">
            <v>42948</v>
          </cell>
          <cell r="O196" t="str">
            <v>B</v>
          </cell>
          <cell r="P196" t="str">
            <v>B</v>
          </cell>
          <cell r="Q196" t="str">
            <v>B</v>
          </cell>
          <cell r="R196" t="str">
            <v>B</v>
          </cell>
          <cell r="S196" t="str">
            <v>A</v>
          </cell>
          <cell r="T196" t="str">
            <v>A</v>
          </cell>
        </row>
        <row r="197">
          <cell r="A197">
            <v>196</v>
          </cell>
          <cell r="B197" t="str">
            <v>NOEVEREN</v>
          </cell>
          <cell r="C197" t="str">
            <v>NOE</v>
          </cell>
          <cell r="D197" t="str">
            <v>CLAES STEFAAN</v>
          </cell>
          <cell r="E197">
            <v>1</v>
          </cell>
          <cell r="F197" t="str">
            <v>M</v>
          </cell>
          <cell r="G197">
            <v>26676</v>
          </cell>
          <cell r="H197" t="str">
            <v>MATENSTRAAT 49</v>
          </cell>
          <cell r="I197">
            <v>2845</v>
          </cell>
          <cell r="J197" t="str">
            <v>NIEL</v>
          </cell>
          <cell r="K197" t="str">
            <v>592.3067673.32</v>
          </cell>
          <cell r="L197">
            <v>42583</v>
          </cell>
          <cell r="M197">
            <v>44044</v>
          </cell>
          <cell r="O197" t="str">
            <v>A</v>
          </cell>
          <cell r="P197" t="str">
            <v>A</v>
          </cell>
          <cell r="Q197" t="str">
            <v>A</v>
          </cell>
          <cell r="R197" t="str">
            <v>A</v>
          </cell>
          <cell r="S197" t="str">
            <v>NA</v>
          </cell>
          <cell r="T197" t="str">
            <v>NA</v>
          </cell>
        </row>
        <row r="198">
          <cell r="A198">
            <v>197</v>
          </cell>
          <cell r="B198" t="str">
            <v>'t ZANDHOF</v>
          </cell>
          <cell r="C198" t="str">
            <v>TZH</v>
          </cell>
          <cell r="D198" t="str">
            <v>VAN KERKHOVEN DIRK</v>
          </cell>
          <cell r="E198">
            <v>1</v>
          </cell>
          <cell r="F198" t="str">
            <v>M</v>
          </cell>
          <cell r="G198">
            <v>22807</v>
          </cell>
          <cell r="H198" t="str">
            <v>W.VAN DOORRYCKSTRAAT 31/1</v>
          </cell>
          <cell r="I198">
            <v>9120</v>
          </cell>
          <cell r="J198" t="str">
            <v>HAASDONK</v>
          </cell>
          <cell r="K198" t="str">
            <v>591.8598329.60</v>
          </cell>
          <cell r="L198">
            <v>42217</v>
          </cell>
          <cell r="O198" t="str">
            <v>B</v>
          </cell>
          <cell r="P198" t="str">
            <v>A</v>
          </cell>
          <cell r="Q198" t="str">
            <v>A</v>
          </cell>
          <cell r="R198" t="str">
            <v>A</v>
          </cell>
          <cell r="S198" t="str">
            <v>A</v>
          </cell>
          <cell r="T198" t="str">
            <v>A</v>
          </cell>
        </row>
        <row r="199">
          <cell r="A199">
            <v>198</v>
          </cell>
          <cell r="B199" t="str">
            <v>VRIJE SPELER</v>
          </cell>
          <cell r="C199" t="str">
            <v>VS</v>
          </cell>
          <cell r="D199" t="str">
            <v>ENGELS RONALD</v>
          </cell>
          <cell r="E199" t="str">
            <v>X</v>
          </cell>
          <cell r="F199" t="str">
            <v>M</v>
          </cell>
          <cell r="G199">
            <v>23760</v>
          </cell>
          <cell r="H199" t="str">
            <v>DONKSTRAAT 65/G</v>
          </cell>
          <cell r="I199">
            <v>2870</v>
          </cell>
          <cell r="J199" t="str">
            <v>PUURS</v>
          </cell>
          <cell r="K199" t="str">
            <v>592.5663273.09</v>
          </cell>
          <cell r="L199">
            <v>36769</v>
          </cell>
          <cell r="O199" t="str">
            <v>NA</v>
          </cell>
          <cell r="P199" t="str">
            <v>NA</v>
          </cell>
          <cell r="Q199" t="str">
            <v>NA</v>
          </cell>
          <cell r="R199" t="str">
            <v>NA</v>
          </cell>
          <cell r="S199" t="str">
            <v>NA</v>
          </cell>
          <cell r="T199" t="str">
            <v>NA</v>
          </cell>
        </row>
        <row r="200">
          <cell r="A200">
            <v>199</v>
          </cell>
          <cell r="B200" t="str">
            <v>VRIJE SPELER</v>
          </cell>
          <cell r="C200" t="str">
            <v>VS</v>
          </cell>
          <cell r="D200" t="str">
            <v>VERLINDEN FRANK</v>
          </cell>
          <cell r="E200" t="str">
            <v>X</v>
          </cell>
          <cell r="F200" t="str">
            <v>M</v>
          </cell>
          <cell r="G200">
            <v>23792</v>
          </cell>
          <cell r="H200" t="str">
            <v>BREENDONK DORP 73</v>
          </cell>
          <cell r="I200">
            <v>2870</v>
          </cell>
          <cell r="J200" t="str">
            <v>BREENDONK</v>
          </cell>
          <cell r="K200" t="str">
            <v>592.0558889.56</v>
          </cell>
          <cell r="L200">
            <v>36769</v>
          </cell>
          <cell r="O200" t="str">
            <v>C</v>
          </cell>
          <cell r="P200" t="str">
            <v>C</v>
          </cell>
          <cell r="Q200" t="str">
            <v>C</v>
          </cell>
          <cell r="R200" t="str">
            <v>C</v>
          </cell>
          <cell r="S200" t="str">
            <v>C</v>
          </cell>
          <cell r="T200" t="str">
            <v>C</v>
          </cell>
        </row>
        <row r="201">
          <cell r="A201">
            <v>200</v>
          </cell>
          <cell r="B201" t="str">
            <v>'t ZANDHOF</v>
          </cell>
          <cell r="C201" t="str">
            <v>TZH</v>
          </cell>
          <cell r="D201" t="str">
            <v>PEETERS FREDERIK</v>
          </cell>
          <cell r="E201" t="str">
            <v>-</v>
          </cell>
          <cell r="F201" t="str">
            <v>M</v>
          </cell>
          <cell r="G201">
            <v>22310</v>
          </cell>
          <cell r="H201" t="str">
            <v>STATIONSPLEIN 16</v>
          </cell>
          <cell r="I201">
            <v>2880</v>
          </cell>
          <cell r="J201" t="str">
            <v>BORNEM</v>
          </cell>
          <cell r="K201" t="str">
            <v>592.0723392.47</v>
          </cell>
          <cell r="L201">
            <v>42217</v>
          </cell>
          <cell r="O201" t="str">
            <v>B</v>
          </cell>
          <cell r="P201" t="str">
            <v>B</v>
          </cell>
          <cell r="Q201" t="str">
            <v>B</v>
          </cell>
          <cell r="R201" t="str">
            <v>B</v>
          </cell>
          <cell r="S201" t="str">
            <v>A</v>
          </cell>
          <cell r="T201" t="str">
            <v>A</v>
          </cell>
        </row>
        <row r="202">
          <cell r="A202">
            <v>201</v>
          </cell>
          <cell r="B202" t="str">
            <v>'t ZANDHOF</v>
          </cell>
          <cell r="C202" t="str">
            <v>TZH</v>
          </cell>
          <cell r="D202" t="str">
            <v>DE CAUWER MICHAEL</v>
          </cell>
          <cell r="E202">
            <v>2</v>
          </cell>
          <cell r="F202" t="str">
            <v>M</v>
          </cell>
          <cell r="G202">
            <v>32992</v>
          </cell>
          <cell r="H202" t="str">
            <v>HOUTENMOLENSTRAAT 36A3</v>
          </cell>
          <cell r="I202">
            <v>2880</v>
          </cell>
          <cell r="J202" t="str">
            <v>BORNEM</v>
          </cell>
          <cell r="K202" t="str">
            <v>591.9335002.18</v>
          </cell>
          <cell r="L202">
            <v>42217</v>
          </cell>
          <cell r="O202" t="str">
            <v>C</v>
          </cell>
          <cell r="P202" t="str">
            <v>C</v>
          </cell>
          <cell r="Q202" t="str">
            <v>C</v>
          </cell>
          <cell r="R202" t="str">
            <v>C</v>
          </cell>
          <cell r="S202" t="str">
            <v>D</v>
          </cell>
          <cell r="T202" t="str">
            <v>D</v>
          </cell>
        </row>
        <row r="203">
          <cell r="A203">
            <v>202</v>
          </cell>
          <cell r="B203" t="str">
            <v>DE ZES</v>
          </cell>
          <cell r="C203" t="str">
            <v>DZES</v>
          </cell>
          <cell r="D203" t="str">
            <v>TELLIER LUDWIG</v>
          </cell>
          <cell r="E203">
            <v>1</v>
          </cell>
          <cell r="F203" t="str">
            <v>M</v>
          </cell>
          <cell r="G203">
            <v>22405</v>
          </cell>
          <cell r="H203" t="str">
            <v>T.VERMEYLENSTRAAT 228</v>
          </cell>
          <cell r="I203">
            <v>9200</v>
          </cell>
          <cell r="J203" t="str">
            <v>DENDERMONDE</v>
          </cell>
          <cell r="K203" t="str">
            <v>591.5302943.55</v>
          </cell>
          <cell r="L203">
            <v>42583</v>
          </cell>
          <cell r="O203" t="str">
            <v>A</v>
          </cell>
          <cell r="P203" t="str">
            <v>B</v>
          </cell>
          <cell r="Q203" t="str">
            <v>A</v>
          </cell>
          <cell r="R203" t="str">
            <v>B</v>
          </cell>
          <cell r="S203" t="str">
            <v>A</v>
          </cell>
          <cell r="T203" t="str">
            <v>A</v>
          </cell>
        </row>
        <row r="204">
          <cell r="A204">
            <v>203</v>
          </cell>
          <cell r="B204" t="str">
            <v>NOEVEREN</v>
          </cell>
          <cell r="C204" t="str">
            <v>NOE</v>
          </cell>
          <cell r="D204" t="str">
            <v>CLAES PAUL</v>
          </cell>
          <cell r="E204">
            <v>1</v>
          </cell>
          <cell r="F204" t="str">
            <v>M</v>
          </cell>
          <cell r="G204">
            <v>18764</v>
          </cell>
          <cell r="H204" t="str">
            <v>VOLKENBONDSTRAAT 44</v>
          </cell>
          <cell r="I204">
            <v>2845</v>
          </cell>
          <cell r="J204" t="str">
            <v>NIEL</v>
          </cell>
          <cell r="K204" t="str">
            <v>592.2824800.47</v>
          </cell>
          <cell r="L204">
            <v>42583</v>
          </cell>
          <cell r="M204">
            <v>44044</v>
          </cell>
          <cell r="O204" t="str">
            <v>A</v>
          </cell>
          <cell r="P204" t="str">
            <v>A</v>
          </cell>
          <cell r="Q204" t="str">
            <v>A</v>
          </cell>
          <cell r="R204" t="str">
            <v>A</v>
          </cell>
          <cell r="S204" t="str">
            <v>NA</v>
          </cell>
          <cell r="T204" t="str">
            <v>-</v>
          </cell>
        </row>
        <row r="205">
          <cell r="A205">
            <v>204</v>
          </cell>
          <cell r="B205" t="str">
            <v>DE ZES</v>
          </cell>
          <cell r="C205" t="str">
            <v>DZES</v>
          </cell>
          <cell r="D205" t="str">
            <v>DE RIDDER ANDY</v>
          </cell>
          <cell r="E205" t="str">
            <v>-</v>
          </cell>
          <cell r="F205" t="str">
            <v>M</v>
          </cell>
          <cell r="G205">
            <v>29076</v>
          </cell>
          <cell r="H205" t="str">
            <v>PROVINCIALEBAAN 30</v>
          </cell>
          <cell r="I205">
            <v>9255</v>
          </cell>
          <cell r="J205" t="str">
            <v>BUGGENHOUT</v>
          </cell>
          <cell r="K205" t="str">
            <v>592.2321085.53</v>
          </cell>
          <cell r="L205">
            <v>40848</v>
          </cell>
          <cell r="O205" t="str">
            <v>D</v>
          </cell>
          <cell r="P205" t="str">
            <v>D</v>
          </cell>
          <cell r="Q205" t="str">
            <v>D</v>
          </cell>
          <cell r="R205" t="str">
            <v>D</v>
          </cell>
          <cell r="S205" t="str">
            <v>D</v>
          </cell>
          <cell r="T205" t="str">
            <v>D</v>
          </cell>
        </row>
        <row r="206">
          <cell r="A206">
            <v>205</v>
          </cell>
          <cell r="B206" t="str">
            <v>KASTEL</v>
          </cell>
          <cell r="C206" t="str">
            <v>KAST</v>
          </cell>
          <cell r="D206" t="str">
            <v>ROOMAN KEVIN</v>
          </cell>
          <cell r="E206" t="str">
            <v>-</v>
          </cell>
          <cell r="F206" t="str">
            <v>M</v>
          </cell>
          <cell r="G206">
            <v>30825</v>
          </cell>
          <cell r="H206" t="str">
            <v>SCHELDESTRAAT 9</v>
          </cell>
          <cell r="I206">
            <v>9220</v>
          </cell>
          <cell r="J206" t="str">
            <v>KASTEL</v>
          </cell>
          <cell r="K206" t="str">
            <v>592.5614546.73</v>
          </cell>
          <cell r="L206">
            <v>43313</v>
          </cell>
          <cell r="O206" t="str">
            <v>D</v>
          </cell>
          <cell r="P206" t="str">
            <v>D</v>
          </cell>
          <cell r="Q206" t="str">
            <v>NA</v>
          </cell>
          <cell r="R206" t="str">
            <v>-</v>
          </cell>
          <cell r="S206" t="str">
            <v>-</v>
          </cell>
          <cell r="T206" t="str">
            <v>-</v>
          </cell>
        </row>
        <row r="207">
          <cell r="A207">
            <v>206</v>
          </cell>
          <cell r="B207" t="str">
            <v>DEN BLACK</v>
          </cell>
          <cell r="C207" t="str">
            <v>DBLA</v>
          </cell>
          <cell r="D207" t="str">
            <v>VAEL FERNAND</v>
          </cell>
          <cell r="E207">
            <v>2</v>
          </cell>
          <cell r="F207" t="str">
            <v>M</v>
          </cell>
          <cell r="G207">
            <v>17102</v>
          </cell>
          <cell r="H207" t="str">
            <v>ZWAANAARDESTRAAT 73</v>
          </cell>
          <cell r="I207">
            <v>9112</v>
          </cell>
          <cell r="J207" t="str">
            <v>SINAAI-WAAS</v>
          </cell>
          <cell r="K207" t="str">
            <v>592.2488315.55</v>
          </cell>
          <cell r="L207">
            <v>43009</v>
          </cell>
          <cell r="O207" t="str">
            <v>B</v>
          </cell>
          <cell r="P207" t="str">
            <v>B</v>
          </cell>
          <cell r="Q207" t="str">
            <v>B</v>
          </cell>
          <cell r="R207" t="str">
            <v>B</v>
          </cell>
          <cell r="S207" t="str">
            <v>NA</v>
          </cell>
          <cell r="T207" t="str">
            <v>NA</v>
          </cell>
        </row>
        <row r="208">
          <cell r="A208">
            <v>207</v>
          </cell>
          <cell r="B208" t="str">
            <v>RITOBOYS</v>
          </cell>
          <cell r="C208" t="str">
            <v>RITO</v>
          </cell>
          <cell r="D208" t="str">
            <v>DE HERDT RUDY</v>
          </cell>
          <cell r="E208" t="str">
            <v>-</v>
          </cell>
          <cell r="F208" t="str">
            <v>M</v>
          </cell>
          <cell r="G208">
            <v>28142</v>
          </cell>
          <cell r="H208" t="str">
            <v>HEIDESTRAAT 2</v>
          </cell>
          <cell r="I208">
            <v>2627</v>
          </cell>
          <cell r="J208" t="str">
            <v>SCHELLE</v>
          </cell>
          <cell r="K208" t="str">
            <v>592.8437220.47</v>
          </cell>
          <cell r="L208">
            <v>42583</v>
          </cell>
          <cell r="M208">
            <v>44044</v>
          </cell>
          <cell r="O208" t="str">
            <v>A</v>
          </cell>
          <cell r="P208" t="str">
            <v>A</v>
          </cell>
          <cell r="Q208" t="str">
            <v>A</v>
          </cell>
          <cell r="R208" t="str">
            <v>A</v>
          </cell>
          <cell r="S208" t="str">
            <v>B</v>
          </cell>
          <cell r="T208" t="str">
            <v>C</v>
          </cell>
        </row>
        <row r="209">
          <cell r="A209">
            <v>208</v>
          </cell>
          <cell r="B209" t="str">
            <v>VRIJE SPELER</v>
          </cell>
          <cell r="C209" t="str">
            <v>VS</v>
          </cell>
          <cell r="D209" t="str">
            <v>SCHNABEL RUDI</v>
          </cell>
          <cell r="E209" t="str">
            <v>x</v>
          </cell>
          <cell r="F209" t="str">
            <v>M</v>
          </cell>
          <cell r="G209">
            <v>22019</v>
          </cell>
          <cell r="H209" t="str">
            <v>ANTWERPSESTRAAT 248</v>
          </cell>
          <cell r="I209">
            <v>2845</v>
          </cell>
          <cell r="J209" t="str">
            <v>NIEL</v>
          </cell>
          <cell r="K209" t="str">
            <v>591.8464097.76</v>
          </cell>
          <cell r="L209">
            <v>42583</v>
          </cell>
          <cell r="O209" t="str">
            <v>A</v>
          </cell>
          <cell r="P209" t="str">
            <v>B</v>
          </cell>
          <cell r="Q209" t="str">
            <v>NA</v>
          </cell>
          <cell r="R209" t="str">
            <v>NA</v>
          </cell>
          <cell r="S209" t="str">
            <v>NA</v>
          </cell>
          <cell r="T209" t="str">
            <v>-</v>
          </cell>
        </row>
        <row r="210">
          <cell r="A210">
            <v>209</v>
          </cell>
          <cell r="B210" t="str">
            <v>'t ZANDHOF</v>
          </cell>
          <cell r="C210" t="str">
            <v>TZH</v>
          </cell>
          <cell r="D210" t="str">
            <v>HILLEGEER SHAUNI</v>
          </cell>
          <cell r="E210" t="str">
            <v>-</v>
          </cell>
          <cell r="F210" t="str">
            <v>V</v>
          </cell>
          <cell r="G210">
            <v>34539</v>
          </cell>
          <cell r="H210" t="str">
            <v>BARELSTRAAT 138</v>
          </cell>
          <cell r="I210">
            <v>2880</v>
          </cell>
          <cell r="J210" t="str">
            <v>BORNEM</v>
          </cell>
          <cell r="K210" t="str">
            <v>592.3819154.54</v>
          </cell>
          <cell r="L210">
            <v>43313</v>
          </cell>
          <cell r="O210" t="str">
            <v>NA</v>
          </cell>
          <cell r="P210" t="str">
            <v>NA</v>
          </cell>
          <cell r="Q210" t="str">
            <v>NA</v>
          </cell>
          <cell r="R210" t="str">
            <v>-</v>
          </cell>
          <cell r="S210" t="str">
            <v>-</v>
          </cell>
          <cell r="T210" t="str">
            <v>-</v>
          </cell>
        </row>
        <row r="211">
          <cell r="A211">
            <v>210</v>
          </cell>
          <cell r="B211" t="str">
            <v>KASTEL</v>
          </cell>
          <cell r="C211" t="str">
            <v>KAST</v>
          </cell>
          <cell r="D211" t="str">
            <v>DE GRAEF GILLES</v>
          </cell>
          <cell r="E211" t="str">
            <v>-</v>
          </cell>
          <cell r="F211" t="str">
            <v>M</v>
          </cell>
          <cell r="G211">
            <v>35058</v>
          </cell>
          <cell r="H211" t="str">
            <v>GEESTSTRAAT 32</v>
          </cell>
          <cell r="I211">
            <v>9220</v>
          </cell>
          <cell r="J211" t="str">
            <v>KASTEL</v>
          </cell>
          <cell r="K211" t="str">
            <v>592.2515276.50</v>
          </cell>
          <cell r="L211">
            <v>43313</v>
          </cell>
          <cell r="O211" t="str">
            <v>D</v>
          </cell>
          <cell r="P211" t="str">
            <v>D</v>
          </cell>
          <cell r="Q211" t="str">
            <v>NA</v>
          </cell>
          <cell r="R211" t="str">
            <v>-</v>
          </cell>
          <cell r="S211" t="str">
            <v>-</v>
          </cell>
          <cell r="T211" t="str">
            <v>-</v>
          </cell>
        </row>
        <row r="212">
          <cell r="A212">
            <v>211</v>
          </cell>
          <cell r="B212" t="str">
            <v>'t ZANDHOF</v>
          </cell>
          <cell r="C212" t="str">
            <v>TZH</v>
          </cell>
          <cell r="D212" t="str">
            <v>DE KEERSMAEKER KEVIN</v>
          </cell>
          <cell r="E212" t="str">
            <v>-</v>
          </cell>
          <cell r="F212" t="str">
            <v>M</v>
          </cell>
          <cell r="G212">
            <v>30213</v>
          </cell>
          <cell r="H212" t="str">
            <v>KEULENDAM 17</v>
          </cell>
          <cell r="I212">
            <v>2870</v>
          </cell>
          <cell r="J212" t="str">
            <v>PUURS</v>
          </cell>
          <cell r="K212" t="str">
            <v>592.2187652.92</v>
          </cell>
          <cell r="L212">
            <v>42948</v>
          </cell>
          <cell r="O212" t="str">
            <v>C</v>
          </cell>
          <cell r="P212" t="str">
            <v>C</v>
          </cell>
          <cell r="Q212" t="str">
            <v>C</v>
          </cell>
          <cell r="R212" t="str">
            <v>NA</v>
          </cell>
          <cell r="S212" t="str">
            <v>NA</v>
          </cell>
          <cell r="T212" t="str">
            <v>NA</v>
          </cell>
        </row>
        <row r="213">
          <cell r="A213">
            <v>212</v>
          </cell>
          <cell r="B213" t="str">
            <v>'t ZANDHOF</v>
          </cell>
          <cell r="C213" t="str">
            <v>TZH</v>
          </cell>
          <cell r="D213" t="str">
            <v>PEETERS JULIEN</v>
          </cell>
          <cell r="E213" t="str">
            <v>-</v>
          </cell>
          <cell r="F213" t="str">
            <v>M</v>
          </cell>
          <cell r="G213">
            <v>20011</v>
          </cell>
          <cell r="H213" t="str">
            <v>PAUL DE SMET DENAEYERSTR.34/401</v>
          </cell>
          <cell r="I213">
            <v>8430</v>
          </cell>
          <cell r="J213" t="str">
            <v>MIDDELKERKE</v>
          </cell>
          <cell r="K213" t="str">
            <v>591.7118663.32</v>
          </cell>
          <cell r="L213">
            <v>42217</v>
          </cell>
          <cell r="O213" t="str">
            <v>B</v>
          </cell>
          <cell r="P213" t="str">
            <v>B</v>
          </cell>
          <cell r="Q213" t="str">
            <v>A</v>
          </cell>
          <cell r="R213" t="str">
            <v>A</v>
          </cell>
          <cell r="S213" t="str">
            <v>A</v>
          </cell>
          <cell r="T213" t="str">
            <v>B</v>
          </cell>
        </row>
        <row r="214">
          <cell r="A214">
            <v>213</v>
          </cell>
          <cell r="B214" t="str">
            <v>DEN BLACK</v>
          </cell>
          <cell r="C214" t="str">
            <v>DBLA</v>
          </cell>
          <cell r="D214" t="str">
            <v>VAN WEMMEL EDDY</v>
          </cell>
          <cell r="E214">
            <v>2</v>
          </cell>
          <cell r="F214" t="str">
            <v>M</v>
          </cell>
          <cell r="G214">
            <v>21980</v>
          </cell>
          <cell r="H214" t="str">
            <v>GROOTVELD 12</v>
          </cell>
          <cell r="I214">
            <v>9200</v>
          </cell>
          <cell r="J214" t="str">
            <v>DENDERMONDE</v>
          </cell>
          <cell r="K214" t="str">
            <v>591.7807850.34</v>
          </cell>
          <cell r="L214">
            <v>43040</v>
          </cell>
          <cell r="O214" t="str">
            <v>B</v>
          </cell>
          <cell r="P214" t="str">
            <v>B</v>
          </cell>
          <cell r="Q214" t="str">
            <v>C</v>
          </cell>
          <cell r="R214" t="str">
            <v>C</v>
          </cell>
          <cell r="S214" t="str">
            <v>B</v>
          </cell>
          <cell r="T214" t="str">
            <v>B</v>
          </cell>
        </row>
        <row r="215">
          <cell r="A215">
            <v>214</v>
          </cell>
          <cell r="B215" t="str">
            <v>VRIJE SPELER</v>
          </cell>
          <cell r="C215" t="str">
            <v>VS</v>
          </cell>
          <cell r="D215" t="str">
            <v>MOENS FRANCOIS</v>
          </cell>
          <cell r="E215" t="str">
            <v>x</v>
          </cell>
          <cell r="F215" t="str">
            <v>M</v>
          </cell>
          <cell r="G215">
            <v>19999</v>
          </cell>
          <cell r="H215" t="str">
            <v>JOZEF CARDIJNLAAN 71</v>
          </cell>
          <cell r="I215">
            <v>2890</v>
          </cell>
          <cell r="J215" t="str">
            <v>ST. AMANDS</v>
          </cell>
          <cell r="K215" t="str">
            <v>592.2770022.74</v>
          </cell>
          <cell r="L215">
            <v>43040</v>
          </cell>
          <cell r="N215" t="str">
            <v>VS</v>
          </cell>
          <cell r="O215" t="str">
            <v>NA</v>
          </cell>
          <cell r="P215" t="str">
            <v>NA</v>
          </cell>
          <cell r="Q215" t="str">
            <v>NA</v>
          </cell>
          <cell r="R215" t="str">
            <v>NA</v>
          </cell>
          <cell r="S215" t="str">
            <v>NA</v>
          </cell>
          <cell r="T215" t="str">
            <v>NA</v>
          </cell>
        </row>
        <row r="216">
          <cell r="A216">
            <v>215</v>
          </cell>
          <cell r="B216" t="str">
            <v>KASTEL</v>
          </cell>
          <cell r="C216" t="str">
            <v>KAST</v>
          </cell>
          <cell r="D216" t="str">
            <v>CLAUS PETER</v>
          </cell>
          <cell r="E216" t="str">
            <v>-</v>
          </cell>
          <cell r="F216" t="str">
            <v>M</v>
          </cell>
          <cell r="G216">
            <v>23658</v>
          </cell>
          <cell r="H216" t="str">
            <v>BOOTDIJKSTRAAT 14/2</v>
          </cell>
          <cell r="I216">
            <v>9220</v>
          </cell>
          <cell r="J216" t="str">
            <v>MOERZEKE</v>
          </cell>
          <cell r="K216" t="str">
            <v>591.8593698.85</v>
          </cell>
          <cell r="L216">
            <v>43313</v>
          </cell>
          <cell r="O216" t="str">
            <v>D</v>
          </cell>
          <cell r="P216" t="str">
            <v>D</v>
          </cell>
          <cell r="Q216" t="str">
            <v>NA</v>
          </cell>
          <cell r="R216" t="str">
            <v>NA</v>
          </cell>
          <cell r="S216" t="str">
            <v>NA</v>
          </cell>
          <cell r="T216" t="str">
            <v>NA</v>
          </cell>
        </row>
        <row r="217">
          <cell r="A217">
            <v>216</v>
          </cell>
          <cell r="B217" t="str">
            <v>DE SLOEFKESVRIENDEN</v>
          </cell>
          <cell r="C217" t="str">
            <v>SLV</v>
          </cell>
          <cell r="D217" t="str">
            <v>MOERENHOUT CHRISTOF</v>
          </cell>
          <cell r="E217" t="str">
            <v>-</v>
          </cell>
          <cell r="F217" t="str">
            <v>M</v>
          </cell>
          <cell r="G217">
            <v>31451</v>
          </cell>
          <cell r="H217" t="str">
            <v>DR.FRANS DE HOURESTRAAT 26</v>
          </cell>
          <cell r="I217">
            <v>9200</v>
          </cell>
          <cell r="J217" t="str">
            <v>DENDERMONDE</v>
          </cell>
          <cell r="K217" t="str">
            <v>592.5693887.68</v>
          </cell>
          <cell r="L217">
            <v>43313</v>
          </cell>
          <cell r="M217">
            <v>44044</v>
          </cell>
          <cell r="N217" t="str">
            <v>VS</v>
          </cell>
          <cell r="O217" t="str">
            <v>C</v>
          </cell>
          <cell r="P217" t="str">
            <v>C</v>
          </cell>
          <cell r="Q217" t="str">
            <v>C</v>
          </cell>
          <cell r="R217" t="str">
            <v>C</v>
          </cell>
          <cell r="S217" t="str">
            <v>NA</v>
          </cell>
          <cell r="T217" t="str">
            <v>-</v>
          </cell>
        </row>
        <row r="218">
          <cell r="A218">
            <v>217</v>
          </cell>
          <cell r="B218" t="str">
            <v>VRIJE SPELER</v>
          </cell>
          <cell r="C218" t="str">
            <v>VS</v>
          </cell>
          <cell r="D218" t="str">
            <v>VAN LANDEGEM KRIS</v>
          </cell>
          <cell r="E218" t="str">
            <v>x</v>
          </cell>
          <cell r="F218" t="str">
            <v>M</v>
          </cell>
          <cell r="G218">
            <v>25360</v>
          </cell>
          <cell r="H218" t="str">
            <v>KERKSTRAAT 42 2/1</v>
          </cell>
          <cell r="I218">
            <v>2850</v>
          </cell>
          <cell r="J218" t="str">
            <v>BOOM</v>
          </cell>
          <cell r="K218" t="str">
            <v>591.9539585.28</v>
          </cell>
          <cell r="L218">
            <v>42217</v>
          </cell>
          <cell r="N218" t="str">
            <v>VS</v>
          </cell>
          <cell r="O218" t="str">
            <v>B</v>
          </cell>
          <cell r="P218" t="str">
            <v>B</v>
          </cell>
          <cell r="Q218" t="str">
            <v>B</v>
          </cell>
          <cell r="R218" t="str">
            <v>C</v>
          </cell>
          <cell r="S218" t="str">
            <v>B</v>
          </cell>
          <cell r="T218" t="str">
            <v>B</v>
          </cell>
        </row>
        <row r="219">
          <cell r="A219">
            <v>218</v>
          </cell>
          <cell r="B219" t="str">
            <v>PLAZA</v>
          </cell>
          <cell r="C219" t="str">
            <v>PLZ</v>
          </cell>
          <cell r="D219" t="str">
            <v>VAN SCHOOR MIL</v>
          </cell>
          <cell r="E219" t="str">
            <v>-</v>
          </cell>
          <cell r="F219" t="str">
            <v>M</v>
          </cell>
          <cell r="G219">
            <v>21400</v>
          </cell>
          <cell r="H219" t="str">
            <v>WINKELSTRAAT 33</v>
          </cell>
          <cell r="I219">
            <v>2890</v>
          </cell>
          <cell r="J219" t="str">
            <v>ST. AMANDS</v>
          </cell>
          <cell r="K219" t="str">
            <v>592.0881762.16</v>
          </cell>
          <cell r="L219">
            <v>43040</v>
          </cell>
          <cell r="O219" t="str">
            <v>C</v>
          </cell>
          <cell r="P219" t="str">
            <v>C</v>
          </cell>
          <cell r="Q219" t="str">
            <v>B</v>
          </cell>
          <cell r="R219" t="str">
            <v>A</v>
          </cell>
          <cell r="S219" t="str">
            <v>B</v>
          </cell>
          <cell r="T219" t="str">
            <v>NA</v>
          </cell>
        </row>
        <row r="220">
          <cell r="A220">
            <v>219</v>
          </cell>
          <cell r="B220" t="str">
            <v>DE ZES</v>
          </cell>
          <cell r="C220" t="str">
            <v>DZES</v>
          </cell>
          <cell r="D220" t="str">
            <v>VAN STEEN BRENT</v>
          </cell>
          <cell r="E220">
            <v>1</v>
          </cell>
          <cell r="F220" t="str">
            <v>M</v>
          </cell>
          <cell r="G220">
            <v>35315</v>
          </cell>
          <cell r="H220" t="str">
            <v>BRIEL 1</v>
          </cell>
          <cell r="I220">
            <v>9200</v>
          </cell>
          <cell r="J220" t="str">
            <v>BAASRODE</v>
          </cell>
          <cell r="K220" t="str">
            <v>591.8173577.71</v>
          </cell>
          <cell r="L220">
            <v>40725</v>
          </cell>
          <cell r="O220" t="str">
            <v>A</v>
          </cell>
          <cell r="P220" t="str">
            <v>A</v>
          </cell>
          <cell r="Q220" t="str">
            <v>A</v>
          </cell>
          <cell r="R220" t="str">
            <v>B</v>
          </cell>
          <cell r="S220" t="str">
            <v>C</v>
          </cell>
          <cell r="T220" t="str">
            <v>B</v>
          </cell>
        </row>
        <row r="221">
          <cell r="A221">
            <v>220</v>
          </cell>
          <cell r="B221" t="str">
            <v>PLAZA</v>
          </cell>
          <cell r="C221" t="str">
            <v>PLZ</v>
          </cell>
          <cell r="D221" t="str">
            <v>KOEK GERT</v>
          </cell>
          <cell r="E221" t="str">
            <v>-</v>
          </cell>
          <cell r="F221" t="str">
            <v>M</v>
          </cell>
          <cell r="G221">
            <v>29426</v>
          </cell>
          <cell r="H221" t="str">
            <v>MAALDERSTRAAT 41</v>
          </cell>
          <cell r="I221">
            <v>2890</v>
          </cell>
          <cell r="J221" t="str">
            <v>ST. AMANDS</v>
          </cell>
          <cell r="K221" t="str">
            <v>592.3830100.39</v>
          </cell>
          <cell r="L221">
            <v>43040</v>
          </cell>
          <cell r="O221" t="str">
            <v>NA</v>
          </cell>
          <cell r="P221" t="str">
            <v>NA</v>
          </cell>
          <cell r="Q221" t="str">
            <v>NA</v>
          </cell>
          <cell r="R221" t="str">
            <v>NA</v>
          </cell>
          <cell r="S221" t="str">
            <v>NA</v>
          </cell>
          <cell r="T221" t="str">
            <v>NA</v>
          </cell>
        </row>
        <row r="222">
          <cell r="A222">
            <v>221</v>
          </cell>
          <cell r="B222" t="str">
            <v>PLAZA</v>
          </cell>
          <cell r="C222" t="str">
            <v>PLZ</v>
          </cell>
          <cell r="D222" t="str">
            <v>DE KEYSER LAURENS</v>
          </cell>
          <cell r="E222" t="str">
            <v>-</v>
          </cell>
          <cell r="F222" t="str">
            <v>M</v>
          </cell>
          <cell r="G222">
            <v>35409</v>
          </cell>
          <cell r="H222" t="str">
            <v>BORGSTRAAT 96</v>
          </cell>
          <cell r="I222">
            <v>2890</v>
          </cell>
          <cell r="J222" t="str">
            <v>ST. AMANDS</v>
          </cell>
          <cell r="K222" t="str">
            <v>592.2409739.49</v>
          </cell>
          <cell r="L222">
            <v>43040</v>
          </cell>
          <cell r="N222" t="str">
            <v>VS</v>
          </cell>
          <cell r="O222" t="str">
            <v>B</v>
          </cell>
          <cell r="P222" t="str">
            <v>B</v>
          </cell>
          <cell r="Q222" t="str">
            <v>B</v>
          </cell>
          <cell r="R222" t="str">
            <v>B</v>
          </cell>
          <cell r="S222" t="str">
            <v>A</v>
          </cell>
          <cell r="T222" t="str">
            <v>B</v>
          </cell>
        </row>
        <row r="223">
          <cell r="A223">
            <v>222</v>
          </cell>
          <cell r="B223" t="str">
            <v>EMILE V</v>
          </cell>
          <cell r="C223" t="str">
            <v>EM-V</v>
          </cell>
          <cell r="D223" t="str">
            <v>GUIGUET REYNALD</v>
          </cell>
          <cell r="E223" t="str">
            <v>-</v>
          </cell>
          <cell r="F223" t="str">
            <v>M</v>
          </cell>
          <cell r="G223">
            <v>24068</v>
          </cell>
          <cell r="H223" t="str">
            <v>KONINGSVELDEN 3</v>
          </cell>
          <cell r="I223">
            <v>2890</v>
          </cell>
          <cell r="J223" t="str">
            <v>LIPPELO</v>
          </cell>
          <cell r="K223" t="str">
            <v>B.3316985.70</v>
          </cell>
          <cell r="L223">
            <v>43313</v>
          </cell>
          <cell r="O223" t="str">
            <v>B</v>
          </cell>
          <cell r="P223" t="str">
            <v>B</v>
          </cell>
          <cell r="Q223" t="str">
            <v>B</v>
          </cell>
          <cell r="R223" t="str">
            <v>B</v>
          </cell>
          <cell r="S223" t="str">
            <v>B</v>
          </cell>
          <cell r="T223" t="str">
            <v>B</v>
          </cell>
        </row>
        <row r="224">
          <cell r="A224">
            <v>223</v>
          </cell>
          <cell r="B224" t="str">
            <v>VRIJE SPELER</v>
          </cell>
          <cell r="C224" t="str">
            <v>VS</v>
          </cell>
          <cell r="D224" t="str">
            <v>CROKET JURGEN</v>
          </cell>
          <cell r="E224" t="str">
            <v>x</v>
          </cell>
          <cell r="F224" t="str">
            <v>M</v>
          </cell>
          <cell r="G224">
            <v>29008</v>
          </cell>
          <cell r="H224" t="str">
            <v>EM.ROLLIERSTRAAT 2/2</v>
          </cell>
          <cell r="I224">
            <v>2890</v>
          </cell>
          <cell r="J224" t="str">
            <v>ST. AMANDS</v>
          </cell>
          <cell r="K224" t="str">
            <v>592.0477387.34</v>
          </cell>
          <cell r="L224">
            <v>43040</v>
          </cell>
          <cell r="N224" t="str">
            <v>VS</v>
          </cell>
          <cell r="O224" t="str">
            <v>NA</v>
          </cell>
          <cell r="P224" t="str">
            <v>NA</v>
          </cell>
          <cell r="Q224" t="str">
            <v>NA</v>
          </cell>
          <cell r="R224" t="str">
            <v>NA</v>
          </cell>
          <cell r="S224" t="str">
            <v>NA</v>
          </cell>
          <cell r="T224" t="str">
            <v>NA</v>
          </cell>
        </row>
        <row r="225">
          <cell r="A225">
            <v>224</v>
          </cell>
          <cell r="B225" t="str">
            <v>KASTEL</v>
          </cell>
          <cell r="C225" t="str">
            <v>KAST</v>
          </cell>
          <cell r="D225" t="str">
            <v>WAUTERS KEVIN</v>
          </cell>
          <cell r="E225">
            <v>2</v>
          </cell>
          <cell r="F225" t="str">
            <v>M</v>
          </cell>
          <cell r="G225">
            <v>35226</v>
          </cell>
          <cell r="H225" t="str">
            <v>BOONSTRAAT 2</v>
          </cell>
          <cell r="I225">
            <v>9220</v>
          </cell>
          <cell r="J225" t="str">
            <v>MOERZEKE</v>
          </cell>
          <cell r="K225" t="str">
            <v>592.7431912.47</v>
          </cell>
          <cell r="L225">
            <v>43313</v>
          </cell>
          <cell r="O225" t="str">
            <v>D</v>
          </cell>
          <cell r="P225" t="str">
            <v>C</v>
          </cell>
          <cell r="Q225" t="str">
            <v>NA</v>
          </cell>
          <cell r="R225" t="str">
            <v>-</v>
          </cell>
          <cell r="S225" t="str">
            <v>-</v>
          </cell>
          <cell r="T225" t="str">
            <v>-</v>
          </cell>
        </row>
        <row r="226">
          <cell r="A226">
            <v>225</v>
          </cell>
          <cell r="B226" t="str">
            <v>PLAZA</v>
          </cell>
          <cell r="C226" t="str">
            <v>PLZ</v>
          </cell>
          <cell r="D226" t="str">
            <v>DE SMET IVE</v>
          </cell>
          <cell r="E226">
            <v>1</v>
          </cell>
          <cell r="F226" t="str">
            <v>M</v>
          </cell>
          <cell r="G226">
            <v>27856</v>
          </cell>
          <cell r="H226" t="str">
            <v>BUISSTRAAT 29</v>
          </cell>
          <cell r="I226">
            <v>2890</v>
          </cell>
          <cell r="J226" t="str">
            <v>ST. AMANDS</v>
          </cell>
          <cell r="K226" t="str">
            <v>592.3404102.85</v>
          </cell>
          <cell r="L226">
            <v>43040</v>
          </cell>
          <cell r="O226" t="str">
            <v>B</v>
          </cell>
          <cell r="P226" t="str">
            <v>B</v>
          </cell>
          <cell r="Q226" t="str">
            <v>A</v>
          </cell>
          <cell r="R226" t="str">
            <v>A</v>
          </cell>
          <cell r="S226" t="str">
            <v>A</v>
          </cell>
          <cell r="T226" t="str">
            <v>B</v>
          </cell>
        </row>
        <row r="227">
          <cell r="A227">
            <v>226</v>
          </cell>
          <cell r="B227" t="str">
            <v>DEN BLACK</v>
          </cell>
          <cell r="C227" t="str">
            <v>DBLA</v>
          </cell>
          <cell r="D227" t="str">
            <v>CARLIER LUC</v>
          </cell>
          <cell r="E227" t="str">
            <v>-</v>
          </cell>
          <cell r="F227" t="str">
            <v>M</v>
          </cell>
          <cell r="G227">
            <v>23137</v>
          </cell>
          <cell r="H227" t="str">
            <v>ACACIALAAN 35</v>
          </cell>
          <cell r="I227">
            <v>1840</v>
          </cell>
          <cell r="J227" t="str">
            <v>LONDERZEEL</v>
          </cell>
          <cell r="K227" t="str">
            <v>592.0932546.69</v>
          </cell>
          <cell r="L227">
            <v>42948</v>
          </cell>
          <cell r="M227">
            <v>44044</v>
          </cell>
          <cell r="O227" t="str">
            <v>C</v>
          </cell>
          <cell r="P227" t="str">
            <v>D</v>
          </cell>
          <cell r="Q227" t="str">
            <v>D</v>
          </cell>
          <cell r="R227" t="str">
            <v>D</v>
          </cell>
          <cell r="S227" t="str">
            <v>D</v>
          </cell>
          <cell r="T227" t="str">
            <v>D</v>
          </cell>
        </row>
        <row r="228">
          <cell r="A228">
            <v>227</v>
          </cell>
          <cell r="B228" t="str">
            <v>VRIJE SPELER</v>
          </cell>
          <cell r="C228" t="str">
            <v>VS</v>
          </cell>
          <cell r="D228" t="str">
            <v>MOERENHOUT FREDERIC</v>
          </cell>
          <cell r="E228" t="str">
            <v>x</v>
          </cell>
          <cell r="F228" t="str">
            <v>M</v>
          </cell>
          <cell r="G228">
            <v>31451</v>
          </cell>
          <cell r="H228" t="str">
            <v>HOFTERBOSSEN 9</v>
          </cell>
          <cell r="I228">
            <v>9220</v>
          </cell>
          <cell r="J228" t="str">
            <v>HAMME</v>
          </cell>
          <cell r="K228" t="str">
            <v>591.7000354.63</v>
          </cell>
          <cell r="L228">
            <v>42583</v>
          </cell>
          <cell r="N228" t="str">
            <v>VS</v>
          </cell>
          <cell r="O228" t="str">
            <v>C</v>
          </cell>
          <cell r="P228" t="str">
            <v>C</v>
          </cell>
          <cell r="Q228" t="str">
            <v>C</v>
          </cell>
          <cell r="R228" t="str">
            <v>D</v>
          </cell>
          <cell r="S228" t="str">
            <v>C</v>
          </cell>
          <cell r="T228" t="str">
            <v>C</v>
          </cell>
        </row>
        <row r="229">
          <cell r="A229">
            <v>228</v>
          </cell>
          <cell r="B229" t="str">
            <v>VRIJE SPELER</v>
          </cell>
          <cell r="C229" t="str">
            <v>VS</v>
          </cell>
          <cell r="D229" t="str">
            <v>MOERENHOUT EDDY</v>
          </cell>
          <cell r="E229" t="str">
            <v>x</v>
          </cell>
          <cell r="F229" t="str">
            <v>M</v>
          </cell>
          <cell r="G229">
            <v>19317</v>
          </cell>
          <cell r="H229" t="str">
            <v>DURMEDAL 19</v>
          </cell>
          <cell r="I229">
            <v>9140</v>
          </cell>
          <cell r="J229" t="str">
            <v>TEMSE</v>
          </cell>
          <cell r="K229" t="str">
            <v>591.7478130.17</v>
          </cell>
          <cell r="L229">
            <v>42583</v>
          </cell>
          <cell r="N229" t="str">
            <v>VS</v>
          </cell>
          <cell r="O229" t="str">
            <v>D</v>
          </cell>
          <cell r="P229" t="str">
            <v>D</v>
          </cell>
          <cell r="Q229" t="str">
            <v>D</v>
          </cell>
          <cell r="R229" t="str">
            <v>D</v>
          </cell>
          <cell r="S229" t="str">
            <v>NA</v>
          </cell>
          <cell r="T229" t="str">
            <v>-</v>
          </cell>
        </row>
        <row r="230">
          <cell r="A230">
            <v>229</v>
          </cell>
          <cell r="B230" t="str">
            <v>PLAZA</v>
          </cell>
          <cell r="C230" t="str">
            <v>PLZ</v>
          </cell>
          <cell r="D230" t="str">
            <v>DE KEYSER GIEL</v>
          </cell>
          <cell r="E230" t="str">
            <v>-</v>
          </cell>
          <cell r="F230" t="str">
            <v>M</v>
          </cell>
          <cell r="G230">
            <v>32373</v>
          </cell>
          <cell r="H230" t="str">
            <v>BORGSTRAAT 96</v>
          </cell>
          <cell r="I230">
            <v>2890</v>
          </cell>
          <cell r="J230" t="str">
            <v>ST. AMANDS</v>
          </cell>
          <cell r="K230" t="str">
            <v>592.4986320.19</v>
          </cell>
          <cell r="L230">
            <v>43040</v>
          </cell>
          <cell r="O230" t="str">
            <v>A</v>
          </cell>
          <cell r="P230" t="str">
            <v>B</v>
          </cell>
          <cell r="Q230" t="str">
            <v>A</v>
          </cell>
          <cell r="R230" t="str">
            <v>B</v>
          </cell>
          <cell r="S230" t="str">
            <v>A</v>
          </cell>
          <cell r="T230" t="str">
            <v>B</v>
          </cell>
        </row>
        <row r="231">
          <cell r="A231">
            <v>230</v>
          </cell>
          <cell r="B231" t="str">
            <v>DE ZES</v>
          </cell>
          <cell r="C231" t="str">
            <v>DZES</v>
          </cell>
          <cell r="D231" t="str">
            <v>VERMEULEN PAUL</v>
          </cell>
          <cell r="E231">
            <v>1</v>
          </cell>
          <cell r="F231" t="str">
            <v>M</v>
          </cell>
          <cell r="G231">
            <v>22121</v>
          </cell>
          <cell r="H231" t="str">
            <v>PROVINCIALEBAAN 47</v>
          </cell>
          <cell r="I231">
            <v>9200</v>
          </cell>
          <cell r="J231" t="str">
            <v>BAASRODE</v>
          </cell>
          <cell r="K231" t="str">
            <v>592.0937784.69</v>
          </cell>
          <cell r="L231">
            <v>42217</v>
          </cell>
          <cell r="O231" t="str">
            <v>A</v>
          </cell>
          <cell r="P231" t="str">
            <v>A</v>
          </cell>
          <cell r="Q231" t="str">
            <v>B</v>
          </cell>
          <cell r="R231" t="str">
            <v>C</v>
          </cell>
          <cell r="S231" t="str">
            <v>B</v>
          </cell>
          <cell r="T231" t="str">
            <v>B</v>
          </cell>
        </row>
        <row r="232">
          <cell r="A232">
            <v>231</v>
          </cell>
          <cell r="B232" t="str">
            <v>VRIJE SPELER</v>
          </cell>
          <cell r="C232" t="str">
            <v>VS</v>
          </cell>
          <cell r="D232" t="str">
            <v>STEVENHEYDENS PETER</v>
          </cell>
          <cell r="E232" t="str">
            <v>x</v>
          </cell>
          <cell r="F232" t="str">
            <v>M</v>
          </cell>
          <cell r="G232">
            <v>22880</v>
          </cell>
          <cell r="H232" t="str">
            <v>SPOORWEGSTRAAT 2</v>
          </cell>
          <cell r="I232">
            <v>9220</v>
          </cell>
          <cell r="J232" t="str">
            <v>HAMME</v>
          </cell>
          <cell r="K232" t="str">
            <v>592.1027181.32</v>
          </cell>
          <cell r="L232">
            <v>42583</v>
          </cell>
          <cell r="N232" t="str">
            <v>VS</v>
          </cell>
          <cell r="O232" t="str">
            <v>D</v>
          </cell>
          <cell r="P232" t="str">
            <v>D</v>
          </cell>
          <cell r="Q232" t="str">
            <v>D</v>
          </cell>
          <cell r="R232" t="str">
            <v>D</v>
          </cell>
          <cell r="S232" t="str">
            <v>NA</v>
          </cell>
          <cell r="T232" t="str">
            <v>-</v>
          </cell>
        </row>
        <row r="233">
          <cell r="A233">
            <v>232</v>
          </cell>
          <cell r="B233" t="str">
            <v>DE ZES</v>
          </cell>
          <cell r="C233" t="str">
            <v>DZES</v>
          </cell>
          <cell r="D233" t="str">
            <v>BERGMANS JOACHIM</v>
          </cell>
          <cell r="E233">
            <v>2</v>
          </cell>
          <cell r="F233" t="str">
            <v>M</v>
          </cell>
          <cell r="G233">
            <v>35642</v>
          </cell>
          <cell r="H233" t="str">
            <v>ZEVENHOEVENSTRAAT 60</v>
          </cell>
          <cell r="I233">
            <v>9200</v>
          </cell>
          <cell r="J233" t="str">
            <v>BAASRODE</v>
          </cell>
          <cell r="K233" t="str">
            <v>591.9531752.52</v>
          </cell>
          <cell r="L233">
            <v>43009</v>
          </cell>
          <cell r="M233">
            <v>44044</v>
          </cell>
          <cell r="O233" t="str">
            <v>B</v>
          </cell>
          <cell r="P233" t="str">
            <v>C</v>
          </cell>
          <cell r="Q233" t="str">
            <v>C</v>
          </cell>
          <cell r="R233" t="str">
            <v>D</v>
          </cell>
          <cell r="S233" t="str">
            <v>D</v>
          </cell>
          <cell r="T233" t="str">
            <v>D</v>
          </cell>
        </row>
        <row r="234">
          <cell r="A234">
            <v>233</v>
          </cell>
          <cell r="B234" t="str">
            <v>PLAZA</v>
          </cell>
          <cell r="C234" t="str">
            <v>PLZ</v>
          </cell>
          <cell r="D234" t="str">
            <v>STELLATO NICO</v>
          </cell>
          <cell r="E234">
            <v>1</v>
          </cell>
          <cell r="F234" t="str">
            <v>M</v>
          </cell>
          <cell r="G234">
            <v>29036</v>
          </cell>
          <cell r="H234" t="str">
            <v>KOUTERHOF 6</v>
          </cell>
          <cell r="I234">
            <v>2890</v>
          </cell>
          <cell r="J234" t="str">
            <v>ST. AMANDS</v>
          </cell>
          <cell r="K234" t="str">
            <v>592.3427805.03</v>
          </cell>
          <cell r="L234">
            <v>43040</v>
          </cell>
          <cell r="O234" t="str">
            <v>B</v>
          </cell>
          <cell r="P234" t="str">
            <v>A</v>
          </cell>
          <cell r="Q234" t="str">
            <v>A</v>
          </cell>
          <cell r="R234" t="str">
            <v>A</v>
          </cell>
          <cell r="S234" t="str">
            <v>A</v>
          </cell>
          <cell r="T234" t="str">
            <v>A</v>
          </cell>
        </row>
        <row r="235">
          <cell r="A235">
            <v>234</v>
          </cell>
          <cell r="B235" t="str">
            <v>KASTEL</v>
          </cell>
          <cell r="C235" t="str">
            <v>KAST</v>
          </cell>
          <cell r="D235" t="str">
            <v>BLIJWEERT KATO</v>
          </cell>
          <cell r="E235" t="str">
            <v>-</v>
          </cell>
          <cell r="F235" t="str">
            <v>V</v>
          </cell>
          <cell r="G235">
            <v>37883</v>
          </cell>
          <cell r="H235" t="str">
            <v>TRAMSTRAAT 20</v>
          </cell>
          <cell r="I235">
            <v>9220</v>
          </cell>
          <cell r="J235" t="str">
            <v>KASTEL</v>
          </cell>
          <cell r="K235" t="str">
            <v>592.1682954.85</v>
          </cell>
          <cell r="L235">
            <v>43313</v>
          </cell>
          <cell r="O235" t="str">
            <v>D</v>
          </cell>
          <cell r="P235" t="str">
            <v>D</v>
          </cell>
          <cell r="Q235" t="str">
            <v>NA</v>
          </cell>
          <cell r="R235" t="str">
            <v>-</v>
          </cell>
          <cell r="S235" t="str">
            <v>-</v>
          </cell>
          <cell r="T235" t="str">
            <v>-</v>
          </cell>
        </row>
        <row r="236">
          <cell r="A236">
            <v>235</v>
          </cell>
          <cell r="B236" t="str">
            <v>PLAZA</v>
          </cell>
          <cell r="C236" t="str">
            <v>PLZ</v>
          </cell>
          <cell r="D236" t="str">
            <v>VAN SCHOOR MICHAEL</v>
          </cell>
          <cell r="E236" t="str">
            <v>-</v>
          </cell>
          <cell r="F236" t="str">
            <v>M</v>
          </cell>
          <cell r="G236">
            <v>30871</v>
          </cell>
          <cell r="H236" t="str">
            <v>MOORSTRAAT 11</v>
          </cell>
          <cell r="I236">
            <v>2870</v>
          </cell>
          <cell r="J236" t="str">
            <v>BREENDONK</v>
          </cell>
          <cell r="K236" t="str">
            <v>591.7110446.60</v>
          </cell>
          <cell r="L236">
            <v>43040</v>
          </cell>
          <cell r="O236" t="str">
            <v>A</v>
          </cell>
          <cell r="P236" t="str">
            <v>A</v>
          </cell>
          <cell r="Q236" t="str">
            <v>A</v>
          </cell>
          <cell r="R236" t="str">
            <v>A</v>
          </cell>
          <cell r="S236" t="str">
            <v>A</v>
          </cell>
          <cell r="T236" t="str">
            <v>A</v>
          </cell>
        </row>
        <row r="237">
          <cell r="A237">
            <v>236</v>
          </cell>
          <cell r="B237" t="str">
            <v>KASTEL</v>
          </cell>
          <cell r="C237" t="str">
            <v>KAST</v>
          </cell>
          <cell r="D237" t="str">
            <v>CLAUS YANA</v>
          </cell>
          <cell r="E237">
            <v>2</v>
          </cell>
          <cell r="F237" t="str">
            <v>V</v>
          </cell>
          <cell r="G237">
            <v>35338</v>
          </cell>
          <cell r="H237" t="str">
            <v>GEESTSTRAAT 38</v>
          </cell>
          <cell r="I237">
            <v>9220</v>
          </cell>
          <cell r="J237" t="str">
            <v>KASTEL</v>
          </cell>
          <cell r="K237" t="str">
            <v>591.8219159.63</v>
          </cell>
          <cell r="L237">
            <v>43313</v>
          </cell>
          <cell r="O237" t="str">
            <v>D</v>
          </cell>
          <cell r="P237" t="str">
            <v>D</v>
          </cell>
          <cell r="Q237" t="str">
            <v>NA</v>
          </cell>
          <cell r="R237" t="str">
            <v>-</v>
          </cell>
          <cell r="S237" t="str">
            <v>-</v>
          </cell>
          <cell r="T237" t="str">
            <v>-</v>
          </cell>
        </row>
        <row r="238">
          <cell r="A238">
            <v>237</v>
          </cell>
          <cell r="B238" t="str">
            <v>KALFORT SPORTIF</v>
          </cell>
          <cell r="C238" t="str">
            <v>KALF</v>
          </cell>
          <cell r="D238" t="str">
            <v>LEMMENS SOPHIE</v>
          </cell>
          <cell r="E238" t="str">
            <v>-</v>
          </cell>
          <cell r="F238" t="str">
            <v>V</v>
          </cell>
          <cell r="G238">
            <v>31728</v>
          </cell>
          <cell r="H238" t="str">
            <v>LICHTERSTRAAT 128</v>
          </cell>
          <cell r="I238">
            <v>2870</v>
          </cell>
          <cell r="J238" t="str">
            <v>PUURS</v>
          </cell>
          <cell r="K238" t="str">
            <v>591.9290406.42</v>
          </cell>
          <cell r="L238">
            <v>42948</v>
          </cell>
          <cell r="O238" t="str">
            <v>D</v>
          </cell>
          <cell r="P238" t="str">
            <v>D</v>
          </cell>
          <cell r="Q238" t="str">
            <v>D</v>
          </cell>
          <cell r="R238" t="str">
            <v>D</v>
          </cell>
          <cell r="S238" t="str">
            <v>D</v>
          </cell>
          <cell r="T238" t="str">
            <v>D</v>
          </cell>
        </row>
        <row r="239">
          <cell r="A239">
            <v>238</v>
          </cell>
          <cell r="B239" t="str">
            <v>KALFORT SPORTIF</v>
          </cell>
          <cell r="C239" t="str">
            <v>KALF</v>
          </cell>
          <cell r="D239" t="str">
            <v>DE BOECK VEERLE</v>
          </cell>
          <cell r="E239">
            <v>4</v>
          </cell>
          <cell r="F239" t="str">
            <v>V</v>
          </cell>
          <cell r="G239">
            <v>26769</v>
          </cell>
          <cell r="H239" t="str">
            <v>DOOFMEER 10/1</v>
          </cell>
          <cell r="I239">
            <v>1840</v>
          </cell>
          <cell r="J239" t="str">
            <v>LONDERZEEL</v>
          </cell>
          <cell r="K239" t="str">
            <v>592.0331751.92</v>
          </cell>
          <cell r="L239">
            <v>42948</v>
          </cell>
          <cell r="O239" t="str">
            <v>D</v>
          </cell>
          <cell r="P239" t="str">
            <v>D</v>
          </cell>
          <cell r="Q239" t="str">
            <v>D</v>
          </cell>
          <cell r="R239" t="str">
            <v>D</v>
          </cell>
          <cell r="S239" t="str">
            <v>D</v>
          </cell>
          <cell r="T239" t="str">
            <v>D</v>
          </cell>
        </row>
        <row r="240">
          <cell r="A240">
            <v>239</v>
          </cell>
          <cell r="B240" t="str">
            <v>KASTEL</v>
          </cell>
          <cell r="C240" t="str">
            <v>KAST</v>
          </cell>
          <cell r="D240" t="str">
            <v>HERMANS MARIE-LUCRESE</v>
          </cell>
          <cell r="E240" t="str">
            <v>-</v>
          </cell>
          <cell r="F240" t="str">
            <v>V</v>
          </cell>
          <cell r="G240">
            <v>35181</v>
          </cell>
          <cell r="H240" t="str">
            <v>HOEKSKEN 80</v>
          </cell>
          <cell r="I240">
            <v>9200</v>
          </cell>
          <cell r="J240" t="str">
            <v>DENDERMONDE</v>
          </cell>
          <cell r="K240" t="str">
            <v>592.3975580.19</v>
          </cell>
          <cell r="L240">
            <v>43313</v>
          </cell>
          <cell r="O240" t="str">
            <v>D</v>
          </cell>
          <cell r="P240" t="str">
            <v>NA</v>
          </cell>
          <cell r="Q240" t="str">
            <v>NA</v>
          </cell>
          <cell r="R240" t="str">
            <v>-</v>
          </cell>
          <cell r="S240" t="str">
            <v>-</v>
          </cell>
          <cell r="T240" t="str">
            <v>-</v>
          </cell>
        </row>
        <row r="241">
          <cell r="A241">
            <v>240</v>
          </cell>
          <cell r="B241" t="str">
            <v>DEN TWEEDEN THUIS</v>
          </cell>
          <cell r="C241" t="str">
            <v>TWT</v>
          </cell>
          <cell r="D241" t="str">
            <v>BOROCZ JORIS</v>
          </cell>
          <cell r="E241" t="str">
            <v>-</v>
          </cell>
          <cell r="F241" t="str">
            <v>M</v>
          </cell>
          <cell r="G241">
            <v>31699</v>
          </cell>
          <cell r="H241" t="str">
            <v>STUIKBERG 110</v>
          </cell>
          <cell r="I241">
            <v>1840</v>
          </cell>
          <cell r="J241" t="str">
            <v>LONDERZEEL</v>
          </cell>
          <cell r="K241" t="str">
            <v>592.7101198.06</v>
          </cell>
          <cell r="L241">
            <v>43040</v>
          </cell>
          <cell r="M241">
            <v>44044</v>
          </cell>
          <cell r="O241" t="str">
            <v>B</v>
          </cell>
          <cell r="P241" t="str">
            <v>C</v>
          </cell>
          <cell r="Q241" t="str">
            <v>D</v>
          </cell>
          <cell r="R241" t="str">
            <v>C</v>
          </cell>
          <cell r="S241" t="str">
            <v>C</v>
          </cell>
          <cell r="T241" t="str">
            <v>D</v>
          </cell>
        </row>
        <row r="242">
          <cell r="A242">
            <v>241</v>
          </cell>
          <cell r="B242" t="str">
            <v>ZOGGEHOF</v>
          </cell>
          <cell r="C242" t="str">
            <v>ZOG</v>
          </cell>
          <cell r="D242" t="str">
            <v>VERBUSTEL EDDY</v>
          </cell>
          <cell r="E242" t="str">
            <v>-</v>
          </cell>
          <cell r="F242" t="str">
            <v>M</v>
          </cell>
          <cell r="G242">
            <v>18932</v>
          </cell>
          <cell r="H242" t="str">
            <v>MANDEMAKERSTRAAT 47</v>
          </cell>
          <cell r="I242">
            <v>9220</v>
          </cell>
          <cell r="J242" t="str">
            <v>HAMME</v>
          </cell>
          <cell r="K242" t="str">
            <v>591.8200420.45</v>
          </cell>
          <cell r="L242">
            <v>42948</v>
          </cell>
          <cell r="M242">
            <v>44044</v>
          </cell>
          <cell r="O242" t="str">
            <v>B</v>
          </cell>
          <cell r="P242" t="str">
            <v>B</v>
          </cell>
          <cell r="Q242" t="str">
            <v>B</v>
          </cell>
          <cell r="R242" t="str">
            <v>B</v>
          </cell>
          <cell r="S242" t="str">
            <v>B</v>
          </cell>
          <cell r="T242" t="str">
            <v>NA</v>
          </cell>
        </row>
        <row r="243">
          <cell r="A243">
            <v>242</v>
          </cell>
          <cell r="B243" t="str">
            <v>RITOBOYS</v>
          </cell>
          <cell r="C243" t="str">
            <v>RITO</v>
          </cell>
          <cell r="D243" t="str">
            <v>VAN HOYE RENE</v>
          </cell>
          <cell r="E243" t="str">
            <v>-</v>
          </cell>
          <cell r="F243" t="str">
            <v>M</v>
          </cell>
          <cell r="G243">
            <v>20284</v>
          </cell>
          <cell r="H243" t="str">
            <v>WOUWERSTRAAT 39</v>
          </cell>
          <cell r="I243">
            <v>2620</v>
          </cell>
          <cell r="J243" t="str">
            <v>HEMIKSEM</v>
          </cell>
          <cell r="K243" t="str">
            <v>592.1781289.62</v>
          </cell>
          <cell r="L243">
            <v>42583</v>
          </cell>
          <cell r="M243">
            <v>44044</v>
          </cell>
          <cell r="O243" t="str">
            <v>C</v>
          </cell>
          <cell r="P243" t="str">
            <v>B</v>
          </cell>
          <cell r="Q243" t="str">
            <v>A</v>
          </cell>
          <cell r="R243" t="str">
            <v>B</v>
          </cell>
          <cell r="S243" t="str">
            <v>NA</v>
          </cell>
          <cell r="T243" t="str">
            <v>-</v>
          </cell>
        </row>
        <row r="244">
          <cell r="A244">
            <v>243</v>
          </cell>
          <cell r="B244" t="str">
            <v>KALFORT SPORTIF</v>
          </cell>
          <cell r="C244" t="str">
            <v>KALF</v>
          </cell>
          <cell r="D244" t="str">
            <v>JANSSENS MAURICE</v>
          </cell>
          <cell r="E244">
            <v>1</v>
          </cell>
          <cell r="F244" t="str">
            <v>M</v>
          </cell>
          <cell r="G244">
            <v>21380</v>
          </cell>
          <cell r="H244" t="str">
            <v>RES. GROENLAAR 81</v>
          </cell>
          <cell r="I244">
            <v>2830</v>
          </cell>
          <cell r="J244" t="str">
            <v>WILLEBROEK</v>
          </cell>
          <cell r="K244" t="str">
            <v>592.2072434.13</v>
          </cell>
          <cell r="L244">
            <v>43009</v>
          </cell>
          <cell r="O244" t="str">
            <v>A</v>
          </cell>
          <cell r="P244" t="str">
            <v>A</v>
          </cell>
          <cell r="Q244" t="str">
            <v>A</v>
          </cell>
          <cell r="R244" t="str">
            <v>A</v>
          </cell>
          <cell r="S244" t="str">
            <v>A</v>
          </cell>
          <cell r="T244" t="str">
            <v>A</v>
          </cell>
        </row>
        <row r="245">
          <cell r="A245">
            <v>244</v>
          </cell>
          <cell r="B245" t="str">
            <v>VRIJE SPELER</v>
          </cell>
          <cell r="C245" t="str">
            <v>VS</v>
          </cell>
          <cell r="D245" t="str">
            <v>STEVENS HUGO</v>
          </cell>
          <cell r="E245" t="str">
            <v>x</v>
          </cell>
          <cell r="F245" t="str">
            <v>M</v>
          </cell>
          <cell r="G245">
            <v>20023</v>
          </cell>
          <cell r="H245" t="str">
            <v>PASTOOR V KERCKHOVENWIJK 34C</v>
          </cell>
          <cell r="I245">
            <v>2890</v>
          </cell>
          <cell r="J245" t="str">
            <v>ST. AMANDS</v>
          </cell>
          <cell r="K245" t="str">
            <v>592.2544549.29</v>
          </cell>
          <cell r="L245">
            <v>43040</v>
          </cell>
          <cell r="O245" t="str">
            <v>NA</v>
          </cell>
          <cell r="P245" t="str">
            <v>NA</v>
          </cell>
          <cell r="Q245" t="str">
            <v>NA</v>
          </cell>
          <cell r="R245" t="str">
            <v>NA</v>
          </cell>
          <cell r="S245" t="str">
            <v>NA</v>
          </cell>
          <cell r="T245" t="str">
            <v>NA</v>
          </cell>
        </row>
        <row r="246">
          <cell r="A246">
            <v>245</v>
          </cell>
          <cell r="B246" t="str">
            <v>DE BOERENKRIJG</v>
          </cell>
          <cell r="C246" t="str">
            <v>BOER</v>
          </cell>
          <cell r="D246" t="str">
            <v>CALUWAERTS PETER</v>
          </cell>
          <cell r="E246" t="str">
            <v>-</v>
          </cell>
          <cell r="F246" t="str">
            <v>M</v>
          </cell>
          <cell r="G246">
            <v>25554</v>
          </cell>
          <cell r="H246" t="str">
            <v>RUYPENBROEKSTRAAT 6</v>
          </cell>
          <cell r="I246">
            <v>2880</v>
          </cell>
          <cell r="J246" t="str">
            <v>BORNEM</v>
          </cell>
          <cell r="K246" t="str">
            <v>591.9417046.97</v>
          </cell>
          <cell r="L246">
            <v>42948</v>
          </cell>
          <cell r="O246" t="str">
            <v>B</v>
          </cell>
          <cell r="P246" t="str">
            <v>B</v>
          </cell>
          <cell r="Q246" t="str">
            <v>B</v>
          </cell>
          <cell r="R246" t="str">
            <v>D</v>
          </cell>
          <cell r="S246" t="str">
            <v>D</v>
          </cell>
          <cell r="T246" t="str">
            <v>D</v>
          </cell>
        </row>
        <row r="247">
          <cell r="A247">
            <v>246</v>
          </cell>
          <cell r="B247" t="str">
            <v>VRIJE SPELER</v>
          </cell>
          <cell r="C247" t="str">
            <v>VS</v>
          </cell>
          <cell r="D247" t="str">
            <v>SCHOUKENS JULIEN</v>
          </cell>
          <cell r="E247" t="str">
            <v>x</v>
          </cell>
          <cell r="F247" t="str">
            <v>M</v>
          </cell>
          <cell r="G247">
            <v>20337</v>
          </cell>
          <cell r="H247" t="str">
            <v>WILGENPLEIN 7</v>
          </cell>
          <cell r="I247">
            <v>1880</v>
          </cell>
          <cell r="J247" t="str">
            <v>RAMSDONK</v>
          </cell>
          <cell r="K247" t="str">
            <v>591.9321966.77</v>
          </cell>
          <cell r="L247">
            <v>42948</v>
          </cell>
          <cell r="N247" t="str">
            <v>VS</v>
          </cell>
          <cell r="O247" t="str">
            <v>C</v>
          </cell>
          <cell r="P247" t="str">
            <v>C</v>
          </cell>
          <cell r="Q247" t="str">
            <v>C</v>
          </cell>
          <cell r="R247" t="str">
            <v>NA</v>
          </cell>
          <cell r="S247" t="str">
            <v>-</v>
          </cell>
          <cell r="T247" t="str">
            <v>-</v>
          </cell>
        </row>
        <row r="248">
          <cell r="A248">
            <v>247</v>
          </cell>
          <cell r="B248" t="str">
            <v>DEN BLACK</v>
          </cell>
          <cell r="C248" t="str">
            <v>DBLA</v>
          </cell>
          <cell r="D248" t="str">
            <v>ANNOT ERIC</v>
          </cell>
          <cell r="E248" t="str">
            <v>-</v>
          </cell>
          <cell r="F248" t="str">
            <v>M</v>
          </cell>
          <cell r="G248">
            <v>24927</v>
          </cell>
          <cell r="H248" t="str">
            <v>ROZENSTRAAT 42</v>
          </cell>
          <cell r="I248">
            <v>9280</v>
          </cell>
          <cell r="J248" t="str">
            <v>LEBBEKE</v>
          </cell>
          <cell r="K248" t="str">
            <v>591.9605718.07</v>
          </cell>
          <cell r="L248">
            <v>43040</v>
          </cell>
          <cell r="O248" t="str">
            <v>B</v>
          </cell>
          <cell r="P248" t="str">
            <v>A</v>
          </cell>
          <cell r="Q248" t="str">
            <v>A</v>
          </cell>
          <cell r="R248" t="str">
            <v>A</v>
          </cell>
          <cell r="S248" t="str">
            <v>A</v>
          </cell>
          <cell r="T248" t="str">
            <v>A</v>
          </cell>
        </row>
        <row r="249">
          <cell r="A249">
            <v>248</v>
          </cell>
          <cell r="B249" t="str">
            <v>DEN BLACK</v>
          </cell>
          <cell r="C249" t="str">
            <v>DBLA</v>
          </cell>
          <cell r="D249" t="str">
            <v>LEROY BENNY</v>
          </cell>
          <cell r="E249" t="str">
            <v>-</v>
          </cell>
          <cell r="F249" t="str">
            <v>M</v>
          </cell>
          <cell r="G249">
            <v>21547</v>
          </cell>
          <cell r="H249" t="str">
            <v>LIPPELO DORP 45/1</v>
          </cell>
          <cell r="I249">
            <v>2890</v>
          </cell>
          <cell r="J249" t="str">
            <v>LIPPELO</v>
          </cell>
          <cell r="K249" t="str">
            <v>592.5730138.41</v>
          </cell>
          <cell r="L249">
            <v>43009</v>
          </cell>
          <cell r="O249" t="str">
            <v>B</v>
          </cell>
          <cell r="P249" t="str">
            <v>B</v>
          </cell>
          <cell r="Q249" t="str">
            <v>C</v>
          </cell>
          <cell r="R249" t="str">
            <v>B</v>
          </cell>
          <cell r="S249" t="str">
            <v>A</v>
          </cell>
          <cell r="T249" t="str">
            <v>A</v>
          </cell>
        </row>
        <row r="250">
          <cell r="A250">
            <v>249</v>
          </cell>
          <cell r="B250" t="str">
            <v>VRIJE SPELER</v>
          </cell>
          <cell r="C250" t="str">
            <v>VS</v>
          </cell>
          <cell r="D250" t="str">
            <v>JANSSEN JACQUES</v>
          </cell>
          <cell r="E250" t="str">
            <v>x</v>
          </cell>
          <cell r="F250" t="str">
            <v>M</v>
          </cell>
          <cell r="G250">
            <v>19754</v>
          </cell>
          <cell r="H250" t="str">
            <v>VARENSTRAAT 64</v>
          </cell>
          <cell r="I250">
            <v>2620</v>
          </cell>
          <cell r="J250" t="str">
            <v>HEMIKSEM</v>
          </cell>
          <cell r="K250" t="str">
            <v>591.7353000.17</v>
          </cell>
          <cell r="L250">
            <v>42948</v>
          </cell>
          <cell r="N250" t="str">
            <v>VS</v>
          </cell>
          <cell r="O250" t="str">
            <v>D</v>
          </cell>
          <cell r="P250" t="str">
            <v>D</v>
          </cell>
          <cell r="Q250" t="str">
            <v>D</v>
          </cell>
          <cell r="R250" t="str">
            <v>D</v>
          </cell>
          <cell r="S250" t="str">
            <v>D</v>
          </cell>
          <cell r="T250" t="str">
            <v>D</v>
          </cell>
        </row>
        <row r="251">
          <cell r="A251">
            <v>250</v>
          </cell>
          <cell r="B251" t="str">
            <v>KALFORT SPORTIF</v>
          </cell>
          <cell r="C251" t="str">
            <v>KALF</v>
          </cell>
          <cell r="D251" t="str">
            <v>DE MEERSMAN PETRUS</v>
          </cell>
          <cell r="E251" t="str">
            <v>-</v>
          </cell>
          <cell r="F251" t="str">
            <v>M</v>
          </cell>
          <cell r="G251">
            <v>17351</v>
          </cell>
          <cell r="H251" t="str">
            <v>HOEKSKENSTRAAT 22</v>
          </cell>
          <cell r="I251">
            <v>9310</v>
          </cell>
          <cell r="J251" t="str">
            <v>MOORSEL</v>
          </cell>
          <cell r="K251" t="str">
            <v>592.2311820.03</v>
          </cell>
          <cell r="L251">
            <v>42583</v>
          </cell>
          <cell r="O251" t="str">
            <v>B</v>
          </cell>
          <cell r="P251" t="str">
            <v>B</v>
          </cell>
          <cell r="Q251" t="str">
            <v>B</v>
          </cell>
          <cell r="R251" t="str">
            <v>B</v>
          </cell>
          <cell r="S251" t="str">
            <v>B</v>
          </cell>
          <cell r="T251" t="str">
            <v>B</v>
          </cell>
        </row>
        <row r="252">
          <cell r="A252">
            <v>251</v>
          </cell>
          <cell r="B252" t="str">
            <v>VRIJE SPELER</v>
          </cell>
          <cell r="C252" t="str">
            <v>VS</v>
          </cell>
          <cell r="D252" t="str">
            <v>SZUCS KEVIN</v>
          </cell>
          <cell r="E252" t="str">
            <v>x</v>
          </cell>
          <cell r="F252" t="str">
            <v>M</v>
          </cell>
          <cell r="G252">
            <v>32451</v>
          </cell>
          <cell r="H252" t="str">
            <v>SPOORWEGSTRAAT 19</v>
          </cell>
          <cell r="I252">
            <v>9220</v>
          </cell>
          <cell r="J252" t="str">
            <v>HAMME</v>
          </cell>
          <cell r="K252" t="str">
            <v>592.0803365.92</v>
          </cell>
          <cell r="L252">
            <v>43313</v>
          </cell>
          <cell r="N252" t="str">
            <v>VS</v>
          </cell>
          <cell r="O252" t="str">
            <v>D</v>
          </cell>
          <cell r="P252" t="str">
            <v>D</v>
          </cell>
          <cell r="Q252" t="str">
            <v>NA</v>
          </cell>
          <cell r="R252" t="str">
            <v>-</v>
          </cell>
          <cell r="S252" t="str">
            <v>-</v>
          </cell>
          <cell r="T252" t="str">
            <v>-</v>
          </cell>
        </row>
        <row r="253">
          <cell r="A253">
            <v>252</v>
          </cell>
          <cell r="B253" t="str">
            <v>DE ZES</v>
          </cell>
          <cell r="C253" t="str">
            <v>DZES</v>
          </cell>
          <cell r="D253" t="str">
            <v>WAUTERS DAISY</v>
          </cell>
          <cell r="E253" t="str">
            <v>-</v>
          </cell>
          <cell r="F253" t="str">
            <v>V</v>
          </cell>
          <cell r="G253">
            <v>24810</v>
          </cell>
          <cell r="H253" t="str">
            <v>PROVINCIALEBAAN 24</v>
          </cell>
          <cell r="I253">
            <v>9255</v>
          </cell>
          <cell r="J253" t="str">
            <v>BUGGENHOUT</v>
          </cell>
          <cell r="K253" t="str">
            <v>592.0770424.34</v>
          </cell>
          <cell r="L253">
            <v>36038</v>
          </cell>
          <cell r="O253" t="str">
            <v>C</v>
          </cell>
          <cell r="P253" t="str">
            <v>C</v>
          </cell>
          <cell r="Q253" t="str">
            <v>C</v>
          </cell>
          <cell r="R253" t="str">
            <v>C</v>
          </cell>
          <cell r="S253" t="str">
            <v>C</v>
          </cell>
          <cell r="T253" t="str">
            <v>C</v>
          </cell>
        </row>
        <row r="254">
          <cell r="A254">
            <v>253</v>
          </cell>
          <cell r="B254" t="str">
            <v>EXCELSIOR</v>
          </cell>
          <cell r="C254" t="str">
            <v>EXC</v>
          </cell>
          <cell r="D254" t="str">
            <v>TIERENS TOM</v>
          </cell>
          <cell r="E254">
            <v>1</v>
          </cell>
          <cell r="F254" t="str">
            <v>M</v>
          </cell>
          <cell r="G254">
            <v>28651</v>
          </cell>
          <cell r="H254" t="str">
            <v>SMESTRAAT 27</v>
          </cell>
          <cell r="I254">
            <v>9140</v>
          </cell>
          <cell r="J254" t="str">
            <v>TEMSE</v>
          </cell>
          <cell r="K254" t="str">
            <v>592.8993179.02</v>
          </cell>
          <cell r="L254">
            <v>42948</v>
          </cell>
          <cell r="M254">
            <v>44044</v>
          </cell>
          <cell r="O254" t="str">
            <v>C</v>
          </cell>
          <cell r="P254" t="str">
            <v>C</v>
          </cell>
          <cell r="Q254" t="str">
            <v>C</v>
          </cell>
          <cell r="R254" t="str">
            <v>C</v>
          </cell>
          <cell r="S254" t="str">
            <v>NA</v>
          </cell>
          <cell r="T254" t="str">
            <v>-</v>
          </cell>
        </row>
        <row r="255">
          <cell r="A255">
            <v>254</v>
          </cell>
          <cell r="B255" t="str">
            <v>KASTEL</v>
          </cell>
          <cell r="C255" t="str">
            <v>KAST</v>
          </cell>
          <cell r="D255" t="str">
            <v>VAN BUYTEN JEAN-PIERRE</v>
          </cell>
          <cell r="E255" t="str">
            <v>-</v>
          </cell>
          <cell r="F255" t="str">
            <v>M</v>
          </cell>
          <cell r="G255">
            <v>20656</v>
          </cell>
          <cell r="H255" t="str">
            <v>BALJUWSTRAAT 6</v>
          </cell>
          <cell r="I255">
            <v>9220</v>
          </cell>
          <cell r="J255" t="str">
            <v>HAMME</v>
          </cell>
          <cell r="K255" t="str">
            <v>592.0920180.22</v>
          </cell>
          <cell r="L255">
            <v>42948</v>
          </cell>
          <cell r="O255" t="str">
            <v>D</v>
          </cell>
          <cell r="P255" t="str">
            <v>D</v>
          </cell>
          <cell r="Q255" t="str">
            <v>NA</v>
          </cell>
          <cell r="R255" t="str">
            <v>NA</v>
          </cell>
          <cell r="S255" t="str">
            <v>-</v>
          </cell>
          <cell r="T255" t="str">
            <v>-</v>
          </cell>
        </row>
        <row r="256">
          <cell r="A256">
            <v>255</v>
          </cell>
          <cell r="B256" t="str">
            <v>THE Q</v>
          </cell>
          <cell r="C256" t="str">
            <v>THQ</v>
          </cell>
          <cell r="D256" t="str">
            <v>MESKENS JURGEN</v>
          </cell>
          <cell r="E256">
            <v>1</v>
          </cell>
          <cell r="F256" t="str">
            <v>M</v>
          </cell>
          <cell r="G256">
            <v>29353</v>
          </cell>
          <cell r="H256" t="str">
            <v>MANDEKENSSTRAAT 282</v>
          </cell>
          <cell r="I256">
            <v>9200</v>
          </cell>
          <cell r="J256" t="str">
            <v>BAASRODE</v>
          </cell>
          <cell r="K256" t="str">
            <v>592.1465216.15</v>
          </cell>
          <cell r="L256">
            <v>41852</v>
          </cell>
          <cell r="O256" t="str">
            <v>A</v>
          </cell>
          <cell r="P256" t="str">
            <v>A</v>
          </cell>
          <cell r="Q256" t="str">
            <v>A</v>
          </cell>
          <cell r="R256" t="str">
            <v>A</v>
          </cell>
          <cell r="S256" t="str">
            <v>A</v>
          </cell>
          <cell r="T256" t="str">
            <v>A</v>
          </cell>
        </row>
        <row r="257">
          <cell r="A257">
            <v>256</v>
          </cell>
          <cell r="B257" t="str">
            <v>VRIJE SPELER</v>
          </cell>
          <cell r="C257" t="str">
            <v>VS</v>
          </cell>
          <cell r="D257" t="str">
            <v>SIEBENS HUGO</v>
          </cell>
          <cell r="E257" t="str">
            <v>x</v>
          </cell>
          <cell r="F257" t="str">
            <v>M</v>
          </cell>
          <cell r="G257">
            <v>19157</v>
          </cell>
          <cell r="H257" t="str">
            <v>DAHLIALAAN 22</v>
          </cell>
          <cell r="I257">
            <v>2870</v>
          </cell>
          <cell r="J257" t="str">
            <v>BREENDONK</v>
          </cell>
          <cell r="K257" t="str">
            <v>592.2783825.06</v>
          </cell>
          <cell r="L257">
            <v>43009</v>
          </cell>
          <cell r="N257" t="str">
            <v>VS</v>
          </cell>
          <cell r="O257" t="str">
            <v>NA</v>
          </cell>
          <cell r="P257" t="str">
            <v>NA</v>
          </cell>
          <cell r="Q257" t="str">
            <v>NA</v>
          </cell>
          <cell r="R257" t="str">
            <v>NA</v>
          </cell>
          <cell r="S257" t="str">
            <v>NA</v>
          </cell>
          <cell r="T257" t="str">
            <v>NA</v>
          </cell>
        </row>
        <row r="258">
          <cell r="A258">
            <v>257</v>
          </cell>
          <cell r="B258" t="str">
            <v>KALFORT SPORTIF</v>
          </cell>
          <cell r="C258" t="str">
            <v>KALF</v>
          </cell>
          <cell r="D258" t="str">
            <v>VAN LAETHEM FRANK</v>
          </cell>
          <cell r="E258" t="str">
            <v>-</v>
          </cell>
          <cell r="F258" t="str">
            <v>M</v>
          </cell>
          <cell r="G258">
            <v>22790</v>
          </cell>
          <cell r="H258" t="str">
            <v>VUURKRUISERSSTRAAT 104/6</v>
          </cell>
          <cell r="I258">
            <v>1840</v>
          </cell>
          <cell r="J258" t="str">
            <v>MALDEREN</v>
          </cell>
          <cell r="K258" t="str">
            <v>592.4034886.58</v>
          </cell>
          <cell r="L258">
            <v>43009</v>
          </cell>
          <cell r="O258" t="str">
            <v>A</v>
          </cell>
          <cell r="P258" t="str">
            <v>B</v>
          </cell>
          <cell r="Q258" t="str">
            <v>B</v>
          </cell>
          <cell r="R258" t="str">
            <v>A</v>
          </cell>
          <cell r="S258" t="str">
            <v>A</v>
          </cell>
          <cell r="T258" t="str">
            <v>A</v>
          </cell>
        </row>
        <row r="259">
          <cell r="A259">
            <v>258</v>
          </cell>
          <cell r="B259" t="str">
            <v>KALFORT SPORTIF</v>
          </cell>
          <cell r="C259" t="str">
            <v>KALF</v>
          </cell>
          <cell r="D259" t="str">
            <v>OST JEAN</v>
          </cell>
          <cell r="E259" t="str">
            <v>-</v>
          </cell>
          <cell r="F259" t="str">
            <v>M</v>
          </cell>
          <cell r="G259">
            <v>27824</v>
          </cell>
          <cell r="H259" t="str">
            <v>VICTOR VERGAUWENSTRAAT 9</v>
          </cell>
          <cell r="I259">
            <v>2870</v>
          </cell>
          <cell r="J259" t="str">
            <v>PUURS</v>
          </cell>
          <cell r="K259" t="str">
            <v>591.9109283.18</v>
          </cell>
          <cell r="L259">
            <v>43313</v>
          </cell>
          <cell r="O259" t="str">
            <v>C</v>
          </cell>
          <cell r="P259" t="str">
            <v>C</v>
          </cell>
          <cell r="Q259" t="str">
            <v>NA</v>
          </cell>
          <cell r="R259" t="str">
            <v>NA</v>
          </cell>
          <cell r="S259" t="str">
            <v>-</v>
          </cell>
          <cell r="T259" t="str">
            <v>-</v>
          </cell>
        </row>
        <row r="260">
          <cell r="A260">
            <v>259</v>
          </cell>
          <cell r="B260" t="str">
            <v>PLAZA</v>
          </cell>
          <cell r="C260" t="str">
            <v>PLZ</v>
          </cell>
          <cell r="D260" t="str">
            <v>VAN DEN BOSSCHE EDDY</v>
          </cell>
          <cell r="E260">
            <v>2</v>
          </cell>
          <cell r="F260" t="str">
            <v>M</v>
          </cell>
          <cell r="G260">
            <v>21906</v>
          </cell>
          <cell r="H260" t="str">
            <v>HEIKANT 43/4</v>
          </cell>
          <cell r="I260">
            <v>2890</v>
          </cell>
          <cell r="J260" t="str">
            <v>ST. AMANDS</v>
          </cell>
          <cell r="K260" t="str">
            <v>592.4434523.55</v>
          </cell>
          <cell r="L260">
            <v>43040</v>
          </cell>
          <cell r="O260" t="str">
            <v>C</v>
          </cell>
          <cell r="P260" t="str">
            <v>C</v>
          </cell>
          <cell r="Q260" t="str">
            <v>C</v>
          </cell>
          <cell r="R260" t="str">
            <v>C</v>
          </cell>
          <cell r="S260" t="str">
            <v>C</v>
          </cell>
          <cell r="T260" t="str">
            <v>D</v>
          </cell>
        </row>
        <row r="261">
          <cell r="A261">
            <v>260</v>
          </cell>
          <cell r="B261" t="str">
            <v>VRIJE SPELER</v>
          </cell>
          <cell r="C261" t="str">
            <v>VS</v>
          </cell>
          <cell r="D261" t="str">
            <v>APPERS ANNEMIEKE</v>
          </cell>
          <cell r="E261" t="str">
            <v>x</v>
          </cell>
          <cell r="F261" t="str">
            <v>V</v>
          </cell>
          <cell r="G261">
            <v>32366</v>
          </cell>
          <cell r="H261" t="str">
            <v>KASTEELSTRAAT 13</v>
          </cell>
          <cell r="I261">
            <v>2870</v>
          </cell>
          <cell r="J261" t="str">
            <v>RUISBROEK</v>
          </cell>
          <cell r="K261" t="str">
            <v>592.0899613.19</v>
          </cell>
          <cell r="L261">
            <v>42948</v>
          </cell>
          <cell r="N261" t="str">
            <v>VS</v>
          </cell>
          <cell r="O261" t="str">
            <v>C</v>
          </cell>
          <cell r="P261" t="str">
            <v>C</v>
          </cell>
          <cell r="Q261" t="str">
            <v>C</v>
          </cell>
          <cell r="R261" t="str">
            <v>NA</v>
          </cell>
          <cell r="S261" t="str">
            <v>NA</v>
          </cell>
          <cell r="T261" t="str">
            <v>NA</v>
          </cell>
        </row>
        <row r="262">
          <cell r="A262">
            <v>261</v>
          </cell>
          <cell r="B262" t="str">
            <v>HET WIEL</v>
          </cell>
          <cell r="C262" t="str">
            <v>WIEL</v>
          </cell>
          <cell r="D262" t="str">
            <v>KLEYN ALEX</v>
          </cell>
          <cell r="E262">
            <v>2</v>
          </cell>
          <cell r="F262" t="str">
            <v>M</v>
          </cell>
          <cell r="G262">
            <v>22726</v>
          </cell>
          <cell r="H262" t="str">
            <v>WERELDSTRAAT 15</v>
          </cell>
          <cell r="I262">
            <v>2880</v>
          </cell>
          <cell r="J262" t="str">
            <v>BORNEM</v>
          </cell>
          <cell r="K262" t="str">
            <v>592.0848887.15</v>
          </cell>
          <cell r="L262">
            <v>43313</v>
          </cell>
          <cell r="O262" t="str">
            <v>C</v>
          </cell>
          <cell r="P262" t="str">
            <v>C</v>
          </cell>
          <cell r="Q262" t="str">
            <v>NA</v>
          </cell>
          <cell r="R262" t="str">
            <v>NA</v>
          </cell>
          <cell r="S262" t="str">
            <v>NA</v>
          </cell>
          <cell r="T262" t="str">
            <v>NA</v>
          </cell>
        </row>
        <row r="263">
          <cell r="A263">
            <v>262</v>
          </cell>
          <cell r="B263" t="str">
            <v>RITOBOYS</v>
          </cell>
          <cell r="C263" t="str">
            <v>RITO</v>
          </cell>
          <cell r="D263" t="str">
            <v>DE WITTE JEAN-LUC</v>
          </cell>
          <cell r="E263" t="str">
            <v>-</v>
          </cell>
          <cell r="F263" t="str">
            <v>M</v>
          </cell>
          <cell r="G263">
            <v>21555</v>
          </cell>
          <cell r="H263" t="str">
            <v>KERKSTRAAT 48</v>
          </cell>
          <cell r="I263">
            <v>2845</v>
          </cell>
          <cell r="J263" t="str">
            <v>NIEL</v>
          </cell>
          <cell r="K263" t="str">
            <v>592.0455773.51</v>
          </cell>
          <cell r="L263">
            <v>42948</v>
          </cell>
          <cell r="M263">
            <v>44044</v>
          </cell>
          <cell r="N263" t="str">
            <v>VS</v>
          </cell>
          <cell r="O263" t="str">
            <v>D</v>
          </cell>
          <cell r="P263" t="str">
            <v>D</v>
          </cell>
          <cell r="Q263" t="str">
            <v>D</v>
          </cell>
          <cell r="R263" t="str">
            <v>NA</v>
          </cell>
          <cell r="S263" t="str">
            <v>-</v>
          </cell>
          <cell r="T263" t="str">
            <v>-</v>
          </cell>
        </row>
        <row r="264">
          <cell r="A264">
            <v>263</v>
          </cell>
          <cell r="B264" t="str">
            <v>VRIJE SPELER</v>
          </cell>
          <cell r="C264" t="str">
            <v>VS</v>
          </cell>
          <cell r="D264" t="str">
            <v>EECKELAERT STEFAN</v>
          </cell>
          <cell r="E264" t="str">
            <v>X</v>
          </cell>
          <cell r="F264" t="str">
            <v>M</v>
          </cell>
          <cell r="G264">
            <v>26658</v>
          </cell>
          <cell r="H264" t="str">
            <v>KERKSTRAAT 99</v>
          </cell>
          <cell r="I264">
            <v>2870</v>
          </cell>
          <cell r="J264" t="str">
            <v>PUURS</v>
          </cell>
          <cell r="K264" t="str">
            <v>592.4946203.60</v>
          </cell>
          <cell r="L264">
            <v>38352</v>
          </cell>
          <cell r="O264" t="str">
            <v>NA</v>
          </cell>
          <cell r="P264" t="str">
            <v>NA</v>
          </cell>
          <cell r="Q264" t="str">
            <v>NA</v>
          </cell>
          <cell r="R264" t="str">
            <v>NA</v>
          </cell>
          <cell r="S264" t="str">
            <v>NA</v>
          </cell>
          <cell r="T264" t="str">
            <v>NA</v>
          </cell>
        </row>
        <row r="265">
          <cell r="A265">
            <v>264</v>
          </cell>
          <cell r="B265" t="str">
            <v>DE STATIEVRIENDEN</v>
          </cell>
          <cell r="C265" t="str">
            <v>STAT</v>
          </cell>
          <cell r="D265" t="str">
            <v>ARIJS CHRIS</v>
          </cell>
          <cell r="E265" t="str">
            <v>-</v>
          </cell>
          <cell r="F265" t="str">
            <v>M</v>
          </cell>
          <cell r="G265">
            <v>29843</v>
          </cell>
          <cell r="H265" t="str">
            <v>MOLENBAAN 30</v>
          </cell>
          <cell r="I265">
            <v>1785</v>
          </cell>
          <cell r="J265" t="str">
            <v>MERCHTEM</v>
          </cell>
          <cell r="K265" t="str">
            <v>592.4692180.80</v>
          </cell>
          <cell r="L265">
            <v>43313</v>
          </cell>
          <cell r="O265" t="str">
            <v>C</v>
          </cell>
          <cell r="P265" t="str">
            <v>C</v>
          </cell>
          <cell r="Q265" t="str">
            <v>C</v>
          </cell>
          <cell r="R265" t="str">
            <v>C</v>
          </cell>
          <cell r="S265" t="str">
            <v>D</v>
          </cell>
          <cell r="T265" t="str">
            <v>C</v>
          </cell>
        </row>
        <row r="266">
          <cell r="A266">
            <v>265</v>
          </cell>
          <cell r="B266" t="str">
            <v>VRIJE SPELER</v>
          </cell>
          <cell r="C266" t="str">
            <v>VS</v>
          </cell>
          <cell r="D266" t="str">
            <v>HOFMANS NICKY</v>
          </cell>
          <cell r="E266" t="str">
            <v>x</v>
          </cell>
          <cell r="G266">
            <v>31001</v>
          </cell>
          <cell r="H266" t="str">
            <v>ZITTINGSWEG 21A</v>
          </cell>
          <cell r="I266">
            <v>9255</v>
          </cell>
          <cell r="J266" t="str">
            <v>BUGGENHOUT</v>
          </cell>
          <cell r="K266" t="str">
            <v>592.6876330.44</v>
          </cell>
          <cell r="L266">
            <v>43678</v>
          </cell>
          <cell r="O266" t="str">
            <v>NA</v>
          </cell>
          <cell r="P266" t="str">
            <v>NA</v>
          </cell>
          <cell r="Q266" t="str">
            <v>-</v>
          </cell>
          <cell r="R266" t="str">
            <v>-</v>
          </cell>
          <cell r="S266" t="str">
            <v>-</v>
          </cell>
          <cell r="T266" t="str">
            <v>-</v>
          </cell>
        </row>
        <row r="267">
          <cell r="A267">
            <v>266</v>
          </cell>
          <cell r="B267" t="str">
            <v>VRIJE SPELER</v>
          </cell>
          <cell r="C267" t="str">
            <v>VS</v>
          </cell>
          <cell r="D267" t="str">
            <v>CLOCKAERTS FREDDY</v>
          </cell>
          <cell r="E267" t="str">
            <v>x</v>
          </cell>
          <cell r="F267" t="str">
            <v>M</v>
          </cell>
          <cell r="G267">
            <v>22497</v>
          </cell>
          <cell r="H267" t="str">
            <v>ALBRECHT RODENBACHSTRAAT 36/1</v>
          </cell>
          <cell r="I267">
            <v>2850</v>
          </cell>
          <cell r="J267" t="str">
            <v>BOOM</v>
          </cell>
          <cell r="K267" t="str">
            <v>592.0284434.14</v>
          </cell>
          <cell r="L267">
            <v>42948</v>
          </cell>
          <cell r="N267" t="str">
            <v>VS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 t="str">
            <v>-</v>
          </cell>
          <cell r="T267" t="str">
            <v>-</v>
          </cell>
        </row>
        <row r="268">
          <cell r="A268">
            <v>267</v>
          </cell>
          <cell r="B268" t="str">
            <v>DE BOERENKRIJG</v>
          </cell>
          <cell r="C268" t="str">
            <v>BOER</v>
          </cell>
          <cell r="D268" t="str">
            <v>FOUBERT BRUNO</v>
          </cell>
          <cell r="E268" t="str">
            <v>-</v>
          </cell>
          <cell r="F268" t="str">
            <v>M</v>
          </cell>
          <cell r="G268">
            <v>22250</v>
          </cell>
          <cell r="H268" t="str">
            <v>VRIJHEIDSTRAAT 116</v>
          </cell>
          <cell r="I268">
            <v>9140</v>
          </cell>
          <cell r="J268" t="str">
            <v>TEMSE</v>
          </cell>
          <cell r="K268" t="str">
            <v>592.8399696.62</v>
          </cell>
          <cell r="L268">
            <v>42948</v>
          </cell>
          <cell r="M268">
            <v>44044</v>
          </cell>
          <cell r="O268" t="str">
            <v>A</v>
          </cell>
          <cell r="P268" t="str">
            <v>A</v>
          </cell>
          <cell r="Q268" t="str">
            <v>A</v>
          </cell>
          <cell r="R268" t="str">
            <v>A</v>
          </cell>
          <cell r="S268" t="str">
            <v>A</v>
          </cell>
          <cell r="T268" t="str">
            <v>A</v>
          </cell>
        </row>
        <row r="269">
          <cell r="A269">
            <v>268</v>
          </cell>
          <cell r="B269" t="str">
            <v>VRIJE SPELER</v>
          </cell>
          <cell r="C269" t="str">
            <v>VS</v>
          </cell>
          <cell r="D269" t="str">
            <v>IVENS FREDDY</v>
          </cell>
          <cell r="E269" t="str">
            <v>x</v>
          </cell>
          <cell r="F269" t="str">
            <v>M</v>
          </cell>
          <cell r="G269">
            <v>23968</v>
          </cell>
          <cell r="H269" t="str">
            <v>MANDEMAKERSTRAAT 59</v>
          </cell>
          <cell r="I269">
            <v>9220</v>
          </cell>
          <cell r="J269" t="str">
            <v>HAMME</v>
          </cell>
          <cell r="K269" t="str">
            <v>592.6194992.71</v>
          </cell>
          <cell r="L269">
            <v>43313</v>
          </cell>
          <cell r="N269" t="str">
            <v>VS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-</v>
          </cell>
          <cell r="S269" t="str">
            <v>-</v>
          </cell>
          <cell r="T269" t="str">
            <v>-</v>
          </cell>
        </row>
        <row r="270">
          <cell r="A270">
            <v>269</v>
          </cell>
          <cell r="B270" t="str">
            <v>VRIJE SPELER</v>
          </cell>
          <cell r="C270" t="str">
            <v>VS</v>
          </cell>
          <cell r="D270" t="str">
            <v>MAES TOMMY</v>
          </cell>
          <cell r="E270" t="str">
            <v>x</v>
          </cell>
          <cell r="F270" t="str">
            <v>M</v>
          </cell>
          <cell r="G270">
            <v>27892</v>
          </cell>
          <cell r="H270" t="str">
            <v>BROEKSTRAAT 83</v>
          </cell>
          <cell r="I270">
            <v>9220</v>
          </cell>
          <cell r="J270" t="str">
            <v>HAMME</v>
          </cell>
          <cell r="K270" t="str">
            <v>592.7255136.05</v>
          </cell>
          <cell r="L270">
            <v>43313</v>
          </cell>
          <cell r="O270" t="str">
            <v>D</v>
          </cell>
          <cell r="P270" t="str">
            <v>D</v>
          </cell>
          <cell r="Q270" t="str">
            <v>NA</v>
          </cell>
          <cell r="R270" t="str">
            <v>-</v>
          </cell>
          <cell r="S270" t="str">
            <v>-</v>
          </cell>
          <cell r="T270" t="str">
            <v>-</v>
          </cell>
        </row>
        <row r="271">
          <cell r="A271">
            <v>270</v>
          </cell>
          <cell r="B271" t="str">
            <v>HET WIEL</v>
          </cell>
          <cell r="C271" t="str">
            <v>WIEL</v>
          </cell>
          <cell r="D271" t="str">
            <v>FRUYTIER KEVIN</v>
          </cell>
          <cell r="E271" t="str">
            <v>-</v>
          </cell>
          <cell r="F271" t="str">
            <v>M</v>
          </cell>
          <cell r="G271">
            <v>27724</v>
          </cell>
          <cell r="H271" t="str">
            <v>IRISLAAN 27</v>
          </cell>
          <cell r="I271">
            <v>2870</v>
          </cell>
          <cell r="J271" t="str">
            <v>RUISBROEK</v>
          </cell>
          <cell r="K271" t="str">
            <v>592.0576094.92</v>
          </cell>
          <cell r="L271">
            <v>42948</v>
          </cell>
          <cell r="O271" t="str">
            <v>A</v>
          </cell>
          <cell r="P271" t="str">
            <v>B</v>
          </cell>
          <cell r="Q271" t="str">
            <v>B</v>
          </cell>
          <cell r="R271" t="str">
            <v>A</v>
          </cell>
          <cell r="S271" t="str">
            <v>A</v>
          </cell>
          <cell r="T271" t="str">
            <v>A</v>
          </cell>
        </row>
        <row r="272">
          <cell r="A272">
            <v>271</v>
          </cell>
          <cell r="B272" t="str">
            <v>KALFORT SPORTIF</v>
          </cell>
          <cell r="C272" t="str">
            <v>KALF</v>
          </cell>
          <cell r="D272" t="str">
            <v>ROOFTHOOFT EDDY</v>
          </cell>
          <cell r="E272" t="str">
            <v>-</v>
          </cell>
          <cell r="F272" t="str">
            <v>M</v>
          </cell>
          <cell r="G272">
            <v>19514</v>
          </cell>
          <cell r="H272" t="str">
            <v>SCHUTTERSHOFSTRAAT 71</v>
          </cell>
          <cell r="I272">
            <v>2845</v>
          </cell>
          <cell r="J272" t="str">
            <v>NIEL</v>
          </cell>
          <cell r="K272" t="str">
            <v>592.2002071.72</v>
          </cell>
          <cell r="L272">
            <v>42948</v>
          </cell>
          <cell r="M272">
            <v>44044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 t="str">
            <v>-</v>
          </cell>
          <cell r="T272" t="str">
            <v>-</v>
          </cell>
        </row>
        <row r="273">
          <cell r="A273">
            <v>272</v>
          </cell>
          <cell r="B273" t="str">
            <v>VRIJE SPELER</v>
          </cell>
          <cell r="C273" t="str">
            <v>VS</v>
          </cell>
          <cell r="D273" t="str">
            <v>PLETTINCKX ALOIS</v>
          </cell>
          <cell r="E273" t="str">
            <v>x</v>
          </cell>
          <cell r="F273" t="str">
            <v>M</v>
          </cell>
          <cell r="G273">
            <v>18701</v>
          </cell>
          <cell r="H273" t="str">
            <v>L.SEGERSSTRAAT 86</v>
          </cell>
          <cell r="I273">
            <v>2880</v>
          </cell>
          <cell r="J273" t="str">
            <v>BORNEM</v>
          </cell>
          <cell r="K273" t="str">
            <v>592.3163703.32</v>
          </cell>
          <cell r="L273">
            <v>42948</v>
          </cell>
          <cell r="O273" t="str">
            <v>D</v>
          </cell>
          <cell r="P273" t="str">
            <v>D</v>
          </cell>
          <cell r="Q273" t="str">
            <v>C</v>
          </cell>
          <cell r="R273" t="str">
            <v>C</v>
          </cell>
          <cell r="S273" t="str">
            <v>C</v>
          </cell>
          <cell r="T273" t="str">
            <v>B</v>
          </cell>
        </row>
        <row r="274">
          <cell r="A274">
            <v>273</v>
          </cell>
          <cell r="B274" t="str">
            <v>'t ZANDHOF</v>
          </cell>
          <cell r="C274" t="str">
            <v>TZH</v>
          </cell>
          <cell r="D274" t="str">
            <v>BRUSSELMANS RONY</v>
          </cell>
          <cell r="E274" t="str">
            <v>-</v>
          </cell>
          <cell r="F274" t="str">
            <v>M</v>
          </cell>
          <cell r="G274">
            <v>20072</v>
          </cell>
          <cell r="H274" t="str">
            <v>MOUTERIJSTRAAT 7</v>
          </cell>
          <cell r="I274">
            <v>2880</v>
          </cell>
          <cell r="J274" t="str">
            <v>BORNEM</v>
          </cell>
          <cell r="K274" t="str">
            <v>591.9307053.05</v>
          </cell>
          <cell r="L274">
            <v>42583</v>
          </cell>
          <cell r="O274" t="str">
            <v>A</v>
          </cell>
          <cell r="P274" t="str">
            <v>NA</v>
          </cell>
          <cell r="Q274" t="str">
            <v>NA</v>
          </cell>
          <cell r="R274" t="str">
            <v>NA</v>
          </cell>
          <cell r="S274" t="str">
            <v>NA</v>
          </cell>
          <cell r="T274" t="str">
            <v>-</v>
          </cell>
        </row>
        <row r="275">
          <cell r="A275">
            <v>274</v>
          </cell>
          <cell r="B275" t="str">
            <v>KALFORT SPORTIF</v>
          </cell>
          <cell r="C275" t="str">
            <v>KALF</v>
          </cell>
          <cell r="D275" t="str">
            <v>VAN PAMEL TIANA</v>
          </cell>
          <cell r="E275" t="str">
            <v>-</v>
          </cell>
          <cell r="F275" t="str">
            <v>V</v>
          </cell>
          <cell r="G275">
            <v>37153</v>
          </cell>
          <cell r="H275" t="str">
            <v>EIKENSTRAAT 136</v>
          </cell>
          <cell r="I275">
            <v>2840</v>
          </cell>
          <cell r="J275" t="str">
            <v>RUMST</v>
          </cell>
          <cell r="K275" t="str">
            <v>591.8398798.58</v>
          </cell>
          <cell r="L275">
            <v>43313</v>
          </cell>
          <cell r="M275">
            <v>44044</v>
          </cell>
          <cell r="O275" t="str">
            <v>D</v>
          </cell>
          <cell r="P275" t="str">
            <v>D</v>
          </cell>
          <cell r="Q275" t="str">
            <v>D</v>
          </cell>
          <cell r="R275" t="str">
            <v>NA</v>
          </cell>
          <cell r="S275" t="str">
            <v>-</v>
          </cell>
          <cell r="T275" t="str">
            <v>-</v>
          </cell>
        </row>
        <row r="276">
          <cell r="A276">
            <v>275</v>
          </cell>
          <cell r="B276" t="str">
            <v>VRIJE SPELER</v>
          </cell>
          <cell r="C276" t="str">
            <v>VS</v>
          </cell>
          <cell r="D276" t="str">
            <v>ROBIN CHRISTEL</v>
          </cell>
          <cell r="E276" t="str">
            <v>x</v>
          </cell>
          <cell r="F276" t="str">
            <v>V</v>
          </cell>
          <cell r="G276">
            <v>25113</v>
          </cell>
          <cell r="H276" t="str">
            <v>PROVINCIALESTEENWEG 100</v>
          </cell>
          <cell r="I276">
            <v>2620</v>
          </cell>
          <cell r="J276" t="str">
            <v>HEMIKSEM</v>
          </cell>
          <cell r="K276" t="str">
            <v>591.7341094.42</v>
          </cell>
          <cell r="L276">
            <v>43009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 t="str">
            <v>-</v>
          </cell>
          <cell r="T276" t="str">
            <v>-</v>
          </cell>
        </row>
        <row r="277">
          <cell r="A277">
            <v>276</v>
          </cell>
          <cell r="B277" t="str">
            <v>BILJARTBOYS</v>
          </cell>
          <cell r="C277" t="str">
            <v>BJB</v>
          </cell>
          <cell r="D277" t="str">
            <v>WACHTERS GERT</v>
          </cell>
          <cell r="E277" t="str">
            <v>-</v>
          </cell>
          <cell r="F277" t="str">
            <v>M</v>
          </cell>
          <cell r="G277">
            <v>28877</v>
          </cell>
          <cell r="H277" t="str">
            <v>POPULIERENLAAN 41/28</v>
          </cell>
          <cell r="I277">
            <v>2840</v>
          </cell>
          <cell r="J277" t="str">
            <v>RUMST</v>
          </cell>
          <cell r="K277" t="str">
            <v>592.0131670.25</v>
          </cell>
          <cell r="L277">
            <v>42948</v>
          </cell>
          <cell r="O277" t="str">
            <v>C</v>
          </cell>
          <cell r="P277" t="str">
            <v>D</v>
          </cell>
          <cell r="Q277" t="str">
            <v>D</v>
          </cell>
          <cell r="R277" t="str">
            <v>NA</v>
          </cell>
          <cell r="S277" t="str">
            <v>-</v>
          </cell>
          <cell r="T277" t="str">
            <v>-</v>
          </cell>
        </row>
        <row r="278">
          <cell r="A278">
            <v>277</v>
          </cell>
          <cell r="B278" t="str">
            <v>VRIJE SPELER</v>
          </cell>
          <cell r="C278" t="str">
            <v>VS</v>
          </cell>
          <cell r="D278" t="str">
            <v>DE PAEPE KEVIN</v>
          </cell>
          <cell r="E278" t="str">
            <v>x</v>
          </cell>
          <cell r="F278" t="str">
            <v>M</v>
          </cell>
          <cell r="G278">
            <v>30458</v>
          </cell>
          <cell r="H278" t="str">
            <v>LINDESTRAAT 119B</v>
          </cell>
          <cell r="I278">
            <v>2880</v>
          </cell>
          <cell r="J278" t="str">
            <v>BORNEM</v>
          </cell>
          <cell r="K278" t="str">
            <v>592.0728102.04</v>
          </cell>
          <cell r="L278">
            <v>42217</v>
          </cell>
          <cell r="N278" t="str">
            <v>VS</v>
          </cell>
          <cell r="O278" t="str">
            <v>NA</v>
          </cell>
          <cell r="P278" t="str">
            <v>NA</v>
          </cell>
          <cell r="Q278" t="str">
            <v>NA</v>
          </cell>
          <cell r="R278" t="str">
            <v>NA</v>
          </cell>
          <cell r="S278" t="str">
            <v>NA</v>
          </cell>
          <cell r="T278" t="str">
            <v>-</v>
          </cell>
        </row>
        <row r="279">
          <cell r="A279">
            <v>278</v>
          </cell>
          <cell r="B279" t="str">
            <v>VRIJE SPELER</v>
          </cell>
          <cell r="C279" t="str">
            <v>VS</v>
          </cell>
          <cell r="D279" t="str">
            <v>VAN PAMEL CINDY</v>
          </cell>
          <cell r="E279" t="str">
            <v>x</v>
          </cell>
          <cell r="F279" t="str">
            <v>V</v>
          </cell>
          <cell r="G279">
            <v>29042</v>
          </cell>
          <cell r="H279" t="str">
            <v>ST. KATHARINASTRAAT 122/21</v>
          </cell>
          <cell r="I279">
            <v>2870</v>
          </cell>
          <cell r="J279" t="str">
            <v>RUISBROEK</v>
          </cell>
          <cell r="K279" t="str">
            <v>592.1139504.29</v>
          </cell>
          <cell r="L279">
            <v>43313</v>
          </cell>
          <cell r="O279" t="str">
            <v>D</v>
          </cell>
          <cell r="P279" t="str">
            <v>D</v>
          </cell>
          <cell r="Q279" t="str">
            <v>D</v>
          </cell>
          <cell r="R279" t="str">
            <v>NA</v>
          </cell>
          <cell r="S279" t="str">
            <v>NA</v>
          </cell>
          <cell r="T279" t="str">
            <v>NA</v>
          </cell>
        </row>
        <row r="280">
          <cell r="A280">
            <v>279</v>
          </cell>
          <cell r="B280" t="str">
            <v>NOEVEREN</v>
          </cell>
          <cell r="C280" t="str">
            <v>NOE</v>
          </cell>
          <cell r="D280" t="str">
            <v>GOETGEBUER FERDINAND</v>
          </cell>
          <cell r="E280">
            <v>3</v>
          </cell>
          <cell r="F280" t="str">
            <v>M</v>
          </cell>
          <cell r="G280">
            <v>24962</v>
          </cell>
          <cell r="H280" t="str">
            <v>SPINSTRAAT 6</v>
          </cell>
          <cell r="I280">
            <v>2830</v>
          </cell>
          <cell r="J280" t="str">
            <v>WILLEBROEK</v>
          </cell>
          <cell r="K280" t="str">
            <v>591.6511920.24</v>
          </cell>
          <cell r="L280">
            <v>42948</v>
          </cell>
          <cell r="O280" t="str">
            <v>D</v>
          </cell>
          <cell r="P280" t="str">
            <v>C</v>
          </cell>
          <cell r="Q280" t="str">
            <v>C</v>
          </cell>
          <cell r="R280" t="str">
            <v>NA</v>
          </cell>
          <cell r="S280" t="str">
            <v>-</v>
          </cell>
          <cell r="T280" t="str">
            <v>-</v>
          </cell>
        </row>
        <row r="281">
          <cell r="A281">
            <v>280</v>
          </cell>
          <cell r="B281" t="str">
            <v>DEN BLACK</v>
          </cell>
          <cell r="C281" t="str">
            <v>DBLA</v>
          </cell>
          <cell r="D281" t="str">
            <v>ROOSEMONT FRANKIE</v>
          </cell>
          <cell r="E281">
            <v>2</v>
          </cell>
          <cell r="F281" t="str">
            <v>M</v>
          </cell>
          <cell r="G281">
            <v>23491</v>
          </cell>
          <cell r="H281" t="str">
            <v>STATIONSTRAAT 45</v>
          </cell>
          <cell r="I281">
            <v>9255</v>
          </cell>
          <cell r="J281" t="str">
            <v>BUGGENHOUT</v>
          </cell>
          <cell r="K281" t="str">
            <v>592.3364815.63</v>
          </cell>
          <cell r="L281">
            <v>43009</v>
          </cell>
          <cell r="O281" t="str">
            <v>A</v>
          </cell>
          <cell r="P281" t="str">
            <v>A</v>
          </cell>
          <cell r="Q281" t="str">
            <v>A</v>
          </cell>
          <cell r="R281" t="str">
            <v>A</v>
          </cell>
          <cell r="S281" t="str">
            <v>A</v>
          </cell>
          <cell r="T281" t="str">
            <v>A</v>
          </cell>
        </row>
        <row r="282">
          <cell r="A282">
            <v>281</v>
          </cell>
          <cell r="B282" t="str">
            <v>DEN BLACK</v>
          </cell>
          <cell r="C282" t="str">
            <v>DBLA</v>
          </cell>
          <cell r="D282" t="str">
            <v>VAN ASBROECK FRANKIE</v>
          </cell>
          <cell r="E282">
            <v>1</v>
          </cell>
          <cell r="F282" t="str">
            <v>M</v>
          </cell>
          <cell r="G282">
            <v>23057</v>
          </cell>
          <cell r="H282" t="str">
            <v>BOEKSHEIDE 53</v>
          </cell>
          <cell r="I282">
            <v>1840</v>
          </cell>
          <cell r="J282" t="str">
            <v>MALDEREN</v>
          </cell>
          <cell r="K282" t="str">
            <v>592.1362659.84</v>
          </cell>
          <cell r="L282">
            <v>43009</v>
          </cell>
          <cell r="O282" t="str">
            <v>A</v>
          </cell>
          <cell r="P282" t="str">
            <v>A</v>
          </cell>
          <cell r="Q282" t="str">
            <v>A</v>
          </cell>
          <cell r="R282" t="str">
            <v>NA</v>
          </cell>
          <cell r="S282" t="str">
            <v>NA</v>
          </cell>
          <cell r="T282" t="str">
            <v>NA</v>
          </cell>
        </row>
        <row r="283">
          <cell r="A283">
            <v>282</v>
          </cell>
          <cell r="B283" t="str">
            <v>HET WIEL</v>
          </cell>
          <cell r="C283" t="str">
            <v>WIEL</v>
          </cell>
          <cell r="D283" t="str">
            <v>JANSEGERS JURGEN</v>
          </cell>
          <cell r="E283">
            <v>1</v>
          </cell>
          <cell r="F283" t="str">
            <v>M</v>
          </cell>
          <cell r="G283">
            <v>25905</v>
          </cell>
          <cell r="H283" t="str">
            <v>MANSBROEKVELD 63 C</v>
          </cell>
          <cell r="I283">
            <v>2880</v>
          </cell>
          <cell r="J283" t="str">
            <v>BORNEM</v>
          </cell>
          <cell r="K283" t="str">
            <v>591.9580113.10</v>
          </cell>
          <cell r="L283">
            <v>42948</v>
          </cell>
          <cell r="O283" t="str">
            <v>B</v>
          </cell>
          <cell r="P283" t="str">
            <v>A</v>
          </cell>
          <cell r="Q283" t="str">
            <v>B</v>
          </cell>
          <cell r="R283" t="str">
            <v>A</v>
          </cell>
          <cell r="S283" t="str">
            <v>B</v>
          </cell>
          <cell r="T283" t="str">
            <v>A</v>
          </cell>
        </row>
        <row r="284">
          <cell r="A284">
            <v>283</v>
          </cell>
          <cell r="B284" t="str">
            <v>PLAZA</v>
          </cell>
          <cell r="C284" t="str">
            <v>PLZ</v>
          </cell>
          <cell r="D284" t="str">
            <v>MAETENS IVO</v>
          </cell>
          <cell r="E284" t="str">
            <v>-</v>
          </cell>
          <cell r="F284" t="str">
            <v>M</v>
          </cell>
          <cell r="G284">
            <v>23801</v>
          </cell>
          <cell r="H284" t="str">
            <v>VALK 95</v>
          </cell>
          <cell r="I284">
            <v>2890</v>
          </cell>
          <cell r="J284" t="str">
            <v>ST.AMANDS</v>
          </cell>
          <cell r="K284" t="str">
            <v>592.5513039.28</v>
          </cell>
          <cell r="L284">
            <v>43040</v>
          </cell>
          <cell r="O284" t="str">
            <v>NA</v>
          </cell>
          <cell r="P284" t="str">
            <v>NA</v>
          </cell>
          <cell r="Q284" t="str">
            <v>NA</v>
          </cell>
          <cell r="R284" t="str">
            <v>NA</v>
          </cell>
          <cell r="S284" t="str">
            <v>NA</v>
          </cell>
          <cell r="T284" t="str">
            <v>NA</v>
          </cell>
        </row>
        <row r="285">
          <cell r="A285">
            <v>284</v>
          </cell>
          <cell r="B285" t="str">
            <v>VRIJE SPELER</v>
          </cell>
          <cell r="C285" t="str">
            <v>VS</v>
          </cell>
          <cell r="D285" t="str">
            <v>VAN MINGEROET THIAS</v>
          </cell>
          <cell r="E285" t="str">
            <v>x</v>
          </cell>
          <cell r="G285">
            <v>36719</v>
          </cell>
          <cell r="H285" t="str">
            <v>TRAMSTRAAT 3 A</v>
          </cell>
          <cell r="I285">
            <v>9220</v>
          </cell>
          <cell r="J285" t="str">
            <v>KASTEL</v>
          </cell>
          <cell r="K285" t="str">
            <v>592.5917857.65</v>
          </cell>
          <cell r="L285">
            <v>43313</v>
          </cell>
          <cell r="N285" t="str">
            <v>VS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-</v>
          </cell>
          <cell r="S285" t="str">
            <v>-</v>
          </cell>
          <cell r="T285" t="str">
            <v>-</v>
          </cell>
        </row>
        <row r="286">
          <cell r="A286">
            <v>285</v>
          </cell>
          <cell r="B286" t="str">
            <v>KASTEL</v>
          </cell>
          <cell r="C286" t="str">
            <v>KAST</v>
          </cell>
          <cell r="D286" t="str">
            <v>PEELMAN JEAN-PIERRE</v>
          </cell>
          <cell r="E286">
            <v>1</v>
          </cell>
          <cell r="F286" t="str">
            <v>M</v>
          </cell>
          <cell r="G286">
            <v>19636</v>
          </cell>
          <cell r="H286" t="str">
            <v>PASTOOR DE BRUYNESTRAAT 35</v>
          </cell>
          <cell r="I286">
            <v>9220</v>
          </cell>
          <cell r="J286" t="str">
            <v>KASTEL</v>
          </cell>
          <cell r="K286" t="str">
            <v>592.2241311.13</v>
          </cell>
          <cell r="L286">
            <v>42948</v>
          </cell>
          <cell r="O286" t="str">
            <v>B</v>
          </cell>
          <cell r="P286" t="str">
            <v>C</v>
          </cell>
          <cell r="Q286" t="str">
            <v>C</v>
          </cell>
          <cell r="R286" t="str">
            <v>NA</v>
          </cell>
          <cell r="S286" t="str">
            <v>-</v>
          </cell>
          <cell r="T286" t="str">
            <v>-</v>
          </cell>
        </row>
        <row r="287">
          <cell r="A287">
            <v>286</v>
          </cell>
          <cell r="B287" t="str">
            <v>VRIJE SPELER</v>
          </cell>
          <cell r="C287" t="str">
            <v>VS</v>
          </cell>
          <cell r="D287" t="str">
            <v>DRIEGHE ANDY</v>
          </cell>
          <cell r="E287" t="str">
            <v>x</v>
          </cell>
          <cell r="F287" t="str">
            <v>M</v>
          </cell>
          <cell r="G287">
            <v>29298</v>
          </cell>
          <cell r="H287" t="str">
            <v>VOSSENHOEK 30</v>
          </cell>
          <cell r="I287">
            <v>9200</v>
          </cell>
          <cell r="J287" t="str">
            <v>GREMBERGEN</v>
          </cell>
          <cell r="K287" t="str">
            <v>592.5480473.54</v>
          </cell>
          <cell r="L287">
            <v>43313</v>
          </cell>
          <cell r="O287" t="str">
            <v>D</v>
          </cell>
          <cell r="P287" t="str">
            <v>D</v>
          </cell>
          <cell r="Q287" t="str">
            <v>NA</v>
          </cell>
          <cell r="R287" t="str">
            <v>-</v>
          </cell>
          <cell r="S287" t="str">
            <v>-</v>
          </cell>
          <cell r="T287" t="str">
            <v>-</v>
          </cell>
        </row>
        <row r="288">
          <cell r="A288">
            <v>287</v>
          </cell>
          <cell r="B288" t="str">
            <v>VRIJE SPELER</v>
          </cell>
          <cell r="C288" t="str">
            <v>VS</v>
          </cell>
          <cell r="D288" t="str">
            <v>THYS GERRIT</v>
          </cell>
          <cell r="E288" t="str">
            <v>x</v>
          </cell>
          <cell r="F288" t="str">
            <v>M</v>
          </cell>
          <cell r="G288">
            <v>21703</v>
          </cell>
          <cell r="H288" t="str">
            <v>KATELIJNSESTEENWEG 19</v>
          </cell>
          <cell r="I288">
            <v>2530</v>
          </cell>
          <cell r="J288" t="str">
            <v>DUFFEL</v>
          </cell>
          <cell r="K288" t="str">
            <v>592.2292409.95</v>
          </cell>
          <cell r="L288">
            <v>43313</v>
          </cell>
          <cell r="O288" t="str">
            <v>D</v>
          </cell>
          <cell r="P288" t="str">
            <v>D</v>
          </cell>
          <cell r="Q288" t="str">
            <v>C</v>
          </cell>
          <cell r="R288" t="str">
            <v>C</v>
          </cell>
          <cell r="S288" t="str">
            <v>C</v>
          </cell>
          <cell r="T288" t="str">
            <v>-</v>
          </cell>
        </row>
        <row r="289">
          <cell r="A289">
            <v>288</v>
          </cell>
          <cell r="B289" t="str">
            <v>NOEVEREN</v>
          </cell>
          <cell r="C289" t="str">
            <v>NOE</v>
          </cell>
          <cell r="D289" t="str">
            <v>VEREYCKEN TIM</v>
          </cell>
          <cell r="E289">
            <v>2</v>
          </cell>
          <cell r="F289" t="str">
            <v>M</v>
          </cell>
          <cell r="G289">
            <v>30508</v>
          </cell>
          <cell r="H289" t="str">
            <v>WALENHOF 1</v>
          </cell>
          <cell r="I289">
            <v>2845</v>
          </cell>
          <cell r="J289" t="str">
            <v>NIEL</v>
          </cell>
          <cell r="K289" t="str">
            <v>592.5036054.89</v>
          </cell>
          <cell r="L289">
            <v>42948</v>
          </cell>
          <cell r="O289" t="str">
            <v>NA</v>
          </cell>
          <cell r="P289" t="str">
            <v>NA</v>
          </cell>
          <cell r="Q289" t="str">
            <v>NA</v>
          </cell>
          <cell r="R289" t="str">
            <v>NA</v>
          </cell>
          <cell r="S289" t="str">
            <v>-</v>
          </cell>
          <cell r="T289" t="str">
            <v>-</v>
          </cell>
        </row>
        <row r="290">
          <cell r="A290">
            <v>289</v>
          </cell>
          <cell r="B290" t="str">
            <v>KALFORT SPORTIF</v>
          </cell>
          <cell r="C290" t="str">
            <v>KALF</v>
          </cell>
          <cell r="D290" t="str">
            <v>MAMPAEY MAARTEN</v>
          </cell>
          <cell r="E290">
            <v>1</v>
          </cell>
          <cell r="F290" t="str">
            <v>M</v>
          </cell>
          <cell r="G290">
            <v>35199</v>
          </cell>
          <cell r="H290" t="str">
            <v>SCHOONAARDESTRAAT 2</v>
          </cell>
          <cell r="I290">
            <v>2880</v>
          </cell>
          <cell r="J290" t="str">
            <v>BORNEM</v>
          </cell>
          <cell r="K290" t="str">
            <v>592.3638374.82</v>
          </cell>
          <cell r="L290">
            <v>42583</v>
          </cell>
          <cell r="O290" t="str">
            <v>C</v>
          </cell>
          <cell r="P290" t="str">
            <v>C</v>
          </cell>
          <cell r="Q290" t="str">
            <v>C</v>
          </cell>
          <cell r="R290" t="str">
            <v>D</v>
          </cell>
          <cell r="S290" t="str">
            <v>NA</v>
          </cell>
          <cell r="T290" t="str">
            <v>-</v>
          </cell>
        </row>
        <row r="291">
          <cell r="A291">
            <v>290</v>
          </cell>
          <cell r="B291" t="str">
            <v>DE SPLINTERS</v>
          </cell>
          <cell r="C291" t="str">
            <v>SPLI</v>
          </cell>
          <cell r="D291" t="str">
            <v>ROBYNS KENNY</v>
          </cell>
          <cell r="E291" t="str">
            <v>-</v>
          </cell>
          <cell r="F291" t="str">
            <v>M</v>
          </cell>
          <cell r="G291">
            <v>31021</v>
          </cell>
          <cell r="H291" t="str">
            <v>SINT KRISTOFFELSTRAAT 1</v>
          </cell>
          <cell r="I291">
            <v>1840</v>
          </cell>
          <cell r="J291" t="str">
            <v>LONDERZEEL</v>
          </cell>
          <cell r="K291" t="str">
            <v>591.9612430.26</v>
          </cell>
          <cell r="L291">
            <v>42583</v>
          </cell>
          <cell r="O291" t="str">
            <v>B</v>
          </cell>
          <cell r="P291" t="str">
            <v>A</v>
          </cell>
          <cell r="Q291" t="str">
            <v>B</v>
          </cell>
          <cell r="R291" t="str">
            <v>B</v>
          </cell>
          <cell r="S291" t="str">
            <v>B</v>
          </cell>
          <cell r="T291" t="str">
            <v>B</v>
          </cell>
        </row>
        <row r="292">
          <cell r="A292">
            <v>291</v>
          </cell>
          <cell r="B292" t="str">
            <v>MIGHTY BLUE</v>
          </cell>
          <cell r="C292" t="str">
            <v>MBL</v>
          </cell>
          <cell r="D292" t="str">
            <v>CLAES PATRICK</v>
          </cell>
          <cell r="E292" t="str">
            <v>-</v>
          </cell>
          <cell r="F292" t="str">
            <v>M</v>
          </cell>
          <cell r="G292">
            <v>22636</v>
          </cell>
          <cell r="H292" t="str">
            <v>VAN LANGENHOVESTRAAT 181</v>
          </cell>
          <cell r="I292">
            <v>9200</v>
          </cell>
          <cell r="J292" t="str">
            <v>DENDERMONDE</v>
          </cell>
          <cell r="K292" t="str">
            <v>591.8005416.11</v>
          </cell>
          <cell r="L292">
            <v>42583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 t="str">
            <v>NA</v>
          </cell>
          <cell r="T292" t="str">
            <v>-</v>
          </cell>
        </row>
        <row r="293">
          <cell r="A293">
            <v>292</v>
          </cell>
          <cell r="B293" t="str">
            <v>DEN BLACK</v>
          </cell>
          <cell r="C293" t="str">
            <v>DBLA</v>
          </cell>
          <cell r="D293" t="str">
            <v>ADRIAENSENS GLENN</v>
          </cell>
          <cell r="E293" t="str">
            <v>-</v>
          </cell>
          <cell r="F293" t="str">
            <v>M</v>
          </cell>
          <cell r="G293">
            <v>36644</v>
          </cell>
          <cell r="H293" t="str">
            <v>HOOGVELD 1</v>
          </cell>
          <cell r="I293">
            <v>9255</v>
          </cell>
          <cell r="J293" t="str">
            <v>BUGGENHOUT</v>
          </cell>
          <cell r="K293" t="str">
            <v>592.5418745.18</v>
          </cell>
          <cell r="L293">
            <v>43009</v>
          </cell>
          <cell r="O293" t="str">
            <v>C</v>
          </cell>
          <cell r="P293" t="str">
            <v>C</v>
          </cell>
          <cell r="Q293" t="str">
            <v>C</v>
          </cell>
          <cell r="R293" t="str">
            <v>C</v>
          </cell>
          <cell r="S293" t="str">
            <v>D</v>
          </cell>
          <cell r="T293" t="str">
            <v>D</v>
          </cell>
        </row>
        <row r="294">
          <cell r="A294">
            <v>293</v>
          </cell>
          <cell r="B294" t="str">
            <v>DEN BLACK</v>
          </cell>
          <cell r="C294" t="str">
            <v>DBLA</v>
          </cell>
          <cell r="D294" t="str">
            <v>PIESSENS JEROEN</v>
          </cell>
          <cell r="E294">
            <v>3</v>
          </cell>
          <cell r="F294" t="str">
            <v>M</v>
          </cell>
          <cell r="G294">
            <v>34911</v>
          </cell>
          <cell r="H294" t="str">
            <v>ZWALUWSTRAAT 82</v>
          </cell>
          <cell r="I294">
            <v>1840</v>
          </cell>
          <cell r="J294" t="str">
            <v>MALDEREN</v>
          </cell>
          <cell r="K294" t="str">
            <v>592.4252777.87</v>
          </cell>
          <cell r="L294">
            <v>43009</v>
          </cell>
          <cell r="O294" t="str">
            <v>D</v>
          </cell>
          <cell r="P294" t="str">
            <v>D</v>
          </cell>
          <cell r="Q294" t="str">
            <v>D</v>
          </cell>
          <cell r="R294" t="str">
            <v>D</v>
          </cell>
          <cell r="S294" t="str">
            <v>D</v>
          </cell>
          <cell r="T294" t="str">
            <v>D</v>
          </cell>
        </row>
        <row r="295">
          <cell r="A295">
            <v>294</v>
          </cell>
          <cell r="B295" t="str">
            <v>VRIJE SPELER</v>
          </cell>
          <cell r="C295" t="str">
            <v>VS</v>
          </cell>
          <cell r="D295" t="str">
            <v>BEUCKELAERS MARC</v>
          </cell>
          <cell r="E295" t="str">
            <v>x</v>
          </cell>
          <cell r="F295" t="str">
            <v>M</v>
          </cell>
          <cell r="G295">
            <v>22368</v>
          </cell>
          <cell r="H295" t="str">
            <v>BREENDONKDORP 36</v>
          </cell>
          <cell r="I295">
            <v>2870</v>
          </cell>
          <cell r="J295" t="str">
            <v>BREENDONK</v>
          </cell>
          <cell r="K295" t="str">
            <v>592.2353026.81</v>
          </cell>
          <cell r="L295">
            <v>43009</v>
          </cell>
          <cell r="N295" t="str">
            <v>VS</v>
          </cell>
          <cell r="O295" t="str">
            <v>D</v>
          </cell>
          <cell r="P295" t="str">
            <v>D</v>
          </cell>
          <cell r="Q295" t="str">
            <v>D</v>
          </cell>
          <cell r="R295" t="str">
            <v>D</v>
          </cell>
          <cell r="S295" t="str">
            <v>D</v>
          </cell>
          <cell r="T295" t="str">
            <v>D</v>
          </cell>
        </row>
        <row r="296">
          <cell r="A296">
            <v>295</v>
          </cell>
          <cell r="B296" t="str">
            <v>NOEVEREN</v>
          </cell>
          <cell r="C296" t="str">
            <v>NOE</v>
          </cell>
          <cell r="D296" t="str">
            <v>CLAES FILIP</v>
          </cell>
          <cell r="E296" t="str">
            <v>-</v>
          </cell>
          <cell r="F296" t="str">
            <v>M</v>
          </cell>
          <cell r="G296">
            <v>27129</v>
          </cell>
          <cell r="H296" t="str">
            <v>RODE KRUISPLEIN 11</v>
          </cell>
          <cell r="I296">
            <v>2845</v>
          </cell>
          <cell r="J296" t="str">
            <v>NIEL</v>
          </cell>
          <cell r="K296" t="str">
            <v>592.4069977.35</v>
          </cell>
          <cell r="L296">
            <v>42948</v>
          </cell>
          <cell r="O296" t="str">
            <v>B</v>
          </cell>
          <cell r="P296" t="str">
            <v>B</v>
          </cell>
          <cell r="Q296" t="str">
            <v>NA</v>
          </cell>
          <cell r="R296" t="str">
            <v>NA</v>
          </cell>
          <cell r="S296" t="str">
            <v>-</v>
          </cell>
          <cell r="T296" t="str">
            <v>-</v>
          </cell>
        </row>
        <row r="297">
          <cell r="A297">
            <v>296</v>
          </cell>
          <cell r="B297" t="str">
            <v>DE STATIEVRIENDEN</v>
          </cell>
          <cell r="C297" t="str">
            <v>STAT</v>
          </cell>
          <cell r="D297" t="str">
            <v>BOOGMANS HENDRIK</v>
          </cell>
          <cell r="E297">
            <v>1</v>
          </cell>
          <cell r="F297" t="str">
            <v>M</v>
          </cell>
          <cell r="G297">
            <v>17580</v>
          </cell>
          <cell r="H297" t="str">
            <v>KOOLMEESSTRAAT 5</v>
          </cell>
          <cell r="I297">
            <v>1840</v>
          </cell>
          <cell r="J297" t="str">
            <v>LONDERZEEL</v>
          </cell>
          <cell r="K297" t="str">
            <v>592.7186401.43</v>
          </cell>
          <cell r="L297">
            <v>43070</v>
          </cell>
          <cell r="O297" t="str">
            <v>D</v>
          </cell>
          <cell r="P297" t="str">
            <v>D</v>
          </cell>
          <cell r="Q297" t="str">
            <v>D</v>
          </cell>
          <cell r="R297" t="str">
            <v>D</v>
          </cell>
          <cell r="S297" t="str">
            <v>D</v>
          </cell>
          <cell r="T297" t="str">
            <v>D</v>
          </cell>
        </row>
        <row r="298">
          <cell r="A298">
            <v>297</v>
          </cell>
          <cell r="B298" t="str">
            <v>VRIJE SPELER</v>
          </cell>
          <cell r="C298" t="str">
            <v>VS</v>
          </cell>
          <cell r="D298" t="str">
            <v>HOOF ETIENNE</v>
          </cell>
          <cell r="E298" t="str">
            <v>x</v>
          </cell>
          <cell r="F298" t="str">
            <v>M</v>
          </cell>
          <cell r="G298">
            <v>17210</v>
          </cell>
          <cell r="H298" t="str">
            <v>MISPELSTRAAT 62</v>
          </cell>
          <cell r="I298">
            <v>1900</v>
          </cell>
          <cell r="J298" t="str">
            <v>ST.NIKLAAS</v>
          </cell>
          <cell r="K298" t="str">
            <v>592.4252550.54</v>
          </cell>
          <cell r="L298">
            <v>43313</v>
          </cell>
          <cell r="N298" t="str">
            <v>VS</v>
          </cell>
          <cell r="O298" t="str">
            <v>C</v>
          </cell>
          <cell r="P298" t="str">
            <v>C</v>
          </cell>
          <cell r="Q298" t="str">
            <v>B</v>
          </cell>
          <cell r="R298" t="str">
            <v>B</v>
          </cell>
          <cell r="S298" t="str">
            <v>B</v>
          </cell>
          <cell r="T298" t="str">
            <v>A</v>
          </cell>
        </row>
        <row r="299">
          <cell r="A299">
            <v>298</v>
          </cell>
          <cell r="B299" t="str">
            <v>MIGHTY BLUE</v>
          </cell>
          <cell r="C299" t="str">
            <v>MBL</v>
          </cell>
          <cell r="D299" t="str">
            <v>DE RIDDER KRISTOF</v>
          </cell>
          <cell r="E299" t="str">
            <v>-</v>
          </cell>
          <cell r="F299" t="str">
            <v>M</v>
          </cell>
          <cell r="G299">
            <v>33336</v>
          </cell>
          <cell r="H299" t="str">
            <v>STATIONSSTRAAT 57</v>
          </cell>
          <cell r="I299">
            <v>9280</v>
          </cell>
          <cell r="J299" t="str">
            <v>LEBBEKE</v>
          </cell>
          <cell r="K299" t="str">
            <v>591.9096601.43</v>
          </cell>
          <cell r="L299">
            <v>42583</v>
          </cell>
          <cell r="O299" t="str">
            <v>B</v>
          </cell>
          <cell r="P299" t="str">
            <v>C</v>
          </cell>
          <cell r="Q299" t="str">
            <v>D</v>
          </cell>
          <cell r="R299" t="str">
            <v>C</v>
          </cell>
          <cell r="S299" t="str">
            <v>NA</v>
          </cell>
          <cell r="T299" t="str">
            <v>-</v>
          </cell>
        </row>
        <row r="300">
          <cell r="A300">
            <v>299</v>
          </cell>
          <cell r="B300" t="str">
            <v>GOUDEN BIL</v>
          </cell>
          <cell r="C300" t="str">
            <v>GBIL</v>
          </cell>
          <cell r="D300" t="str">
            <v>VAN SAN RONY</v>
          </cell>
          <cell r="E300" t="str">
            <v>-</v>
          </cell>
          <cell r="F300" t="str">
            <v>M</v>
          </cell>
          <cell r="G300">
            <v>22777</v>
          </cell>
          <cell r="H300" t="str">
            <v>NIEUWBAAN 23/1</v>
          </cell>
          <cell r="I300">
            <v>1785</v>
          </cell>
          <cell r="J300" t="str">
            <v>MERCHTEM</v>
          </cell>
          <cell r="K300" t="str">
            <v>592.4747774.93</v>
          </cell>
          <cell r="L300">
            <v>43344</v>
          </cell>
          <cell r="O300" t="str">
            <v>C</v>
          </cell>
          <cell r="P300" t="str">
            <v>C</v>
          </cell>
          <cell r="Q300" t="str">
            <v>C</v>
          </cell>
          <cell r="R300" t="str">
            <v>C</v>
          </cell>
          <cell r="S300" t="str">
            <v>C</v>
          </cell>
          <cell r="T300" t="str">
            <v>NA</v>
          </cell>
        </row>
        <row r="301">
          <cell r="A301">
            <v>300</v>
          </cell>
          <cell r="B301" t="str">
            <v>VRIJE SPELER</v>
          </cell>
          <cell r="C301" t="str">
            <v>VS</v>
          </cell>
          <cell r="D301" t="str">
            <v>HUYSMANS WESLEY</v>
          </cell>
          <cell r="E301" t="str">
            <v>x</v>
          </cell>
          <cell r="F301" t="str">
            <v>M</v>
          </cell>
          <cell r="G301">
            <v>29319</v>
          </cell>
          <cell r="H301" t="str">
            <v>P.CEULEMANSSTRAAT 20</v>
          </cell>
          <cell r="I301">
            <v>2890</v>
          </cell>
          <cell r="J301" t="str">
            <v>OPPUURS</v>
          </cell>
          <cell r="K301" t="str">
            <v>592.6950191.28</v>
          </cell>
          <cell r="L301">
            <v>43009</v>
          </cell>
          <cell r="N301" t="str">
            <v>VS</v>
          </cell>
          <cell r="O301" t="str">
            <v>C</v>
          </cell>
          <cell r="P301" t="str">
            <v>C</v>
          </cell>
          <cell r="Q301" t="str">
            <v>C</v>
          </cell>
          <cell r="R301" t="str">
            <v>D</v>
          </cell>
          <cell r="S301" t="str">
            <v>C</v>
          </cell>
          <cell r="T301" t="str">
            <v>D</v>
          </cell>
        </row>
        <row r="302">
          <cell r="A302">
            <v>301</v>
          </cell>
          <cell r="B302" t="str">
            <v>NOEVEREN</v>
          </cell>
          <cell r="C302" t="str">
            <v>NOE</v>
          </cell>
          <cell r="D302" t="str">
            <v>DE KEUSTER RONNY</v>
          </cell>
          <cell r="E302" t="str">
            <v>-</v>
          </cell>
          <cell r="F302" t="str">
            <v>M</v>
          </cell>
          <cell r="G302">
            <v>24381</v>
          </cell>
          <cell r="H302" t="str">
            <v>ANTWERPSESTRAAT 40</v>
          </cell>
          <cell r="I302">
            <v>2845</v>
          </cell>
          <cell r="J302" t="str">
            <v>NIEL</v>
          </cell>
          <cell r="K302" t="str">
            <v>590.9649570.36</v>
          </cell>
          <cell r="L302">
            <v>43313</v>
          </cell>
          <cell r="O302" t="str">
            <v>B</v>
          </cell>
          <cell r="P302" t="str">
            <v>A</v>
          </cell>
          <cell r="Q302" t="str">
            <v>A</v>
          </cell>
          <cell r="R302" t="str">
            <v>A</v>
          </cell>
          <cell r="S302" t="str">
            <v>A</v>
          </cell>
          <cell r="T302" t="str">
            <v>B</v>
          </cell>
        </row>
        <row r="303">
          <cell r="A303">
            <v>302</v>
          </cell>
          <cell r="B303" t="str">
            <v>RITOBOYS</v>
          </cell>
          <cell r="C303" t="str">
            <v>RITO</v>
          </cell>
          <cell r="D303" t="str">
            <v>PERSIJN TOM</v>
          </cell>
          <cell r="E303" t="str">
            <v>-</v>
          </cell>
          <cell r="F303" t="str">
            <v>M</v>
          </cell>
          <cell r="G303">
            <v>30958</v>
          </cell>
          <cell r="H303" t="str">
            <v>KAREL DE BACKERSTRAAT 51 B</v>
          </cell>
          <cell r="I303">
            <v>2620</v>
          </cell>
          <cell r="J303" t="str">
            <v>HEMIKSEM</v>
          </cell>
          <cell r="K303" t="str">
            <v>592.4493121.65</v>
          </cell>
          <cell r="L303">
            <v>43313</v>
          </cell>
          <cell r="M303">
            <v>44044</v>
          </cell>
          <cell r="O303" t="str">
            <v>B</v>
          </cell>
          <cell r="P303" t="str">
            <v>B</v>
          </cell>
          <cell r="Q303" t="str">
            <v>B</v>
          </cell>
          <cell r="R303" t="str">
            <v>A</v>
          </cell>
          <cell r="S303" t="str">
            <v>A</v>
          </cell>
          <cell r="T303" t="str">
            <v>B</v>
          </cell>
        </row>
        <row r="304">
          <cell r="A304">
            <v>303</v>
          </cell>
          <cell r="B304" t="str">
            <v>VRIJE SPELER</v>
          </cell>
          <cell r="C304" t="str">
            <v>VS</v>
          </cell>
          <cell r="D304" t="str">
            <v>DE PAEP NATHALIE</v>
          </cell>
          <cell r="E304" t="str">
            <v>x</v>
          </cell>
          <cell r="F304" t="str">
            <v>V</v>
          </cell>
          <cell r="G304">
            <v>31641</v>
          </cell>
          <cell r="H304" t="str">
            <v>KERKSTRAAT 10</v>
          </cell>
          <cell r="I304">
            <v>2870</v>
          </cell>
          <cell r="J304" t="str">
            <v>RUISBROEK</v>
          </cell>
          <cell r="K304" t="str">
            <v>592.5090427.45</v>
          </cell>
          <cell r="L304">
            <v>43313</v>
          </cell>
          <cell r="N304" t="str">
            <v>VS</v>
          </cell>
          <cell r="O304" t="str">
            <v>D</v>
          </cell>
          <cell r="P304" t="str">
            <v>D</v>
          </cell>
          <cell r="Q304" t="str">
            <v>D</v>
          </cell>
          <cell r="R304" t="str">
            <v>D</v>
          </cell>
          <cell r="S304" t="str">
            <v>D</v>
          </cell>
          <cell r="T304" t="str">
            <v>D</v>
          </cell>
        </row>
        <row r="305">
          <cell r="A305">
            <v>304</v>
          </cell>
          <cell r="B305" t="str">
            <v>VRIJE SPELER</v>
          </cell>
          <cell r="C305" t="str">
            <v>VS</v>
          </cell>
          <cell r="D305" t="str">
            <v>DE LEEUW RUDY</v>
          </cell>
          <cell r="E305" t="str">
            <v>x</v>
          </cell>
          <cell r="F305" t="str">
            <v>M</v>
          </cell>
          <cell r="G305">
            <v>22763</v>
          </cell>
          <cell r="H305" t="str">
            <v>AUGUST PETENLEI 62</v>
          </cell>
          <cell r="I305">
            <v>2100</v>
          </cell>
          <cell r="J305" t="str">
            <v>DEURNE</v>
          </cell>
          <cell r="K305" t="str">
            <v>592.0931786.85</v>
          </cell>
          <cell r="L305">
            <v>43313</v>
          </cell>
          <cell r="N305" t="str">
            <v>VS</v>
          </cell>
          <cell r="O305" t="str">
            <v>B</v>
          </cell>
          <cell r="P305" t="str">
            <v>B</v>
          </cell>
          <cell r="Q305" t="str">
            <v>B</v>
          </cell>
          <cell r="R305" t="str">
            <v>B</v>
          </cell>
          <cell r="S305" t="str">
            <v>B</v>
          </cell>
          <cell r="T305" t="str">
            <v>B</v>
          </cell>
        </row>
        <row r="306">
          <cell r="A306">
            <v>305</v>
          </cell>
          <cell r="B306" t="str">
            <v>DRY-STER</v>
          </cell>
          <cell r="C306" t="str">
            <v>DRY</v>
          </cell>
          <cell r="D306" t="str">
            <v>DE SCHEPPER DAVID</v>
          </cell>
          <cell r="E306" t="str">
            <v>-</v>
          </cell>
          <cell r="F306" t="str">
            <v>M</v>
          </cell>
          <cell r="G306">
            <v>30806</v>
          </cell>
          <cell r="H306" t="str">
            <v>BOERENKRIJGLAAN 15</v>
          </cell>
          <cell r="K306" t="str">
            <v>592.9572857.08</v>
          </cell>
          <cell r="L306">
            <v>42583</v>
          </cell>
          <cell r="M306">
            <v>44044</v>
          </cell>
          <cell r="N306" t="str">
            <v>VS</v>
          </cell>
          <cell r="O306" t="str">
            <v>C</v>
          </cell>
          <cell r="P306" t="str">
            <v>C</v>
          </cell>
          <cell r="Q306" t="str">
            <v>C</v>
          </cell>
          <cell r="R306" t="str">
            <v>C</v>
          </cell>
          <cell r="S306" t="str">
            <v>NA</v>
          </cell>
          <cell r="T306" t="str">
            <v>-</v>
          </cell>
        </row>
        <row r="307">
          <cell r="A307">
            <v>306</v>
          </cell>
          <cell r="B307" t="str">
            <v>DEN BLACK</v>
          </cell>
          <cell r="C307" t="str">
            <v>DBLA</v>
          </cell>
          <cell r="D307" t="str">
            <v>THYS STEVE</v>
          </cell>
          <cell r="E307">
            <v>1</v>
          </cell>
          <cell r="F307" t="str">
            <v>M</v>
          </cell>
          <cell r="G307">
            <v>28403</v>
          </cell>
          <cell r="H307" t="str">
            <v>KERKHOFSTRAAT 14</v>
          </cell>
          <cell r="I307">
            <v>2850</v>
          </cell>
          <cell r="J307" t="str">
            <v>BOOM</v>
          </cell>
          <cell r="K307" t="str">
            <v>592.4859941.31</v>
          </cell>
          <cell r="L307">
            <v>42583</v>
          </cell>
          <cell r="M307">
            <v>44044</v>
          </cell>
          <cell r="N307" t="str">
            <v>VS</v>
          </cell>
          <cell r="O307" t="str">
            <v>A</v>
          </cell>
          <cell r="P307" t="str">
            <v>A</v>
          </cell>
          <cell r="Q307" t="str">
            <v>A</v>
          </cell>
          <cell r="R307" t="str">
            <v>NA</v>
          </cell>
          <cell r="S307" t="str">
            <v>NA</v>
          </cell>
          <cell r="T307" t="str">
            <v>NA</v>
          </cell>
        </row>
        <row r="308">
          <cell r="A308">
            <v>307</v>
          </cell>
          <cell r="B308" t="str">
            <v>VRIJE SPELER</v>
          </cell>
          <cell r="C308" t="str">
            <v>VS</v>
          </cell>
          <cell r="D308" t="str">
            <v>SCHOLLIERS PIETER</v>
          </cell>
          <cell r="E308" t="str">
            <v>x</v>
          </cell>
          <cell r="F308" t="str">
            <v>M</v>
          </cell>
          <cell r="G308">
            <v>26558</v>
          </cell>
          <cell r="H308" t="str">
            <v>BLOEMHOF 78</v>
          </cell>
          <cell r="I308">
            <v>2870</v>
          </cell>
          <cell r="J308" t="str">
            <v>PUURS</v>
          </cell>
          <cell r="K308" t="str">
            <v>591.8468486.03</v>
          </cell>
          <cell r="L308">
            <v>43313</v>
          </cell>
          <cell r="N308" t="str">
            <v>VS</v>
          </cell>
          <cell r="O308" t="str">
            <v>NA</v>
          </cell>
          <cell r="P308" t="str">
            <v>NA</v>
          </cell>
          <cell r="Q308" t="str">
            <v>NA</v>
          </cell>
          <cell r="R308" t="str">
            <v>-</v>
          </cell>
          <cell r="S308" t="str">
            <v>-</v>
          </cell>
          <cell r="T308" t="str">
            <v>-</v>
          </cell>
        </row>
        <row r="309">
          <cell r="A309">
            <v>308</v>
          </cell>
          <cell r="B309" t="str">
            <v>DE FIXKES</v>
          </cell>
          <cell r="C309" t="str">
            <v>FIX</v>
          </cell>
          <cell r="D309" t="str">
            <v>VAN SCHOOR PATRICK</v>
          </cell>
          <cell r="E309" t="str">
            <v>-</v>
          </cell>
          <cell r="F309" t="str">
            <v>M</v>
          </cell>
          <cell r="G309">
            <v>22844</v>
          </cell>
          <cell r="H309" t="str">
            <v>PALINGBOTTERSTRAAT 1B12</v>
          </cell>
          <cell r="I309">
            <v>9200</v>
          </cell>
          <cell r="J309" t="str">
            <v>BAASRODE</v>
          </cell>
          <cell r="K309" t="str">
            <v>592.5875606.09</v>
          </cell>
          <cell r="L309">
            <v>41153</v>
          </cell>
          <cell r="M309">
            <v>44044</v>
          </cell>
          <cell r="N309" t="str">
            <v>VS</v>
          </cell>
          <cell r="O309" t="str">
            <v>D</v>
          </cell>
          <cell r="P309" t="str">
            <v>D</v>
          </cell>
          <cell r="Q309" t="str">
            <v>D</v>
          </cell>
          <cell r="R309" t="str">
            <v>D</v>
          </cell>
          <cell r="S309" t="str">
            <v>D</v>
          </cell>
          <cell r="T309" t="str">
            <v>D</v>
          </cell>
        </row>
        <row r="310">
          <cell r="A310">
            <v>309</v>
          </cell>
          <cell r="B310" t="str">
            <v>MIGHTY BLUE</v>
          </cell>
          <cell r="C310" t="str">
            <v>MBL</v>
          </cell>
          <cell r="D310" t="str">
            <v>VAN DEN BROECK KRIS</v>
          </cell>
          <cell r="E310" t="str">
            <v>-</v>
          </cell>
          <cell r="F310" t="str">
            <v>M</v>
          </cell>
          <cell r="G310">
            <v>26320</v>
          </cell>
          <cell r="H310" t="str">
            <v>STEENWEG OP MERCHTEM 10</v>
          </cell>
          <cell r="I310">
            <v>1745</v>
          </cell>
          <cell r="J310" t="str">
            <v>OPWIJK</v>
          </cell>
          <cell r="K310" t="str">
            <v>592.0714103.70</v>
          </cell>
          <cell r="L310">
            <v>42583</v>
          </cell>
          <cell r="O310" t="str">
            <v>B</v>
          </cell>
          <cell r="P310" t="str">
            <v>C</v>
          </cell>
          <cell r="Q310" t="str">
            <v>D</v>
          </cell>
          <cell r="R310" t="str">
            <v>C</v>
          </cell>
          <cell r="S310" t="str">
            <v>NA</v>
          </cell>
          <cell r="T310" t="str">
            <v>-</v>
          </cell>
        </row>
        <row r="311">
          <cell r="A311">
            <v>310</v>
          </cell>
          <cell r="B311" t="str">
            <v>VRIJE SPELER</v>
          </cell>
          <cell r="C311" t="str">
            <v>VS</v>
          </cell>
          <cell r="D311" t="str">
            <v>VAN DER JEUGT BEN</v>
          </cell>
          <cell r="E311" t="str">
            <v>x</v>
          </cell>
          <cell r="F311" t="str">
            <v>M</v>
          </cell>
          <cell r="G311">
            <v>32612</v>
          </cell>
          <cell r="H311" t="str">
            <v>MECHELSESTRAAT 51</v>
          </cell>
          <cell r="I311">
            <v>1840</v>
          </cell>
          <cell r="J311" t="str">
            <v>LONDERZEEL</v>
          </cell>
          <cell r="K311" t="str">
            <v>591.6796292.89</v>
          </cell>
          <cell r="L311">
            <v>42948</v>
          </cell>
          <cell r="N311" t="str">
            <v>VS</v>
          </cell>
          <cell r="O311" t="str">
            <v>NA</v>
          </cell>
          <cell r="P311" t="str">
            <v>NA</v>
          </cell>
          <cell r="Q311" t="str">
            <v>NA</v>
          </cell>
          <cell r="R311" t="str">
            <v>NA</v>
          </cell>
          <cell r="S311" t="str">
            <v>-</v>
          </cell>
          <cell r="T311" t="str">
            <v>-</v>
          </cell>
        </row>
        <row r="312">
          <cell r="A312">
            <v>311</v>
          </cell>
          <cell r="B312" t="str">
            <v>VRIJE SPELER</v>
          </cell>
          <cell r="C312" t="str">
            <v>VS</v>
          </cell>
          <cell r="D312" t="str">
            <v>MOONEN WESLEY</v>
          </cell>
          <cell r="E312" t="str">
            <v>x</v>
          </cell>
          <cell r="F312" t="str">
            <v>M</v>
          </cell>
          <cell r="G312">
            <v>33017</v>
          </cell>
          <cell r="H312" t="str">
            <v>DAHLIALAAN 11</v>
          </cell>
          <cell r="I312">
            <v>2870</v>
          </cell>
          <cell r="J312" t="str">
            <v>BREENDONK</v>
          </cell>
          <cell r="K312" t="str">
            <v>591.9809804.05</v>
          </cell>
          <cell r="L312">
            <v>43009</v>
          </cell>
          <cell r="N312" t="str">
            <v>VS</v>
          </cell>
          <cell r="O312" t="str">
            <v>A</v>
          </cell>
          <cell r="P312" t="str">
            <v>A</v>
          </cell>
          <cell r="Q312" t="str">
            <v>A</v>
          </cell>
          <cell r="R312" t="str">
            <v>B</v>
          </cell>
          <cell r="S312" t="str">
            <v>B</v>
          </cell>
          <cell r="T312" t="str">
            <v>B</v>
          </cell>
        </row>
        <row r="313">
          <cell r="A313">
            <v>312</v>
          </cell>
          <cell r="B313" t="str">
            <v>VRIJE SPELER</v>
          </cell>
          <cell r="C313" t="str">
            <v>VS</v>
          </cell>
          <cell r="D313" t="str">
            <v xml:space="preserve">VAN DEN ENDE DAVID </v>
          </cell>
          <cell r="E313" t="str">
            <v>X</v>
          </cell>
          <cell r="F313" t="str">
            <v>M</v>
          </cell>
          <cell r="G313">
            <v>27974</v>
          </cell>
          <cell r="H313" t="str">
            <v>PASTORIJSTRAAT 35</v>
          </cell>
          <cell r="I313">
            <v>2850</v>
          </cell>
          <cell r="J313" t="str">
            <v>BOOM</v>
          </cell>
          <cell r="K313" t="str">
            <v>592.3038014.55</v>
          </cell>
          <cell r="L313">
            <v>43313</v>
          </cell>
          <cell r="O313" t="str">
            <v>B</v>
          </cell>
          <cell r="P313" t="str">
            <v>B</v>
          </cell>
          <cell r="Q313" t="str">
            <v>B</v>
          </cell>
          <cell r="R313" t="str">
            <v>B</v>
          </cell>
          <cell r="S313" t="str">
            <v>B</v>
          </cell>
          <cell r="T313" t="str">
            <v>B</v>
          </cell>
        </row>
        <row r="314">
          <cell r="A314">
            <v>313</v>
          </cell>
          <cell r="B314" t="str">
            <v>VRIJE SPELER</v>
          </cell>
          <cell r="C314" t="str">
            <v>VS</v>
          </cell>
          <cell r="D314" t="str">
            <v>VAN DER TAELEN LIEVEN</v>
          </cell>
          <cell r="E314" t="str">
            <v>x</v>
          </cell>
          <cell r="F314" t="str">
            <v>M</v>
          </cell>
          <cell r="G314">
            <v>26796</v>
          </cell>
          <cell r="H314" t="str">
            <v>ST. KATHARINASTRAAT 120/21</v>
          </cell>
          <cell r="I314">
            <v>2870</v>
          </cell>
          <cell r="J314" t="str">
            <v>RUISBROEK</v>
          </cell>
          <cell r="K314" t="str">
            <v>591.8531180.35</v>
          </cell>
          <cell r="L314">
            <v>43313</v>
          </cell>
          <cell r="N314" t="str">
            <v>VS</v>
          </cell>
          <cell r="O314" t="str">
            <v>C</v>
          </cell>
          <cell r="P314" t="str">
            <v>C</v>
          </cell>
          <cell r="Q314" t="str">
            <v>C</v>
          </cell>
          <cell r="R314" t="str">
            <v>C</v>
          </cell>
          <cell r="S314" t="str">
            <v>C</v>
          </cell>
          <cell r="T314" t="str">
            <v>B</v>
          </cell>
        </row>
        <row r="315">
          <cell r="A315">
            <v>314</v>
          </cell>
          <cell r="B315" t="str">
            <v>THE Q</v>
          </cell>
          <cell r="C315" t="str">
            <v>THQ</v>
          </cell>
          <cell r="D315" t="str">
            <v>DE BRUYN DANIEL</v>
          </cell>
          <cell r="E315" t="str">
            <v>-</v>
          </cell>
          <cell r="F315" t="str">
            <v>M</v>
          </cell>
          <cell r="G315">
            <v>25054</v>
          </cell>
          <cell r="H315" t="str">
            <v>C.BROECKMAYERSTRAAT 70</v>
          </cell>
          <cell r="I315">
            <v>2830</v>
          </cell>
          <cell r="J315" t="str">
            <v>WILLEBROEK</v>
          </cell>
          <cell r="K315" t="str">
            <v>592.7230274.72</v>
          </cell>
          <cell r="L315">
            <v>43678</v>
          </cell>
          <cell r="O315" t="str">
            <v>C</v>
          </cell>
          <cell r="P315" t="str">
            <v>C</v>
          </cell>
          <cell r="Q315" t="str">
            <v>NA</v>
          </cell>
          <cell r="R315" t="str">
            <v>-</v>
          </cell>
          <cell r="S315" t="str">
            <v>-</v>
          </cell>
          <cell r="T315" t="str">
            <v>-</v>
          </cell>
        </row>
        <row r="316">
          <cell r="A316">
            <v>315</v>
          </cell>
          <cell r="B316" t="str">
            <v>OUD LIMBURG</v>
          </cell>
          <cell r="C316" t="str">
            <v>OUD</v>
          </cell>
          <cell r="D316" t="str">
            <v>LANNOY EDDY</v>
          </cell>
          <cell r="E316" t="str">
            <v>-</v>
          </cell>
          <cell r="F316" t="str">
            <v>M</v>
          </cell>
          <cell r="G316">
            <v>22552</v>
          </cell>
          <cell r="H316" t="str">
            <v>BERTSTRAAT 1A</v>
          </cell>
          <cell r="I316">
            <v>9280</v>
          </cell>
          <cell r="J316" t="str">
            <v>DENDERBELLE</v>
          </cell>
          <cell r="K316" t="str">
            <v>592.6888006.20</v>
          </cell>
          <cell r="L316">
            <v>43313</v>
          </cell>
          <cell r="M316">
            <v>44044</v>
          </cell>
          <cell r="O316" t="str">
            <v>B</v>
          </cell>
          <cell r="P316" t="str">
            <v>C</v>
          </cell>
          <cell r="Q316" t="str">
            <v>NA</v>
          </cell>
          <cell r="R316" t="str">
            <v>-</v>
          </cell>
          <cell r="S316" t="str">
            <v>-</v>
          </cell>
          <cell r="T316" t="str">
            <v>-</v>
          </cell>
        </row>
        <row r="317">
          <cell r="A317">
            <v>316</v>
          </cell>
          <cell r="B317" t="str">
            <v>VRIJE SPELER</v>
          </cell>
          <cell r="C317" t="str">
            <v>VS</v>
          </cell>
          <cell r="D317" t="str">
            <v>STEVENS JEAN</v>
          </cell>
          <cell r="E317" t="str">
            <v>x</v>
          </cell>
          <cell r="F317" t="str">
            <v>M</v>
          </cell>
          <cell r="G317">
            <v>25135</v>
          </cell>
          <cell r="H317" t="str">
            <v>BROEKSTRAAT 7</v>
          </cell>
          <cell r="I317">
            <v>9200</v>
          </cell>
          <cell r="J317" t="str">
            <v>BAASRODE</v>
          </cell>
          <cell r="K317" t="str">
            <v>592/5021775.69</v>
          </cell>
          <cell r="L317">
            <v>43313</v>
          </cell>
          <cell r="N317" t="str">
            <v>VS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 t="str">
            <v>NA</v>
          </cell>
          <cell r="T317" t="str">
            <v>NA</v>
          </cell>
        </row>
        <row r="318">
          <cell r="A318">
            <v>317</v>
          </cell>
          <cell r="B318" t="str">
            <v>DE ZES</v>
          </cell>
          <cell r="C318" t="str">
            <v>DZES</v>
          </cell>
          <cell r="D318" t="str">
            <v>MESKENS RAF</v>
          </cell>
          <cell r="E318">
            <v>2</v>
          </cell>
          <cell r="F318" t="str">
            <v>M</v>
          </cell>
          <cell r="G318">
            <v>25742</v>
          </cell>
          <cell r="H318" t="str">
            <v>SCHIPPERSDIJK 65</v>
          </cell>
          <cell r="I318">
            <v>9200</v>
          </cell>
          <cell r="J318" t="str">
            <v>BAASRODE</v>
          </cell>
          <cell r="K318" t="str">
            <v>591.9817151.77</v>
          </cell>
          <cell r="L318">
            <v>43009</v>
          </cell>
          <cell r="M318">
            <v>44044</v>
          </cell>
          <cell r="O318" t="str">
            <v>C</v>
          </cell>
          <cell r="P318" t="str">
            <v>C</v>
          </cell>
          <cell r="Q318" t="str">
            <v>D</v>
          </cell>
          <cell r="R318" t="str">
            <v>C</v>
          </cell>
          <cell r="S318" t="str">
            <v>C</v>
          </cell>
          <cell r="T318" t="str">
            <v>C</v>
          </cell>
        </row>
        <row r="319">
          <cell r="A319">
            <v>318</v>
          </cell>
          <cell r="B319" t="str">
            <v>MIGHTY BLUE</v>
          </cell>
          <cell r="C319" t="str">
            <v>MBL</v>
          </cell>
          <cell r="D319" t="str">
            <v>VERHAVERT FRANKIE</v>
          </cell>
          <cell r="E319" t="str">
            <v>-</v>
          </cell>
          <cell r="F319" t="str">
            <v>M</v>
          </cell>
          <cell r="G319">
            <v>23398</v>
          </cell>
          <cell r="H319" t="str">
            <v>KONING ALBERTSTRAAT 52</v>
          </cell>
          <cell r="I319">
            <v>9200</v>
          </cell>
          <cell r="J319" t="str">
            <v>DENDERMONDE</v>
          </cell>
          <cell r="K319" t="str">
            <v>592.2710992.20</v>
          </cell>
          <cell r="L319">
            <v>42583</v>
          </cell>
          <cell r="O319" t="str">
            <v>C</v>
          </cell>
          <cell r="P319" t="str">
            <v>C</v>
          </cell>
          <cell r="Q319" t="str">
            <v>C</v>
          </cell>
          <cell r="R319" t="str">
            <v>C</v>
          </cell>
          <cell r="S319" t="str">
            <v>NA</v>
          </cell>
          <cell r="T319" t="str">
            <v>-</v>
          </cell>
        </row>
        <row r="320">
          <cell r="A320">
            <v>319</v>
          </cell>
          <cell r="B320" t="str">
            <v>HET WIEL</v>
          </cell>
          <cell r="C320" t="str">
            <v>WIEL</v>
          </cell>
          <cell r="D320" t="str">
            <v>TOTE NANCY</v>
          </cell>
          <cell r="E320" t="str">
            <v>-</v>
          </cell>
          <cell r="F320" t="str">
            <v>V</v>
          </cell>
          <cell r="G320">
            <v>25399</v>
          </cell>
          <cell r="H320" t="str">
            <v>ALLEMANSHOFSTRAAT 42/203</v>
          </cell>
          <cell r="I320">
            <v>2880</v>
          </cell>
          <cell r="J320" t="str">
            <v>BORNEM</v>
          </cell>
          <cell r="K320" t="str">
            <v>592.0742733.85</v>
          </cell>
          <cell r="L320">
            <v>42948</v>
          </cell>
          <cell r="O320" t="str">
            <v>C</v>
          </cell>
          <cell r="P320" t="str">
            <v>B</v>
          </cell>
          <cell r="Q320" t="str">
            <v>C</v>
          </cell>
          <cell r="R320" t="str">
            <v>NA</v>
          </cell>
          <cell r="S320" t="str">
            <v>-</v>
          </cell>
          <cell r="T320" t="str">
            <v>-</v>
          </cell>
        </row>
        <row r="321">
          <cell r="A321">
            <v>320</v>
          </cell>
          <cell r="B321" t="str">
            <v>TORENHOF</v>
          </cell>
          <cell r="C321" t="str">
            <v>THOF</v>
          </cell>
          <cell r="D321" t="str">
            <v>DE CLERCQ MARIO</v>
          </cell>
          <cell r="E321" t="str">
            <v>-</v>
          </cell>
          <cell r="F321" t="str">
            <v>M</v>
          </cell>
          <cell r="G321">
            <v>27554</v>
          </cell>
          <cell r="H321" t="str">
            <v>KONINGING FABIOLA PARK 582</v>
          </cell>
          <cell r="I321">
            <v>9100</v>
          </cell>
          <cell r="J321" t="str">
            <v>SINT NIKLAAS</v>
          </cell>
          <cell r="K321" t="str">
            <v>591.6409011.32</v>
          </cell>
          <cell r="L321">
            <v>42583</v>
          </cell>
          <cell r="N321" t="str">
            <v>VS</v>
          </cell>
          <cell r="O321" t="str">
            <v>A</v>
          </cell>
          <cell r="P321" t="str">
            <v>A</v>
          </cell>
          <cell r="Q321" t="str">
            <v>A</v>
          </cell>
          <cell r="R321" t="str">
            <v>A</v>
          </cell>
          <cell r="S321" t="str">
            <v>A</v>
          </cell>
          <cell r="T321" t="str">
            <v>A</v>
          </cell>
        </row>
        <row r="322">
          <cell r="A322">
            <v>321</v>
          </cell>
          <cell r="B322" t="str">
            <v>THE Q</v>
          </cell>
          <cell r="C322" t="str">
            <v>THQ</v>
          </cell>
          <cell r="D322" t="str">
            <v>MEERT KRIS</v>
          </cell>
          <cell r="E322" t="str">
            <v>-</v>
          </cell>
          <cell r="F322" t="str">
            <v>M</v>
          </cell>
          <cell r="G322">
            <v>27795</v>
          </cell>
          <cell r="H322" t="str">
            <v>MOORSTRAAT 20/3</v>
          </cell>
          <cell r="I322">
            <v>2870</v>
          </cell>
          <cell r="J322" t="str">
            <v>BREENDONK</v>
          </cell>
          <cell r="K322" t="str">
            <v>592.3554568.84</v>
          </cell>
          <cell r="L322">
            <v>43009</v>
          </cell>
          <cell r="O322" t="str">
            <v>D</v>
          </cell>
          <cell r="P322" t="str">
            <v>D</v>
          </cell>
          <cell r="Q322" t="str">
            <v>D</v>
          </cell>
          <cell r="R322" t="str">
            <v>D</v>
          </cell>
          <cell r="S322" t="str">
            <v>D</v>
          </cell>
          <cell r="T322" t="str">
            <v>D</v>
          </cell>
        </row>
        <row r="323">
          <cell r="A323">
            <v>322</v>
          </cell>
          <cell r="B323" t="str">
            <v>DE DAGERS</v>
          </cell>
          <cell r="C323" t="str">
            <v>DDAG</v>
          </cell>
          <cell r="D323" t="str">
            <v>PEYTIER BJARNE</v>
          </cell>
          <cell r="E323" t="str">
            <v>-</v>
          </cell>
          <cell r="F323" t="str">
            <v>M</v>
          </cell>
          <cell r="G323">
            <v>35767</v>
          </cell>
          <cell r="H323" t="str">
            <v>SCHOOLSTRAAT 80/01</v>
          </cell>
          <cell r="I323">
            <v>9255</v>
          </cell>
          <cell r="J323" t="str">
            <v>BUGGENHOUT</v>
          </cell>
          <cell r="K323" t="str">
            <v>592.0069439.68</v>
          </cell>
          <cell r="L323">
            <v>42583</v>
          </cell>
          <cell r="N323" t="str">
            <v>VS</v>
          </cell>
          <cell r="O323" t="str">
            <v>B</v>
          </cell>
          <cell r="P323" t="str">
            <v>B</v>
          </cell>
          <cell r="Q323" t="str">
            <v>B</v>
          </cell>
          <cell r="R323" t="str">
            <v>B</v>
          </cell>
          <cell r="S323" t="str">
            <v>A</v>
          </cell>
          <cell r="T323" t="str">
            <v>B</v>
          </cell>
        </row>
        <row r="324">
          <cell r="A324">
            <v>323</v>
          </cell>
          <cell r="B324" t="str">
            <v>DE DAGERS</v>
          </cell>
          <cell r="C324" t="str">
            <v>DDAG</v>
          </cell>
          <cell r="D324" t="str">
            <v>MOORTGAT JURGEN</v>
          </cell>
          <cell r="E324" t="str">
            <v>-</v>
          </cell>
          <cell r="F324" t="str">
            <v>M</v>
          </cell>
          <cell r="G324">
            <v>28102</v>
          </cell>
          <cell r="H324" t="str">
            <v>BOONWIJKSTRAAT 12</v>
          </cell>
          <cell r="I324">
            <v>9200</v>
          </cell>
          <cell r="J324" t="str">
            <v>DENDERMONDE</v>
          </cell>
          <cell r="K324" t="str">
            <v>592.2372475.33</v>
          </cell>
          <cell r="L324">
            <v>42583</v>
          </cell>
          <cell r="O324" t="str">
            <v>A</v>
          </cell>
          <cell r="P324" t="str">
            <v>A</v>
          </cell>
          <cell r="Q324" t="str">
            <v>A</v>
          </cell>
          <cell r="R324" t="str">
            <v>A</v>
          </cell>
          <cell r="S324" t="str">
            <v>B</v>
          </cell>
          <cell r="T324" t="str">
            <v>B</v>
          </cell>
        </row>
        <row r="325">
          <cell r="A325">
            <v>324</v>
          </cell>
          <cell r="B325" t="str">
            <v>VRIJE SPELER</v>
          </cell>
          <cell r="C325" t="str">
            <v>VS</v>
          </cell>
          <cell r="D325" t="str">
            <v>BERSIPONT MARIE-CLAIRE</v>
          </cell>
          <cell r="E325" t="str">
            <v>x</v>
          </cell>
          <cell r="F325" t="str">
            <v>V</v>
          </cell>
          <cell r="G325">
            <v>24761</v>
          </cell>
          <cell r="H325" t="str">
            <v>BROEKSTRAAT 7</v>
          </cell>
          <cell r="I325">
            <v>9200</v>
          </cell>
          <cell r="J325" t="str">
            <v>BAASRODE</v>
          </cell>
          <cell r="K325" t="str">
            <v>592.2015167.73</v>
          </cell>
          <cell r="L325">
            <v>43313</v>
          </cell>
          <cell r="N325" t="str">
            <v>VS</v>
          </cell>
          <cell r="O325" t="str">
            <v>D</v>
          </cell>
          <cell r="P325" t="str">
            <v>D</v>
          </cell>
          <cell r="Q325" t="str">
            <v>NA</v>
          </cell>
          <cell r="R325" t="str">
            <v>NA</v>
          </cell>
          <cell r="S325" t="str">
            <v>-</v>
          </cell>
          <cell r="T325" t="str">
            <v>-</v>
          </cell>
        </row>
        <row r="326">
          <cell r="A326">
            <v>325</v>
          </cell>
          <cell r="B326" t="str">
            <v>KALFORT SPORTIF</v>
          </cell>
          <cell r="C326" t="str">
            <v>KALF</v>
          </cell>
          <cell r="D326" t="str">
            <v>DEWACHTER THYMEN</v>
          </cell>
          <cell r="E326">
            <v>3</v>
          </cell>
          <cell r="F326" t="str">
            <v>M</v>
          </cell>
          <cell r="G326">
            <v>35357</v>
          </cell>
          <cell r="H326" t="str">
            <v>HOOGVELD 2</v>
          </cell>
          <cell r="I326">
            <v>2870</v>
          </cell>
          <cell r="J326" t="str">
            <v>RUISBROEK</v>
          </cell>
          <cell r="K326" t="str">
            <v>591.8584725.36</v>
          </cell>
          <cell r="L326">
            <v>42583</v>
          </cell>
          <cell r="O326" t="str">
            <v>C</v>
          </cell>
          <cell r="P326" t="str">
            <v>C</v>
          </cell>
          <cell r="Q326" t="str">
            <v>C</v>
          </cell>
          <cell r="R326" t="str">
            <v>D</v>
          </cell>
          <cell r="S326" t="str">
            <v>NA</v>
          </cell>
          <cell r="T326" t="str">
            <v>-</v>
          </cell>
        </row>
        <row r="327">
          <cell r="A327">
            <v>326</v>
          </cell>
          <cell r="B327" t="str">
            <v>DE VOSKES</v>
          </cell>
          <cell r="C327" t="str">
            <v>VOS</v>
          </cell>
          <cell r="D327" t="str">
            <v>VERHEYDEN MARC</v>
          </cell>
          <cell r="E327" t="str">
            <v>-</v>
          </cell>
          <cell r="F327" t="str">
            <v>M</v>
          </cell>
          <cell r="G327">
            <v>21986</v>
          </cell>
          <cell r="H327" t="str">
            <v>HANESTRAAT 71/02</v>
          </cell>
          <cell r="I327">
            <v>9255</v>
          </cell>
          <cell r="J327" t="str">
            <v>BUGGENHOUT</v>
          </cell>
          <cell r="K327" t="str">
            <v>592.3338016.36</v>
          </cell>
          <cell r="L327">
            <v>43313</v>
          </cell>
          <cell r="M327">
            <v>44044</v>
          </cell>
          <cell r="O327" t="str">
            <v>A</v>
          </cell>
          <cell r="P327" t="str">
            <v>A</v>
          </cell>
          <cell r="Q327" t="str">
            <v>NA</v>
          </cell>
          <cell r="R327" t="str">
            <v>-</v>
          </cell>
          <cell r="S327" t="str">
            <v>-</v>
          </cell>
          <cell r="T327" t="str">
            <v>-</v>
          </cell>
        </row>
        <row r="328">
          <cell r="A328">
            <v>327</v>
          </cell>
          <cell r="B328" t="str">
            <v>VRIJE SPELER</v>
          </cell>
          <cell r="C328" t="str">
            <v>VS</v>
          </cell>
          <cell r="D328" t="str">
            <v>VAN MALDEREN YANNICK</v>
          </cell>
          <cell r="E328" t="str">
            <v>x</v>
          </cell>
          <cell r="F328" t="str">
            <v>M</v>
          </cell>
          <cell r="G328">
            <v>38058</v>
          </cell>
          <cell r="H328" t="str">
            <v>MEIDORNSTRAAT 16/6</v>
          </cell>
          <cell r="I328">
            <v>9280</v>
          </cell>
          <cell r="J328" t="str">
            <v>LEBBEKE</v>
          </cell>
          <cell r="K328" t="str">
            <v>592.3006960.41</v>
          </cell>
          <cell r="L328">
            <v>43313</v>
          </cell>
          <cell r="N328" t="str">
            <v>VS</v>
          </cell>
          <cell r="O328" t="str">
            <v>D</v>
          </cell>
          <cell r="P328" t="str">
            <v>D</v>
          </cell>
          <cell r="Q328" t="str">
            <v>NA</v>
          </cell>
          <cell r="R328" t="str">
            <v>-</v>
          </cell>
          <cell r="S328" t="str">
            <v>-</v>
          </cell>
          <cell r="T328" t="str">
            <v>-</v>
          </cell>
        </row>
        <row r="329">
          <cell r="A329">
            <v>328</v>
          </cell>
          <cell r="B329" t="str">
            <v>VRIJE SPELER</v>
          </cell>
          <cell r="C329" t="str">
            <v>VS</v>
          </cell>
          <cell r="D329" t="str">
            <v>DE KEYSER ANDY</v>
          </cell>
          <cell r="E329" t="str">
            <v>x</v>
          </cell>
          <cell r="F329" t="str">
            <v>M</v>
          </cell>
          <cell r="G329">
            <v>28014</v>
          </cell>
          <cell r="H329" t="str">
            <v>P.EDWARD POPPESTRAAT 19A22</v>
          </cell>
          <cell r="I329">
            <v>9220</v>
          </cell>
          <cell r="J329" t="str">
            <v>MOERZEKE</v>
          </cell>
          <cell r="K329" t="str">
            <v>591.7032094.84</v>
          </cell>
          <cell r="L329">
            <v>42948</v>
          </cell>
          <cell r="N329" t="str">
            <v>VS</v>
          </cell>
          <cell r="O329" t="str">
            <v>NA</v>
          </cell>
          <cell r="P329" t="str">
            <v>NA</v>
          </cell>
          <cell r="Q329" t="str">
            <v>NA</v>
          </cell>
          <cell r="R329" t="str">
            <v>NA</v>
          </cell>
          <cell r="S329" t="str">
            <v>-</v>
          </cell>
          <cell r="T329" t="str">
            <v>-</v>
          </cell>
        </row>
        <row r="330">
          <cell r="A330">
            <v>329</v>
          </cell>
          <cell r="B330" t="str">
            <v>VRIJE SPELER</v>
          </cell>
          <cell r="C330" t="str">
            <v>VS</v>
          </cell>
          <cell r="D330" t="str">
            <v>GHIJS PETER</v>
          </cell>
          <cell r="E330" t="str">
            <v>X</v>
          </cell>
          <cell r="F330" t="str">
            <v>M</v>
          </cell>
          <cell r="G330">
            <v>26075</v>
          </cell>
          <cell r="H330" t="str">
            <v>HULLEKENSSTRAAT 51</v>
          </cell>
          <cell r="I330">
            <v>9200</v>
          </cell>
          <cell r="J330" t="str">
            <v>DENDERMONDE</v>
          </cell>
          <cell r="K330" t="str">
            <v>591.8084910.62</v>
          </cell>
          <cell r="L330">
            <v>42948</v>
          </cell>
          <cell r="O330" t="str">
            <v>D</v>
          </cell>
          <cell r="P330" t="str">
            <v>D</v>
          </cell>
          <cell r="Q330" t="str">
            <v>D</v>
          </cell>
          <cell r="R330" t="str">
            <v>NA</v>
          </cell>
          <cell r="S330" t="str">
            <v>-</v>
          </cell>
          <cell r="T330" t="str">
            <v>-</v>
          </cell>
        </row>
        <row r="331">
          <cell r="A331">
            <v>330</v>
          </cell>
          <cell r="B331" t="str">
            <v>VRIJE SPELER</v>
          </cell>
          <cell r="C331" t="str">
            <v>VS</v>
          </cell>
          <cell r="D331" t="str">
            <v>VAN KEER FERNAND</v>
          </cell>
          <cell r="E331" t="str">
            <v>x</v>
          </cell>
          <cell r="F331" t="str">
            <v>M</v>
          </cell>
          <cell r="G331">
            <v>25278</v>
          </cell>
          <cell r="H331" t="str">
            <v>SPORTPLEINSTRAAT 39</v>
          </cell>
          <cell r="I331">
            <v>9200</v>
          </cell>
          <cell r="J331" t="str">
            <v>GREMBERGEN</v>
          </cell>
          <cell r="K331" t="str">
            <v>592.2252414.58</v>
          </cell>
          <cell r="L331">
            <v>43313</v>
          </cell>
          <cell r="N331" t="str">
            <v>VS</v>
          </cell>
          <cell r="O331" t="str">
            <v>NA</v>
          </cell>
          <cell r="P331" t="str">
            <v>NA</v>
          </cell>
          <cell r="Q331" t="str">
            <v>NA</v>
          </cell>
          <cell r="R331" t="str">
            <v>-</v>
          </cell>
          <cell r="S331" t="str">
            <v>-</v>
          </cell>
          <cell r="T331" t="str">
            <v>-</v>
          </cell>
        </row>
        <row r="332">
          <cell r="A332">
            <v>331</v>
          </cell>
          <cell r="B332" t="str">
            <v>VRIJE SPELER</v>
          </cell>
          <cell r="C332" t="str">
            <v>VS</v>
          </cell>
          <cell r="D332" t="str">
            <v>BUSLOT ROGER</v>
          </cell>
          <cell r="E332" t="str">
            <v>x</v>
          </cell>
          <cell r="F332" t="str">
            <v>M</v>
          </cell>
          <cell r="G332">
            <v>18533</v>
          </cell>
          <cell r="H332" t="str">
            <v>STATIONSTRAAT 90/02</v>
          </cell>
          <cell r="I332">
            <v>9280</v>
          </cell>
          <cell r="J332" t="str">
            <v>LEBBEKE</v>
          </cell>
          <cell r="K332" t="str">
            <v>592.2423362.92</v>
          </cell>
          <cell r="L332">
            <v>43313</v>
          </cell>
          <cell r="N332" t="str">
            <v>VS</v>
          </cell>
          <cell r="O332" t="str">
            <v>D</v>
          </cell>
          <cell r="P332" t="str">
            <v>D</v>
          </cell>
          <cell r="Q332" t="str">
            <v>NA</v>
          </cell>
          <cell r="R332" t="str">
            <v>-</v>
          </cell>
          <cell r="S332" t="str">
            <v>-</v>
          </cell>
          <cell r="T332" t="str">
            <v>-</v>
          </cell>
        </row>
        <row r="333">
          <cell r="A333">
            <v>332</v>
          </cell>
          <cell r="B333" t="str">
            <v>KALFORT SPORTIF</v>
          </cell>
          <cell r="C333" t="str">
            <v>KALF</v>
          </cell>
          <cell r="D333" t="str">
            <v>LEROY IGNACE</v>
          </cell>
          <cell r="E333">
            <v>3</v>
          </cell>
          <cell r="F333" t="str">
            <v>M</v>
          </cell>
          <cell r="G333">
            <v>35065</v>
          </cell>
          <cell r="H333" t="str">
            <v>VIJVERSTRAAT 47</v>
          </cell>
          <cell r="I333">
            <v>2870</v>
          </cell>
          <cell r="J333" t="str">
            <v>PUURS-KALFORT</v>
          </cell>
          <cell r="K333" t="str">
            <v>592.8534207.34</v>
          </cell>
          <cell r="L333">
            <v>42583</v>
          </cell>
          <cell r="O333" t="str">
            <v>D</v>
          </cell>
          <cell r="P333" t="str">
            <v>D</v>
          </cell>
          <cell r="Q333" t="str">
            <v>D</v>
          </cell>
          <cell r="R333" t="str">
            <v>D</v>
          </cell>
          <cell r="S333" t="str">
            <v>NA</v>
          </cell>
          <cell r="T333" t="str">
            <v>-</v>
          </cell>
        </row>
        <row r="334">
          <cell r="A334">
            <v>333</v>
          </cell>
          <cell r="B334" t="str">
            <v>VRIJE SPELER</v>
          </cell>
          <cell r="C334" t="str">
            <v>VS</v>
          </cell>
          <cell r="D334" t="str">
            <v>VAN EETVELT DONAT</v>
          </cell>
          <cell r="E334" t="str">
            <v>x</v>
          </cell>
          <cell r="F334" t="str">
            <v>M</v>
          </cell>
          <cell r="G334">
            <v>22617</v>
          </cell>
          <cell r="H334" t="str">
            <v>OPPUURSDORP 19</v>
          </cell>
          <cell r="I334">
            <v>2890</v>
          </cell>
          <cell r="J334" t="str">
            <v>OPPUURS</v>
          </cell>
          <cell r="K334" t="str">
            <v>592.8243358.88</v>
          </cell>
          <cell r="L334">
            <v>43009</v>
          </cell>
          <cell r="O334" t="str">
            <v>C</v>
          </cell>
          <cell r="P334" t="str">
            <v>D</v>
          </cell>
          <cell r="Q334" t="str">
            <v>D</v>
          </cell>
          <cell r="R334" t="str">
            <v>D</v>
          </cell>
          <cell r="S334" t="str">
            <v>D</v>
          </cell>
          <cell r="T334" t="str">
            <v>D</v>
          </cell>
        </row>
        <row r="335">
          <cell r="A335">
            <v>334</v>
          </cell>
          <cell r="B335" t="str">
            <v>VRIJE SPELER</v>
          </cell>
          <cell r="C335" t="str">
            <v>VS</v>
          </cell>
          <cell r="D335" t="str">
            <v>DE COCK JAN</v>
          </cell>
          <cell r="E335" t="str">
            <v>x</v>
          </cell>
          <cell r="F335" t="str">
            <v>M</v>
          </cell>
          <cell r="G335">
            <v>29858</v>
          </cell>
          <cell r="H335" t="str">
            <v>ALFONS DE COCKSTRAAT 31</v>
          </cell>
          <cell r="I335">
            <v>9310</v>
          </cell>
          <cell r="J335" t="str">
            <v>HERDERSEM</v>
          </cell>
          <cell r="K335" t="str">
            <v>592.3361614.63</v>
          </cell>
          <cell r="L335">
            <v>42583</v>
          </cell>
          <cell r="N335" t="str">
            <v>VS</v>
          </cell>
          <cell r="O335" t="str">
            <v>C</v>
          </cell>
          <cell r="P335" t="str">
            <v>C</v>
          </cell>
          <cell r="Q335" t="str">
            <v>C</v>
          </cell>
          <cell r="R335" t="str">
            <v>D</v>
          </cell>
          <cell r="S335" t="str">
            <v>NA</v>
          </cell>
          <cell r="T335" t="str">
            <v>-</v>
          </cell>
        </row>
        <row r="336">
          <cell r="A336">
            <v>335</v>
          </cell>
          <cell r="B336" t="str">
            <v>'t ROS BEIAARD</v>
          </cell>
          <cell r="C336" t="str">
            <v>BEIA</v>
          </cell>
          <cell r="D336" t="str">
            <v>SPITTAELS LUC</v>
          </cell>
          <cell r="E336" t="str">
            <v>-</v>
          </cell>
          <cell r="F336" t="str">
            <v>M</v>
          </cell>
          <cell r="G336">
            <v>23489</v>
          </cell>
          <cell r="H336" t="str">
            <v>BROEKSTRAAT 160</v>
          </cell>
          <cell r="I336">
            <v>9220</v>
          </cell>
          <cell r="J336" t="str">
            <v>HAMME</v>
          </cell>
          <cell r="K336" t="str">
            <v>592.1843465.61</v>
          </cell>
          <cell r="L336">
            <v>42583</v>
          </cell>
          <cell r="M336">
            <v>44044</v>
          </cell>
          <cell r="O336" t="str">
            <v>D</v>
          </cell>
          <cell r="P336" t="str">
            <v>D</v>
          </cell>
          <cell r="Q336" t="str">
            <v>C</v>
          </cell>
          <cell r="R336" t="str">
            <v>NA</v>
          </cell>
          <cell r="S336" t="str">
            <v>NA</v>
          </cell>
          <cell r="T336" t="str">
            <v>-</v>
          </cell>
        </row>
        <row r="337">
          <cell r="A337">
            <v>336</v>
          </cell>
          <cell r="B337" t="str">
            <v>MIGHTY BLUE</v>
          </cell>
          <cell r="C337" t="str">
            <v>MBL</v>
          </cell>
          <cell r="D337" t="str">
            <v>EVERAERT ELLEN</v>
          </cell>
          <cell r="E337" t="str">
            <v>-</v>
          </cell>
          <cell r="F337" t="str">
            <v>V</v>
          </cell>
          <cell r="G337">
            <v>32518</v>
          </cell>
          <cell r="H337" t="str">
            <v>WAVERSTRAAT 99</v>
          </cell>
          <cell r="I337">
            <v>9310</v>
          </cell>
          <cell r="J337" t="str">
            <v>MOORSEL</v>
          </cell>
          <cell r="K337" t="str">
            <v>592.5906946.18</v>
          </cell>
          <cell r="L337">
            <v>43313</v>
          </cell>
          <cell r="O337" t="str">
            <v>NA</v>
          </cell>
          <cell r="P337" t="str">
            <v>NA</v>
          </cell>
          <cell r="Q337" t="str">
            <v>NA</v>
          </cell>
          <cell r="R337" t="str">
            <v>-</v>
          </cell>
          <cell r="S337" t="str">
            <v>-</v>
          </cell>
          <cell r="T337" t="str">
            <v>-</v>
          </cell>
        </row>
        <row r="338">
          <cell r="A338">
            <v>337</v>
          </cell>
          <cell r="B338" t="str">
            <v>'t ROS BEIAARD</v>
          </cell>
          <cell r="C338" t="str">
            <v>BEIA</v>
          </cell>
          <cell r="D338" t="str">
            <v>VERCAMMEN JEROEN</v>
          </cell>
          <cell r="E338" t="str">
            <v>-</v>
          </cell>
          <cell r="F338" t="str">
            <v>M</v>
          </cell>
          <cell r="G338">
            <v>34089</v>
          </cell>
          <cell r="H338" t="str">
            <v>DE DAMMELAAN 188/33</v>
          </cell>
          <cell r="I338">
            <v>9200</v>
          </cell>
          <cell r="J338" t="str">
            <v>DENDERMONDE</v>
          </cell>
          <cell r="K338" t="str">
            <v>592.0746205.65</v>
          </cell>
          <cell r="L338">
            <v>42948</v>
          </cell>
          <cell r="M338">
            <v>44044</v>
          </cell>
          <cell r="O338" t="str">
            <v>D</v>
          </cell>
          <cell r="P338" t="str">
            <v>D</v>
          </cell>
          <cell r="Q338" t="str">
            <v>C</v>
          </cell>
          <cell r="R338" t="str">
            <v>NA</v>
          </cell>
          <cell r="S338" t="str">
            <v>-</v>
          </cell>
          <cell r="T338" t="str">
            <v>-</v>
          </cell>
        </row>
        <row r="339">
          <cell r="A339">
            <v>338</v>
          </cell>
          <cell r="B339" t="str">
            <v>MIGHTY BLUE</v>
          </cell>
          <cell r="C339" t="str">
            <v>MBL</v>
          </cell>
          <cell r="D339" t="str">
            <v>DE LANDTSHEER ROCKY</v>
          </cell>
          <cell r="E339" t="str">
            <v>-</v>
          </cell>
          <cell r="F339" t="str">
            <v>M</v>
          </cell>
          <cell r="G339">
            <v>36926</v>
          </cell>
          <cell r="H339" t="str">
            <v>RESADALAAN 15/1</v>
          </cell>
          <cell r="I339">
            <v>9200</v>
          </cell>
          <cell r="J339" t="str">
            <v>DENDERMONDE</v>
          </cell>
          <cell r="K339" t="str">
            <v>592.5105494.77</v>
          </cell>
          <cell r="L339">
            <v>43313</v>
          </cell>
          <cell r="O339" t="str">
            <v>D</v>
          </cell>
          <cell r="P339" t="str">
            <v>D</v>
          </cell>
          <cell r="Q339" t="str">
            <v>NA</v>
          </cell>
          <cell r="R339" t="str">
            <v>-</v>
          </cell>
          <cell r="S339" t="str">
            <v>-</v>
          </cell>
          <cell r="T339" t="str">
            <v>-</v>
          </cell>
        </row>
        <row r="340">
          <cell r="A340">
            <v>339</v>
          </cell>
          <cell r="B340" t="str">
            <v>VRIJE SPELER</v>
          </cell>
          <cell r="C340" t="str">
            <v>VS</v>
          </cell>
          <cell r="D340" t="str">
            <v>VAN PUYENBROECK NICO</v>
          </cell>
          <cell r="E340" t="str">
            <v>x</v>
          </cell>
          <cell r="F340" t="str">
            <v>M</v>
          </cell>
          <cell r="G340">
            <v>26164</v>
          </cell>
          <cell r="H340" t="str">
            <v>STATIONSSTRAAT 45</v>
          </cell>
          <cell r="I340">
            <v>9220</v>
          </cell>
          <cell r="J340" t="str">
            <v>HAMME</v>
          </cell>
          <cell r="K340" t="str">
            <v>591.7467085.30</v>
          </cell>
          <cell r="L340">
            <v>42948</v>
          </cell>
          <cell r="O340" t="str">
            <v>D</v>
          </cell>
          <cell r="P340" t="str">
            <v>D</v>
          </cell>
          <cell r="Q340" t="str">
            <v>D</v>
          </cell>
          <cell r="R340" t="str">
            <v>D</v>
          </cell>
          <cell r="S340" t="str">
            <v>D</v>
          </cell>
          <cell r="T340" t="str">
            <v>C</v>
          </cell>
        </row>
        <row r="341">
          <cell r="A341">
            <v>340</v>
          </cell>
          <cell r="B341" t="str">
            <v>VRIJE SPELER</v>
          </cell>
          <cell r="C341" t="str">
            <v>VS</v>
          </cell>
          <cell r="D341" t="str">
            <v>VAN LANGENHOF ETIENNE</v>
          </cell>
          <cell r="E341" t="str">
            <v>x</v>
          </cell>
          <cell r="F341" t="str">
            <v>M</v>
          </cell>
          <cell r="G341">
            <v>23936</v>
          </cell>
          <cell r="H341" t="str">
            <v>HEIRBAAN 115</v>
          </cell>
          <cell r="I341">
            <v>9200</v>
          </cell>
          <cell r="J341" t="str">
            <v>DENDERMONDE</v>
          </cell>
          <cell r="K341" t="str">
            <v>592.0805187.71</v>
          </cell>
          <cell r="L341">
            <v>42948</v>
          </cell>
          <cell r="O341" t="str">
            <v>A</v>
          </cell>
          <cell r="P341" t="str">
            <v>B</v>
          </cell>
          <cell r="Q341" t="str">
            <v>B</v>
          </cell>
          <cell r="R341" t="str">
            <v>C</v>
          </cell>
          <cell r="S341" t="str">
            <v>NA</v>
          </cell>
          <cell r="T341" t="str">
            <v>-</v>
          </cell>
        </row>
        <row r="342">
          <cell r="A342">
            <v>341</v>
          </cell>
          <cell r="B342" t="str">
            <v>VRIJE SPELER</v>
          </cell>
          <cell r="C342" t="str">
            <v>VS</v>
          </cell>
          <cell r="D342" t="str">
            <v>VAN DEN BOSSCHE MARC</v>
          </cell>
          <cell r="E342" t="str">
            <v>x</v>
          </cell>
          <cell r="F342" t="str">
            <v>M</v>
          </cell>
          <cell r="G342">
            <v>23571</v>
          </cell>
          <cell r="H342" t="str">
            <v>WATERTORENSTRAAT 15</v>
          </cell>
          <cell r="I342">
            <v>9200</v>
          </cell>
          <cell r="J342" t="str">
            <v>DENDERMONDE</v>
          </cell>
          <cell r="K342" t="str">
            <v>592.7747744.47</v>
          </cell>
          <cell r="L342">
            <v>43313</v>
          </cell>
          <cell r="N342" t="str">
            <v>VS</v>
          </cell>
          <cell r="O342" t="str">
            <v>D</v>
          </cell>
          <cell r="P342" t="str">
            <v>D</v>
          </cell>
          <cell r="Q342" t="str">
            <v>NA</v>
          </cell>
          <cell r="R342" t="str">
            <v>-</v>
          </cell>
          <cell r="S342" t="str">
            <v>-</v>
          </cell>
          <cell r="T342" t="str">
            <v>-</v>
          </cell>
        </row>
        <row r="343">
          <cell r="A343">
            <v>342</v>
          </cell>
          <cell r="B343" t="str">
            <v>MIGHTY BLUE</v>
          </cell>
          <cell r="C343" t="str">
            <v>MBL</v>
          </cell>
          <cell r="D343" t="str">
            <v>VIDAEL HARRY</v>
          </cell>
          <cell r="E343" t="str">
            <v>-</v>
          </cell>
          <cell r="F343" t="str">
            <v>M</v>
          </cell>
          <cell r="G343">
            <v>23617</v>
          </cell>
          <cell r="H343" t="str">
            <v>MOESKOUTERLAAN 16</v>
          </cell>
          <cell r="I343">
            <v>9200</v>
          </cell>
          <cell r="J343" t="str">
            <v>DENDERMONDE</v>
          </cell>
          <cell r="K343" t="str">
            <v>592.0328694.42</v>
          </cell>
          <cell r="L343">
            <v>42583</v>
          </cell>
          <cell r="O343" t="str">
            <v>D</v>
          </cell>
          <cell r="P343" t="str">
            <v>NA</v>
          </cell>
          <cell r="Q343" t="str">
            <v>NA</v>
          </cell>
          <cell r="R343" t="str">
            <v>NA</v>
          </cell>
          <cell r="S343" t="str">
            <v>NA</v>
          </cell>
          <cell r="T343" t="str">
            <v>-</v>
          </cell>
        </row>
        <row r="344">
          <cell r="A344">
            <v>343</v>
          </cell>
          <cell r="B344" t="str">
            <v>MIGHTY BLUE</v>
          </cell>
          <cell r="C344" t="str">
            <v>MBL</v>
          </cell>
          <cell r="D344" t="str">
            <v>VAN KEER ANDY</v>
          </cell>
          <cell r="E344" t="str">
            <v>-</v>
          </cell>
          <cell r="F344" t="str">
            <v>M</v>
          </cell>
          <cell r="G344">
            <v>33861</v>
          </cell>
          <cell r="H344" t="str">
            <v>KERKSTRAAT 43/1</v>
          </cell>
          <cell r="I344">
            <v>9200</v>
          </cell>
          <cell r="J344" t="str">
            <v>DENDERMONDE</v>
          </cell>
          <cell r="K344" t="str">
            <v>592.7858559.88</v>
          </cell>
          <cell r="L344">
            <v>42583</v>
          </cell>
          <cell r="N344" t="str">
            <v>VS</v>
          </cell>
          <cell r="O344" t="str">
            <v>D</v>
          </cell>
          <cell r="P344" t="str">
            <v>D</v>
          </cell>
          <cell r="Q344" t="str">
            <v>D</v>
          </cell>
          <cell r="R344" t="str">
            <v>D</v>
          </cell>
          <cell r="S344" t="str">
            <v>NA</v>
          </cell>
          <cell r="T344" t="str">
            <v>-</v>
          </cell>
        </row>
        <row r="345">
          <cell r="A345">
            <v>344</v>
          </cell>
          <cell r="B345" t="str">
            <v>ZANDSTUIVERS</v>
          </cell>
          <cell r="C345" t="str">
            <v>ZAND</v>
          </cell>
          <cell r="D345" t="str">
            <v>DE RIDDER STEFAN</v>
          </cell>
          <cell r="E345" t="str">
            <v>-</v>
          </cell>
          <cell r="F345" t="str">
            <v>M</v>
          </cell>
          <cell r="G345">
            <v>28875</v>
          </cell>
          <cell r="H345" t="str">
            <v>LINDENSTRAAT 67</v>
          </cell>
          <cell r="I345">
            <v>9100</v>
          </cell>
          <cell r="J345" t="str">
            <v>SINT NIKLAAS</v>
          </cell>
          <cell r="K345" t="str">
            <v>592.6917301.21</v>
          </cell>
          <cell r="L345">
            <v>43313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-</v>
          </cell>
          <cell r="S345" t="str">
            <v>-</v>
          </cell>
          <cell r="T345" t="str">
            <v>-</v>
          </cell>
        </row>
        <row r="346">
          <cell r="A346">
            <v>345</v>
          </cell>
          <cell r="B346" t="str">
            <v>'t ZANDHOF</v>
          </cell>
          <cell r="C346" t="str">
            <v>TZH</v>
          </cell>
          <cell r="D346" t="str">
            <v>ROOTHANS PETER</v>
          </cell>
          <cell r="E346" t="str">
            <v>-</v>
          </cell>
          <cell r="F346" t="str">
            <v>M</v>
          </cell>
          <cell r="G346">
            <v>24240</v>
          </cell>
          <cell r="H346" t="str">
            <v>PUURSESTEENWEG 19</v>
          </cell>
          <cell r="I346">
            <v>2880</v>
          </cell>
          <cell r="J346" t="str">
            <v>BORNEM</v>
          </cell>
          <cell r="K346" t="str">
            <v>592.0741550.66</v>
          </cell>
          <cell r="L346">
            <v>42948</v>
          </cell>
          <cell r="O346" t="str">
            <v>B</v>
          </cell>
          <cell r="P346" t="str">
            <v>B</v>
          </cell>
          <cell r="Q346" t="str">
            <v>B</v>
          </cell>
          <cell r="R346" t="str">
            <v>B</v>
          </cell>
          <cell r="S346" t="str">
            <v>B</v>
          </cell>
          <cell r="T346" t="str">
            <v>C</v>
          </cell>
        </row>
        <row r="347">
          <cell r="A347">
            <v>346</v>
          </cell>
          <cell r="B347" t="str">
            <v>PLAZA</v>
          </cell>
          <cell r="C347" t="str">
            <v>PLZ</v>
          </cell>
          <cell r="D347" t="str">
            <v>VAN DEN BOSSCHE JONAS</v>
          </cell>
          <cell r="E347" t="str">
            <v>-</v>
          </cell>
          <cell r="F347" t="str">
            <v>M</v>
          </cell>
          <cell r="G347">
            <v>30051</v>
          </cell>
          <cell r="H347" t="str">
            <v>KALKENSTRAAT 164</v>
          </cell>
          <cell r="I347">
            <v>9255</v>
          </cell>
          <cell r="J347" t="str">
            <v>BUGGENHOUT</v>
          </cell>
          <cell r="K347" t="str">
            <v>592.0218591.34</v>
          </cell>
          <cell r="L347">
            <v>43040</v>
          </cell>
          <cell r="O347" t="str">
            <v>C</v>
          </cell>
          <cell r="P347" t="str">
            <v>C</v>
          </cell>
          <cell r="Q347" t="str">
            <v>C</v>
          </cell>
          <cell r="R347" t="str">
            <v>C</v>
          </cell>
          <cell r="S347" t="str">
            <v>C</v>
          </cell>
          <cell r="T347" t="str">
            <v>C</v>
          </cell>
        </row>
        <row r="348">
          <cell r="A348">
            <v>347</v>
          </cell>
          <cell r="B348" t="str">
            <v>VRIJE SPELER</v>
          </cell>
          <cell r="C348" t="str">
            <v>VS</v>
          </cell>
          <cell r="D348" t="str">
            <v>VAN DER BORGHT FILIP</v>
          </cell>
          <cell r="E348" t="str">
            <v>x</v>
          </cell>
          <cell r="F348" t="str">
            <v>M</v>
          </cell>
          <cell r="G348">
            <v>26406</v>
          </cell>
          <cell r="H348" t="str">
            <v>LEGEN HEIRWEG 163</v>
          </cell>
          <cell r="I348">
            <v>9140</v>
          </cell>
          <cell r="J348" t="str">
            <v>ELVERSELE</v>
          </cell>
          <cell r="K348" t="str">
            <v>591.8141955.71</v>
          </cell>
          <cell r="L348">
            <v>43313</v>
          </cell>
          <cell r="N348" t="str">
            <v>VS</v>
          </cell>
          <cell r="O348" t="str">
            <v>A</v>
          </cell>
          <cell r="P348" t="str">
            <v>A</v>
          </cell>
          <cell r="Q348" t="str">
            <v>A</v>
          </cell>
          <cell r="R348" t="str">
            <v>A</v>
          </cell>
          <cell r="S348" t="str">
            <v>A</v>
          </cell>
          <cell r="T348" t="str">
            <v>A</v>
          </cell>
        </row>
        <row r="349">
          <cell r="A349">
            <v>348</v>
          </cell>
          <cell r="B349" t="str">
            <v>'t ROS BEIAARD</v>
          </cell>
          <cell r="C349" t="str">
            <v>BEIA</v>
          </cell>
          <cell r="D349" t="str">
            <v>DE COCK STEFAAN</v>
          </cell>
          <cell r="E349" t="str">
            <v>-</v>
          </cell>
          <cell r="F349" t="str">
            <v>M</v>
          </cell>
          <cell r="G349">
            <v>24899</v>
          </cell>
          <cell r="H349" t="str">
            <v>DRIES 11</v>
          </cell>
          <cell r="I349">
            <v>9280</v>
          </cell>
          <cell r="J349" t="str">
            <v>LEBBEKE</v>
          </cell>
          <cell r="K349" t="str">
            <v>592.7518764.84</v>
          </cell>
          <cell r="L349">
            <v>42948</v>
          </cell>
          <cell r="M349">
            <v>44044</v>
          </cell>
          <cell r="O349" t="str">
            <v>D</v>
          </cell>
          <cell r="P349" t="str">
            <v>D</v>
          </cell>
          <cell r="Q349" t="str">
            <v>D</v>
          </cell>
          <cell r="R349" t="str">
            <v>NA</v>
          </cell>
          <cell r="S349" t="str">
            <v>-</v>
          </cell>
          <cell r="T349" t="str">
            <v>-</v>
          </cell>
        </row>
        <row r="350">
          <cell r="A350">
            <v>349</v>
          </cell>
          <cell r="B350" t="str">
            <v>THE Q</v>
          </cell>
          <cell r="C350" t="str">
            <v>THQ</v>
          </cell>
          <cell r="D350" t="str">
            <v>MOONEN MARC</v>
          </cell>
          <cell r="E350" t="str">
            <v>-</v>
          </cell>
          <cell r="F350" t="str">
            <v>M</v>
          </cell>
          <cell r="G350">
            <v>24627</v>
          </cell>
          <cell r="H350" t="str">
            <v>DENDERMONDSESTEENWEG 134</v>
          </cell>
          <cell r="I350">
            <v>2830</v>
          </cell>
          <cell r="J350" t="str">
            <v>WILLEBROEK</v>
          </cell>
          <cell r="K350" t="str">
            <v>591.7151678.67</v>
          </cell>
          <cell r="L350">
            <v>43009</v>
          </cell>
          <cell r="O350" t="str">
            <v>A</v>
          </cell>
          <cell r="P350" t="str">
            <v>A</v>
          </cell>
          <cell r="Q350" t="str">
            <v>A</v>
          </cell>
          <cell r="R350" t="str">
            <v>A</v>
          </cell>
          <cell r="S350" t="str">
            <v>A</v>
          </cell>
          <cell r="T350" t="str">
            <v>B</v>
          </cell>
        </row>
        <row r="351">
          <cell r="A351">
            <v>350</v>
          </cell>
          <cell r="B351" t="str">
            <v>VRIJE SPELER</v>
          </cell>
          <cell r="C351" t="str">
            <v>VS</v>
          </cell>
          <cell r="D351" t="str">
            <v>STEEMAN JACKY</v>
          </cell>
          <cell r="E351" t="str">
            <v>x</v>
          </cell>
          <cell r="F351" t="str">
            <v>M</v>
          </cell>
          <cell r="G351">
            <v>22218</v>
          </cell>
          <cell r="H351" t="str">
            <v>SLANGSTRAAT 52</v>
          </cell>
          <cell r="I351">
            <v>9220</v>
          </cell>
          <cell r="J351" t="str">
            <v>HAMME</v>
          </cell>
          <cell r="K351" t="str">
            <v>591.8820487.66</v>
          </cell>
          <cell r="L351">
            <v>42583</v>
          </cell>
          <cell r="N351" t="str">
            <v>VS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 t="str">
            <v>NA</v>
          </cell>
          <cell r="T351" t="str">
            <v>-</v>
          </cell>
        </row>
        <row r="352">
          <cell r="A352">
            <v>351</v>
          </cell>
          <cell r="B352" t="str">
            <v>KALFORT SPORTIF</v>
          </cell>
          <cell r="C352" t="str">
            <v>KALF</v>
          </cell>
          <cell r="D352" t="str">
            <v>SEGERS JOZEF</v>
          </cell>
          <cell r="E352">
            <v>4</v>
          </cell>
          <cell r="F352" t="str">
            <v>M</v>
          </cell>
          <cell r="G352">
            <v>15872</v>
          </cell>
          <cell r="H352" t="str">
            <v>SINT KATHARINASTRAAT 77 BUS 201</v>
          </cell>
          <cell r="I352">
            <v>2870</v>
          </cell>
          <cell r="J352" t="str">
            <v>PUURS-ST.AMANDS</v>
          </cell>
          <cell r="K352" t="str">
            <v>592.2848826.17</v>
          </cell>
          <cell r="L352">
            <v>43009</v>
          </cell>
          <cell r="O352" t="str">
            <v>D</v>
          </cell>
          <cell r="P352" t="str">
            <v>D</v>
          </cell>
          <cell r="Q352" t="str">
            <v>D</v>
          </cell>
          <cell r="R352" t="str">
            <v>D</v>
          </cell>
          <cell r="S352" t="str">
            <v>C</v>
          </cell>
          <cell r="T352" t="str">
            <v>B</v>
          </cell>
        </row>
        <row r="353">
          <cell r="A353">
            <v>352</v>
          </cell>
          <cell r="B353" t="str">
            <v>KALFORT SPORTIF</v>
          </cell>
          <cell r="C353" t="str">
            <v>KALF</v>
          </cell>
          <cell r="D353" t="str">
            <v>DE KERF LEANDER</v>
          </cell>
          <cell r="E353" t="str">
            <v>-</v>
          </cell>
          <cell r="F353" t="str">
            <v>M</v>
          </cell>
          <cell r="G353">
            <v>21948</v>
          </cell>
          <cell r="H353" t="str">
            <v>SMOUTPOT 11</v>
          </cell>
          <cell r="I353">
            <v>2070</v>
          </cell>
          <cell r="J353" t="str">
            <v>ZWIJNDRECHT</v>
          </cell>
          <cell r="K353" t="str">
            <v>592.2414583.43</v>
          </cell>
          <cell r="L353">
            <v>43009</v>
          </cell>
          <cell r="O353" t="str">
            <v>C</v>
          </cell>
          <cell r="P353" t="str">
            <v>C</v>
          </cell>
          <cell r="Q353" t="str">
            <v>C</v>
          </cell>
          <cell r="R353" t="str">
            <v>C</v>
          </cell>
          <cell r="S353" t="str">
            <v>C</v>
          </cell>
          <cell r="T353" t="str">
            <v>B</v>
          </cell>
        </row>
        <row r="354">
          <cell r="A354">
            <v>353</v>
          </cell>
          <cell r="B354" t="str">
            <v>ZANDSTUIVERS</v>
          </cell>
          <cell r="C354" t="str">
            <v>ZAND</v>
          </cell>
          <cell r="D354" t="str">
            <v>APERS FRANKY</v>
          </cell>
          <cell r="E354" t="str">
            <v>-</v>
          </cell>
          <cell r="F354" t="str">
            <v>M</v>
          </cell>
          <cell r="G354">
            <v>23156</v>
          </cell>
          <cell r="H354" t="str">
            <v>HOOIGAT 1</v>
          </cell>
          <cell r="I354">
            <v>9220</v>
          </cell>
          <cell r="J354" t="str">
            <v>HAMME</v>
          </cell>
          <cell r="K354" t="str">
            <v>592.0691521.89</v>
          </cell>
          <cell r="L354">
            <v>43313</v>
          </cell>
          <cell r="O354" t="str">
            <v>A</v>
          </cell>
          <cell r="P354" t="str">
            <v>NA</v>
          </cell>
          <cell r="Q354" t="str">
            <v>NA</v>
          </cell>
          <cell r="R354" t="str">
            <v>-</v>
          </cell>
          <cell r="S354" t="str">
            <v>-</v>
          </cell>
          <cell r="T354" t="str">
            <v>-</v>
          </cell>
        </row>
        <row r="355">
          <cell r="A355">
            <v>354</v>
          </cell>
          <cell r="B355" t="str">
            <v>GOLVERS</v>
          </cell>
          <cell r="C355" t="str">
            <v>GOL</v>
          </cell>
          <cell r="D355" t="str">
            <v>VAN HUMBEECK HENRI</v>
          </cell>
          <cell r="E355" t="str">
            <v>-</v>
          </cell>
          <cell r="F355" t="str">
            <v>M</v>
          </cell>
          <cell r="G355">
            <v>14606</v>
          </cell>
          <cell r="H355" t="str">
            <v>BEEKSTRAAT 63</v>
          </cell>
          <cell r="I355">
            <v>2830</v>
          </cell>
          <cell r="J355" t="str">
            <v>TISSELT</v>
          </cell>
          <cell r="K355" t="str">
            <v>591.4953261.58</v>
          </cell>
          <cell r="L355">
            <v>42583</v>
          </cell>
          <cell r="O355" t="str">
            <v>C</v>
          </cell>
          <cell r="P355" t="str">
            <v>D</v>
          </cell>
          <cell r="Q355" t="str">
            <v>D</v>
          </cell>
          <cell r="R355" t="str">
            <v>C</v>
          </cell>
          <cell r="S355" t="str">
            <v>C</v>
          </cell>
          <cell r="T355" t="str">
            <v>C</v>
          </cell>
        </row>
        <row r="356">
          <cell r="A356">
            <v>355</v>
          </cell>
          <cell r="B356" t="str">
            <v>DE STATIEVRIENDEN</v>
          </cell>
          <cell r="C356" t="str">
            <v>STAT</v>
          </cell>
          <cell r="D356" t="str">
            <v>LAUREYS CHRISTOPHE</v>
          </cell>
          <cell r="E356" t="str">
            <v>-</v>
          </cell>
          <cell r="F356" t="str">
            <v>M</v>
          </cell>
          <cell r="G356">
            <v>26991</v>
          </cell>
          <cell r="H356" t="str">
            <v>LAKEMAN 90</v>
          </cell>
          <cell r="I356">
            <v>1840</v>
          </cell>
          <cell r="J356" t="str">
            <v>STEENHUFFEL</v>
          </cell>
          <cell r="K356" t="str">
            <v>592.1454875.53</v>
          </cell>
          <cell r="L356">
            <v>43070</v>
          </cell>
          <cell r="O356" t="str">
            <v>C</v>
          </cell>
          <cell r="P356" t="str">
            <v>D</v>
          </cell>
          <cell r="Q356" t="str">
            <v>C</v>
          </cell>
          <cell r="R356" t="str">
            <v>C</v>
          </cell>
          <cell r="S356" t="str">
            <v>C</v>
          </cell>
          <cell r="T356" t="str">
            <v>NA</v>
          </cell>
        </row>
        <row r="357">
          <cell r="A357">
            <v>356</v>
          </cell>
          <cell r="B357" t="str">
            <v>DEN TWEEDEN THUIS</v>
          </cell>
          <cell r="C357" t="str">
            <v>TWT</v>
          </cell>
          <cell r="D357" t="str">
            <v>LANGBEEN JOZEF</v>
          </cell>
          <cell r="E357" t="str">
            <v>-</v>
          </cell>
          <cell r="F357" t="str">
            <v>M</v>
          </cell>
          <cell r="G357">
            <v>19793</v>
          </cell>
          <cell r="H357" t="str">
            <v>HEIDE 8</v>
          </cell>
          <cell r="I357">
            <v>1840</v>
          </cell>
          <cell r="J357" t="str">
            <v>STEENHUFFEL</v>
          </cell>
          <cell r="K357" t="str">
            <v>592.2274500.96</v>
          </cell>
          <cell r="L357">
            <v>43070</v>
          </cell>
          <cell r="M357">
            <v>44044</v>
          </cell>
          <cell r="N357" t="str">
            <v>VS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 t="str">
            <v>NA</v>
          </cell>
          <cell r="T357" t="str">
            <v>NA</v>
          </cell>
        </row>
        <row r="358">
          <cell r="A358">
            <v>357</v>
          </cell>
          <cell r="B358" t="str">
            <v>DEN BLACK</v>
          </cell>
          <cell r="C358" t="str">
            <v>DBLA</v>
          </cell>
          <cell r="D358" t="str">
            <v>PEELEMAN CHRIS</v>
          </cell>
          <cell r="E358" t="str">
            <v>-</v>
          </cell>
          <cell r="F358" t="str">
            <v>M</v>
          </cell>
          <cell r="G358">
            <v>27295</v>
          </cell>
          <cell r="H358" t="str">
            <v>BRUSSELSESTEENWEG 3B3</v>
          </cell>
          <cell r="I358">
            <v>9280</v>
          </cell>
          <cell r="J358" t="str">
            <v>LEBBEKE</v>
          </cell>
          <cell r="K358" t="str">
            <v>592.1068280.03</v>
          </cell>
          <cell r="L358">
            <v>43009</v>
          </cell>
          <cell r="O358" t="str">
            <v>A</v>
          </cell>
          <cell r="P358" t="str">
            <v>A</v>
          </cell>
          <cell r="Q358" t="str">
            <v>A</v>
          </cell>
          <cell r="R358" t="str">
            <v>A</v>
          </cell>
          <cell r="S358" t="str">
            <v>A</v>
          </cell>
          <cell r="T358" t="str">
            <v>A</v>
          </cell>
        </row>
        <row r="359">
          <cell r="A359">
            <v>358</v>
          </cell>
          <cell r="B359" t="str">
            <v>KALFORT SPORTIF</v>
          </cell>
          <cell r="C359" t="str">
            <v>KALF</v>
          </cell>
          <cell r="D359" t="str">
            <v>VAN STRAETEN HENRI</v>
          </cell>
          <cell r="E359" t="str">
            <v>-</v>
          </cell>
          <cell r="F359" t="str">
            <v>M</v>
          </cell>
          <cell r="G359">
            <v>19076</v>
          </cell>
          <cell r="H359" t="str">
            <v>LETTERHEIDE 8</v>
          </cell>
          <cell r="I359">
            <v>2870</v>
          </cell>
          <cell r="J359" t="str">
            <v>PUURS-KALFORT</v>
          </cell>
          <cell r="K359" t="str">
            <v>592.2903139.10</v>
          </cell>
          <cell r="L359">
            <v>43009</v>
          </cell>
          <cell r="O359" t="str">
            <v>C</v>
          </cell>
          <cell r="P359" t="str">
            <v>C</v>
          </cell>
          <cell r="Q359" t="str">
            <v>D</v>
          </cell>
          <cell r="R359" t="str">
            <v>C</v>
          </cell>
          <cell r="S359" t="str">
            <v>C</v>
          </cell>
          <cell r="T359" t="str">
            <v>B</v>
          </cell>
        </row>
        <row r="360">
          <cell r="A360">
            <v>359</v>
          </cell>
          <cell r="B360" t="str">
            <v>GOLVERS</v>
          </cell>
          <cell r="C360" t="str">
            <v>GOL</v>
          </cell>
          <cell r="D360" t="str">
            <v>CNOPS GERARD</v>
          </cell>
          <cell r="E360" t="str">
            <v>-</v>
          </cell>
          <cell r="F360" t="str">
            <v>M</v>
          </cell>
          <cell r="G360">
            <v>19065</v>
          </cell>
          <cell r="H360" t="str">
            <v>HOOGSTRAAT 50</v>
          </cell>
          <cell r="I360">
            <v>2830</v>
          </cell>
          <cell r="J360" t="str">
            <v>TISSELT</v>
          </cell>
          <cell r="K360" t="str">
            <v>592.2053032.11</v>
          </cell>
          <cell r="L360">
            <v>42583</v>
          </cell>
          <cell r="O360" t="str">
            <v>NA</v>
          </cell>
          <cell r="P360" t="str">
            <v>NA</v>
          </cell>
          <cell r="Q360" t="str">
            <v>NA</v>
          </cell>
          <cell r="R360" t="str">
            <v>NA</v>
          </cell>
          <cell r="S360" t="str">
            <v>NA</v>
          </cell>
          <cell r="T360" t="str">
            <v>-</v>
          </cell>
        </row>
        <row r="361">
          <cell r="A361">
            <v>360</v>
          </cell>
          <cell r="B361" t="str">
            <v>ZANDSTUIVERS</v>
          </cell>
          <cell r="C361" t="str">
            <v>ZAND</v>
          </cell>
          <cell r="D361" t="str">
            <v>ROOSEMONT KRISTOF</v>
          </cell>
          <cell r="E361" t="str">
            <v>-</v>
          </cell>
          <cell r="F361" t="str">
            <v>M</v>
          </cell>
          <cell r="G361">
            <v>27040</v>
          </cell>
          <cell r="H361" t="str">
            <v>LINDESTRAAT 30</v>
          </cell>
          <cell r="I361">
            <v>9160</v>
          </cell>
          <cell r="J361" t="str">
            <v>LOKEREN</v>
          </cell>
          <cell r="K361" t="str">
            <v>592.4957988.11</v>
          </cell>
          <cell r="L361">
            <v>43313</v>
          </cell>
          <cell r="O361" t="str">
            <v>A</v>
          </cell>
          <cell r="P361" t="str">
            <v>A</v>
          </cell>
          <cell r="Q361" t="str">
            <v>A</v>
          </cell>
          <cell r="R361" t="str">
            <v>A</v>
          </cell>
          <cell r="S361" t="str">
            <v>A</v>
          </cell>
          <cell r="T361" t="str">
            <v>A</v>
          </cell>
        </row>
        <row r="362">
          <cell r="A362">
            <v>361</v>
          </cell>
          <cell r="B362" t="str">
            <v>VRIJE SPELER</v>
          </cell>
          <cell r="C362" t="str">
            <v>VS</v>
          </cell>
          <cell r="D362" t="str">
            <v>VERCAUTEREN DEBBY</v>
          </cell>
          <cell r="E362" t="str">
            <v>x</v>
          </cell>
          <cell r="F362" t="str">
            <v>V</v>
          </cell>
          <cell r="G362">
            <v>27899</v>
          </cell>
          <cell r="H362" t="str">
            <v>LEGEN HEIRWEG 163</v>
          </cell>
          <cell r="I362">
            <v>9140</v>
          </cell>
          <cell r="J362" t="str">
            <v>ELVERSELE</v>
          </cell>
          <cell r="K362" t="str">
            <v>592.7267929.91</v>
          </cell>
          <cell r="L362">
            <v>43313</v>
          </cell>
          <cell r="N362" t="str">
            <v>VS</v>
          </cell>
          <cell r="O362" t="str">
            <v>B</v>
          </cell>
          <cell r="P362" t="str">
            <v>B</v>
          </cell>
          <cell r="Q362" t="str">
            <v>B</v>
          </cell>
          <cell r="R362" t="str">
            <v>B</v>
          </cell>
          <cell r="S362" t="str">
            <v>B</v>
          </cell>
          <cell r="T362" t="str">
            <v>B</v>
          </cell>
        </row>
        <row r="363">
          <cell r="A363">
            <v>362</v>
          </cell>
          <cell r="B363" t="str">
            <v>RITOBOYS</v>
          </cell>
          <cell r="C363" t="str">
            <v>RITO</v>
          </cell>
          <cell r="D363" t="str">
            <v>POLFLIET GUSTAAF</v>
          </cell>
          <cell r="E363" t="str">
            <v>-</v>
          </cell>
          <cell r="F363" t="str">
            <v>M</v>
          </cell>
          <cell r="G363">
            <v>18269</v>
          </cell>
          <cell r="H363" t="str">
            <v>EDUARD ANSEELESTRAAT 115</v>
          </cell>
          <cell r="I363">
            <v>2830</v>
          </cell>
          <cell r="J363" t="str">
            <v>WILLEBROEK</v>
          </cell>
          <cell r="K363" t="str">
            <v>591.9231242.48</v>
          </cell>
          <cell r="L363">
            <v>42583</v>
          </cell>
          <cell r="M363">
            <v>44044</v>
          </cell>
          <cell r="O363" t="str">
            <v>B</v>
          </cell>
          <cell r="P363" t="str">
            <v>B</v>
          </cell>
          <cell r="Q363" t="str">
            <v>C</v>
          </cell>
          <cell r="R363" t="str">
            <v>C</v>
          </cell>
          <cell r="S363" t="str">
            <v>NA</v>
          </cell>
          <cell r="T363" t="str">
            <v>NA</v>
          </cell>
        </row>
        <row r="364">
          <cell r="A364">
            <v>363</v>
          </cell>
          <cell r="B364" t="str">
            <v>VRIJE SPELER</v>
          </cell>
          <cell r="C364" t="str">
            <v>VS</v>
          </cell>
          <cell r="D364" t="str">
            <v>VANDERMINNEN ERWIN</v>
          </cell>
          <cell r="E364" t="str">
            <v>x</v>
          </cell>
          <cell r="F364" t="str">
            <v>M</v>
          </cell>
          <cell r="G364">
            <v>26828</v>
          </cell>
          <cell r="H364" t="str">
            <v>KAPELLEVELD 53B</v>
          </cell>
          <cell r="I364">
            <v>1785</v>
          </cell>
          <cell r="J364" t="str">
            <v>MERCHTEM</v>
          </cell>
          <cell r="K364" t="str">
            <v>592.3840944.19</v>
          </cell>
          <cell r="L364">
            <v>42948</v>
          </cell>
          <cell r="O364" t="str">
            <v>A</v>
          </cell>
          <cell r="P364" t="str">
            <v>A</v>
          </cell>
          <cell r="Q364" t="str">
            <v>B</v>
          </cell>
          <cell r="R364" t="str">
            <v>A</v>
          </cell>
          <cell r="S364" t="str">
            <v>A</v>
          </cell>
          <cell r="T364" t="str">
            <v>A</v>
          </cell>
        </row>
        <row r="365">
          <cell r="A365">
            <v>364</v>
          </cell>
          <cell r="B365" t="str">
            <v>DE VOSKES</v>
          </cell>
          <cell r="C365" t="str">
            <v>VOS</v>
          </cell>
          <cell r="D365" t="str">
            <v>CALLEBAUT TIM</v>
          </cell>
          <cell r="E365" t="str">
            <v>-</v>
          </cell>
          <cell r="F365" t="str">
            <v>M</v>
          </cell>
          <cell r="G365">
            <v>29011</v>
          </cell>
          <cell r="H365" t="str">
            <v>BRUSSELSESTEENWEG 357</v>
          </cell>
          <cell r="I365">
            <v>1785</v>
          </cell>
          <cell r="J365" t="str">
            <v>BRUSSEGEM</v>
          </cell>
          <cell r="K365" t="str">
            <v>592.4720001.62</v>
          </cell>
          <cell r="L365">
            <v>42948</v>
          </cell>
          <cell r="O365" t="str">
            <v>C</v>
          </cell>
          <cell r="P365" t="str">
            <v>B</v>
          </cell>
          <cell r="Q365" t="str">
            <v>C</v>
          </cell>
          <cell r="R365" t="str">
            <v>NA</v>
          </cell>
          <cell r="S365" t="str">
            <v>-</v>
          </cell>
          <cell r="T365" t="str">
            <v>-</v>
          </cell>
        </row>
        <row r="366">
          <cell r="A366">
            <v>365</v>
          </cell>
          <cell r="B366" t="str">
            <v>DE BOERENKRIJG</v>
          </cell>
          <cell r="C366" t="str">
            <v>BOER</v>
          </cell>
          <cell r="D366" t="str">
            <v>WAUTERS JOHAN</v>
          </cell>
          <cell r="E366" t="str">
            <v>-</v>
          </cell>
          <cell r="F366" t="str">
            <v>M</v>
          </cell>
          <cell r="G366">
            <v>28250</v>
          </cell>
          <cell r="H366" t="str">
            <v>HEIDEBAAN 69</v>
          </cell>
          <cell r="I366">
            <v>9100</v>
          </cell>
          <cell r="J366" t="str">
            <v>ST. NIKLAAS</v>
          </cell>
          <cell r="K366" t="str">
            <v>591.7742205.58</v>
          </cell>
          <cell r="L366">
            <v>42948</v>
          </cell>
          <cell r="O366" t="str">
            <v>C</v>
          </cell>
          <cell r="P366" t="str">
            <v>C</v>
          </cell>
          <cell r="Q366" t="str">
            <v>C</v>
          </cell>
          <cell r="R366" t="str">
            <v>C</v>
          </cell>
          <cell r="S366" t="str">
            <v>C</v>
          </cell>
          <cell r="T366" t="str">
            <v>C</v>
          </cell>
        </row>
        <row r="367">
          <cell r="A367">
            <v>366</v>
          </cell>
          <cell r="B367" t="str">
            <v>ZANDSTUIVERS</v>
          </cell>
          <cell r="C367" t="str">
            <v>ZAND</v>
          </cell>
          <cell r="D367" t="str">
            <v>STROBBE KURT</v>
          </cell>
          <cell r="E367" t="str">
            <v>-</v>
          </cell>
          <cell r="F367" t="str">
            <v>M</v>
          </cell>
          <cell r="G367">
            <v>25798</v>
          </cell>
          <cell r="H367" t="str">
            <v>AUGUST VAN DE VELDESTRAAT 4</v>
          </cell>
          <cell r="I367">
            <v>9220</v>
          </cell>
          <cell r="J367" t="str">
            <v>HAMME</v>
          </cell>
          <cell r="K367" t="str">
            <v>592.1987691.48</v>
          </cell>
          <cell r="L367">
            <v>43313</v>
          </cell>
          <cell r="O367" t="str">
            <v>A</v>
          </cell>
          <cell r="P367" t="str">
            <v>A</v>
          </cell>
          <cell r="Q367" t="str">
            <v>A</v>
          </cell>
          <cell r="R367" t="str">
            <v>A</v>
          </cell>
          <cell r="S367" t="str">
            <v>A</v>
          </cell>
          <cell r="T367" t="str">
            <v>A</v>
          </cell>
        </row>
        <row r="368">
          <cell r="A368">
            <v>367</v>
          </cell>
          <cell r="B368" t="str">
            <v>VRIJE SPELER</v>
          </cell>
          <cell r="C368" t="str">
            <v>VS</v>
          </cell>
          <cell r="D368" t="str">
            <v>SMEULDERS SVEN</v>
          </cell>
          <cell r="E368" t="str">
            <v>x</v>
          </cell>
          <cell r="F368" t="str">
            <v>M</v>
          </cell>
          <cell r="G368">
            <v>30645</v>
          </cell>
          <cell r="H368" t="str">
            <v>BOOMSESTRAAT 316/2</v>
          </cell>
          <cell r="I368">
            <v>2845</v>
          </cell>
          <cell r="J368" t="str">
            <v>NIEL</v>
          </cell>
          <cell r="K368" t="str">
            <v>592.4160353.07</v>
          </cell>
          <cell r="L368">
            <v>43040</v>
          </cell>
          <cell r="N368" t="str">
            <v>VS</v>
          </cell>
          <cell r="O368" t="str">
            <v>B</v>
          </cell>
          <cell r="P368" t="str">
            <v>B</v>
          </cell>
          <cell r="Q368" t="str">
            <v>B</v>
          </cell>
          <cell r="R368" t="str">
            <v>B</v>
          </cell>
          <cell r="S368" t="str">
            <v>B</v>
          </cell>
          <cell r="T368" t="str">
            <v>B</v>
          </cell>
        </row>
        <row r="369">
          <cell r="A369">
            <v>368</v>
          </cell>
          <cell r="B369" t="str">
            <v>VRIJE SPELER</v>
          </cell>
          <cell r="C369" t="str">
            <v>VS</v>
          </cell>
          <cell r="D369" t="str">
            <v>PORTAEL ROLAND</v>
          </cell>
          <cell r="E369" t="str">
            <v>x</v>
          </cell>
          <cell r="F369" t="str">
            <v>M</v>
          </cell>
          <cell r="G369">
            <v>25412</v>
          </cell>
          <cell r="H369" t="str">
            <v>BAANTJE 33</v>
          </cell>
          <cell r="I369">
            <v>9220</v>
          </cell>
          <cell r="J369" t="str">
            <v>HAMME</v>
          </cell>
          <cell r="K369" t="str">
            <v>592.4631955.92</v>
          </cell>
          <cell r="L369">
            <v>43344</v>
          </cell>
          <cell r="O369" t="str">
            <v>D</v>
          </cell>
          <cell r="P369" t="str">
            <v>D</v>
          </cell>
          <cell r="Q369" t="str">
            <v>NA</v>
          </cell>
          <cell r="R369" t="str">
            <v>-</v>
          </cell>
          <cell r="S369" t="str">
            <v>-</v>
          </cell>
          <cell r="T369" t="str">
            <v>-</v>
          </cell>
        </row>
        <row r="370">
          <cell r="A370">
            <v>369</v>
          </cell>
          <cell r="B370" t="str">
            <v>VRIJE SPELER</v>
          </cell>
          <cell r="C370" t="str">
            <v>VS</v>
          </cell>
          <cell r="D370" t="str">
            <v>DE RIDDER ARNOLD</v>
          </cell>
          <cell r="E370" t="str">
            <v>x</v>
          </cell>
          <cell r="F370" t="str">
            <v>M</v>
          </cell>
          <cell r="G370">
            <v>16958</v>
          </cell>
          <cell r="H370" t="str">
            <v>OVERWINNINGSSTRAAT 27/2</v>
          </cell>
          <cell r="I370">
            <v>2845</v>
          </cell>
          <cell r="J370" t="str">
            <v>NIEL</v>
          </cell>
          <cell r="K370" t="str">
            <v>592.2101022.83</v>
          </cell>
          <cell r="L370">
            <v>42948</v>
          </cell>
          <cell r="N370" t="str">
            <v>VS</v>
          </cell>
          <cell r="O370" t="str">
            <v>B</v>
          </cell>
          <cell r="P370" t="str">
            <v>B</v>
          </cell>
          <cell r="Q370" t="str">
            <v>C</v>
          </cell>
          <cell r="R370" t="str">
            <v>NA</v>
          </cell>
          <cell r="S370" t="str">
            <v>-</v>
          </cell>
          <cell r="T370" t="str">
            <v>-</v>
          </cell>
        </row>
        <row r="371">
          <cell r="A371">
            <v>370</v>
          </cell>
          <cell r="B371" t="str">
            <v>VRIJE SPELER</v>
          </cell>
          <cell r="C371" t="str">
            <v>VS</v>
          </cell>
          <cell r="D371" t="str">
            <v>VAN DEN BOSSCHE MARC</v>
          </cell>
          <cell r="E371" t="str">
            <v>x</v>
          </cell>
          <cell r="F371" t="str">
            <v>M</v>
          </cell>
          <cell r="G371">
            <v>25553</v>
          </cell>
          <cell r="H371" t="str">
            <v>KERKHOFSTRAAT 136</v>
          </cell>
          <cell r="I371">
            <v>2850</v>
          </cell>
          <cell r="J371" t="str">
            <v>BOOM</v>
          </cell>
          <cell r="K371" t="str">
            <v>592.0837977.75</v>
          </cell>
          <cell r="L371">
            <v>43313</v>
          </cell>
          <cell r="N371" t="str">
            <v>VS</v>
          </cell>
          <cell r="O371" t="str">
            <v>D</v>
          </cell>
          <cell r="P371" t="str">
            <v>D</v>
          </cell>
          <cell r="Q371" t="str">
            <v>D</v>
          </cell>
          <cell r="R371" t="str">
            <v>D</v>
          </cell>
          <cell r="S371" t="str">
            <v>D</v>
          </cell>
          <cell r="T371" t="str">
            <v>D</v>
          </cell>
        </row>
        <row r="372">
          <cell r="A372">
            <v>371</v>
          </cell>
          <cell r="B372" t="str">
            <v>DE BOERENKRIJG</v>
          </cell>
          <cell r="C372" t="str">
            <v>BOER</v>
          </cell>
          <cell r="D372" t="str">
            <v>VERMEULEN PETER</v>
          </cell>
          <cell r="E372" t="str">
            <v>-</v>
          </cell>
          <cell r="F372" t="str">
            <v>M</v>
          </cell>
          <cell r="G372">
            <v>24968</v>
          </cell>
          <cell r="H372" t="str">
            <v>BARELVELDWEG 126 A</v>
          </cell>
          <cell r="I372">
            <v>2880</v>
          </cell>
          <cell r="J372" t="str">
            <v>BORNEM</v>
          </cell>
          <cell r="K372" t="str">
            <v>592.8413649.47</v>
          </cell>
          <cell r="L372">
            <v>42217</v>
          </cell>
          <cell r="O372" t="str">
            <v>B</v>
          </cell>
          <cell r="P372" t="str">
            <v>B</v>
          </cell>
          <cell r="Q372" t="str">
            <v>B</v>
          </cell>
          <cell r="R372" t="str">
            <v>B</v>
          </cell>
          <cell r="S372" t="str">
            <v>B</v>
          </cell>
          <cell r="T372" t="str">
            <v>B</v>
          </cell>
        </row>
        <row r="373">
          <cell r="A373">
            <v>372</v>
          </cell>
          <cell r="B373" t="str">
            <v>VRIJE SPELER</v>
          </cell>
          <cell r="C373" t="str">
            <v>VS</v>
          </cell>
          <cell r="D373" t="str">
            <v>VAN DE VELDE JOHAN</v>
          </cell>
          <cell r="E373" t="str">
            <v>x</v>
          </cell>
          <cell r="F373" t="str">
            <v>M</v>
          </cell>
          <cell r="G373">
            <v>29689</v>
          </cell>
          <cell r="H373" t="str">
            <v>LIJSTERLAAN 20</v>
          </cell>
          <cell r="I373">
            <v>2630</v>
          </cell>
          <cell r="J373" t="str">
            <v>AARTSELAAR</v>
          </cell>
          <cell r="K373" t="str">
            <v>592.8367730.09</v>
          </cell>
          <cell r="L373">
            <v>43313</v>
          </cell>
          <cell r="N373" t="str">
            <v>VS</v>
          </cell>
          <cell r="O373" t="str">
            <v>D</v>
          </cell>
          <cell r="P373" t="str">
            <v>D</v>
          </cell>
          <cell r="Q373" t="str">
            <v>NA</v>
          </cell>
          <cell r="R373" t="str">
            <v>-</v>
          </cell>
          <cell r="S373" t="str">
            <v>-</v>
          </cell>
          <cell r="T373" t="str">
            <v>-</v>
          </cell>
        </row>
        <row r="374">
          <cell r="A374">
            <v>373</v>
          </cell>
          <cell r="B374" t="str">
            <v>TORENHOF</v>
          </cell>
          <cell r="C374" t="str">
            <v>THOF</v>
          </cell>
          <cell r="D374" t="str">
            <v>VAN MUYLDER NICO</v>
          </cell>
          <cell r="E374" t="str">
            <v>-</v>
          </cell>
          <cell r="F374" t="str">
            <v>M</v>
          </cell>
          <cell r="G374">
            <v>27954</v>
          </cell>
          <cell r="H374" t="str">
            <v>KAMERSTRAAT 83</v>
          </cell>
          <cell r="I374">
            <v>9255</v>
          </cell>
          <cell r="J374" t="str">
            <v>BUGGENHOUT</v>
          </cell>
          <cell r="K374" t="str">
            <v>592.2817977.14</v>
          </cell>
          <cell r="L374">
            <v>42948</v>
          </cell>
          <cell r="O374" t="str">
            <v>A</v>
          </cell>
          <cell r="P374" t="str">
            <v>A</v>
          </cell>
          <cell r="Q374" t="str">
            <v>A</v>
          </cell>
          <cell r="R374" t="str">
            <v>A</v>
          </cell>
          <cell r="S374" t="str">
            <v>A</v>
          </cell>
          <cell r="T374" t="str">
            <v>A</v>
          </cell>
        </row>
        <row r="375">
          <cell r="A375">
            <v>374</v>
          </cell>
          <cell r="B375" t="str">
            <v>VRIJE SPELER</v>
          </cell>
          <cell r="C375" t="str">
            <v>VS</v>
          </cell>
          <cell r="D375" t="str">
            <v>DE BOECK JAN</v>
          </cell>
          <cell r="E375" t="str">
            <v>x</v>
          </cell>
          <cell r="F375" t="str">
            <v>M</v>
          </cell>
          <cell r="G375">
            <v>34022</v>
          </cell>
          <cell r="H375" t="str">
            <v>ROSSEMDORP 2</v>
          </cell>
          <cell r="I375">
            <v>1861</v>
          </cell>
          <cell r="J375" t="str">
            <v>WOLVERTEM</v>
          </cell>
          <cell r="K375" t="str">
            <v>592.1400138.24</v>
          </cell>
          <cell r="L375">
            <v>43070</v>
          </cell>
          <cell r="N375" t="str">
            <v>VS</v>
          </cell>
          <cell r="O375" t="str">
            <v>D</v>
          </cell>
          <cell r="P375" t="str">
            <v>D</v>
          </cell>
          <cell r="Q375" t="str">
            <v>D</v>
          </cell>
          <cell r="R375" t="str">
            <v>D</v>
          </cell>
          <cell r="S375" t="str">
            <v>D</v>
          </cell>
          <cell r="T375" t="str">
            <v>NA</v>
          </cell>
        </row>
        <row r="376">
          <cell r="A376">
            <v>375</v>
          </cell>
          <cell r="B376" t="str">
            <v>DEN BLACK</v>
          </cell>
          <cell r="C376" t="str">
            <v>DBLA</v>
          </cell>
          <cell r="D376" t="str">
            <v>VAN SANDE DAVY</v>
          </cell>
          <cell r="E376" t="str">
            <v>-</v>
          </cell>
          <cell r="F376" t="str">
            <v>M</v>
          </cell>
          <cell r="G376">
            <v>27774</v>
          </cell>
          <cell r="H376" t="str">
            <v>POTAARDESTRAAT 48A</v>
          </cell>
          <cell r="I376">
            <v>9280</v>
          </cell>
          <cell r="J376" t="str">
            <v>LEBBEKE</v>
          </cell>
          <cell r="K376" t="str">
            <v>592.4286226.71</v>
          </cell>
          <cell r="L376">
            <v>43009</v>
          </cell>
          <cell r="O376" t="str">
            <v>A</v>
          </cell>
          <cell r="P376" t="str">
            <v>A</v>
          </cell>
          <cell r="Q376" t="str">
            <v>A</v>
          </cell>
          <cell r="R376" t="str">
            <v>A</v>
          </cell>
          <cell r="S376" t="str">
            <v>A</v>
          </cell>
          <cell r="T376" t="str">
            <v>A</v>
          </cell>
        </row>
        <row r="377">
          <cell r="A377">
            <v>376</v>
          </cell>
          <cell r="B377" t="str">
            <v>DE ZES</v>
          </cell>
          <cell r="C377" t="str">
            <v>DZES</v>
          </cell>
          <cell r="D377" t="str">
            <v>DE VLIEGER HENRI</v>
          </cell>
          <cell r="E377">
            <v>3</v>
          </cell>
          <cell r="F377" t="str">
            <v>M</v>
          </cell>
          <cell r="G377">
            <v>20810</v>
          </cell>
          <cell r="H377" t="str">
            <v>VARENSTRAAT 66</v>
          </cell>
          <cell r="I377">
            <v>9255</v>
          </cell>
          <cell r="J377" t="str">
            <v>BUGGENHOUT</v>
          </cell>
          <cell r="K377" t="str">
            <v>592.2764822.15</v>
          </cell>
          <cell r="L377">
            <v>42217</v>
          </cell>
          <cell r="O377" t="str">
            <v>D</v>
          </cell>
          <cell r="P377" t="str">
            <v>D</v>
          </cell>
          <cell r="Q377" t="str">
            <v>D</v>
          </cell>
          <cell r="R377" t="str">
            <v>D</v>
          </cell>
          <cell r="S377" t="str">
            <v>D</v>
          </cell>
          <cell r="T377" t="str">
            <v>D</v>
          </cell>
        </row>
        <row r="378">
          <cell r="A378">
            <v>377</v>
          </cell>
          <cell r="B378" t="str">
            <v>DEN BLACK</v>
          </cell>
          <cell r="C378" t="str">
            <v>DBLA</v>
          </cell>
          <cell r="D378" t="str">
            <v>VAN ASBROECK JUAN</v>
          </cell>
          <cell r="E378" t="str">
            <v>-</v>
          </cell>
          <cell r="F378" t="str">
            <v>M</v>
          </cell>
          <cell r="G378">
            <v>34673</v>
          </cell>
          <cell r="H378" t="str">
            <v>BOEKSHEIDE 13</v>
          </cell>
          <cell r="I378">
            <v>1840</v>
          </cell>
          <cell r="J378" t="str">
            <v>MALDEREN</v>
          </cell>
          <cell r="K378" t="str">
            <v>592.4343457.72</v>
          </cell>
          <cell r="L378">
            <v>43009</v>
          </cell>
          <cell r="O378" t="str">
            <v>B</v>
          </cell>
          <cell r="P378" t="str">
            <v>C</v>
          </cell>
          <cell r="Q378" t="str">
            <v>C</v>
          </cell>
          <cell r="R378" t="str">
            <v>C</v>
          </cell>
          <cell r="S378" t="str">
            <v>C</v>
          </cell>
          <cell r="T378" t="str">
            <v>C</v>
          </cell>
        </row>
        <row r="379">
          <cell r="A379">
            <v>378</v>
          </cell>
          <cell r="B379" t="str">
            <v>VRIJE SPELER</v>
          </cell>
          <cell r="C379" t="str">
            <v>VS</v>
          </cell>
          <cell r="D379" t="str">
            <v>HENDERICKX MARIO</v>
          </cell>
          <cell r="E379" t="str">
            <v>x</v>
          </cell>
          <cell r="F379" t="str">
            <v>M</v>
          </cell>
          <cell r="G379">
            <v>23997</v>
          </cell>
          <cell r="H379" t="str">
            <v>MOLENSTRAAT 35</v>
          </cell>
          <cell r="I379">
            <v>2850</v>
          </cell>
          <cell r="J379" t="str">
            <v>BOOM</v>
          </cell>
          <cell r="K379" t="str">
            <v>592.3053430.48</v>
          </cell>
          <cell r="L379">
            <v>43313</v>
          </cell>
          <cell r="N379" t="str">
            <v>VS</v>
          </cell>
          <cell r="O379" t="str">
            <v>NA</v>
          </cell>
          <cell r="P379" t="str">
            <v>NA</v>
          </cell>
          <cell r="Q379" t="str">
            <v>NA</v>
          </cell>
          <cell r="R379" t="str">
            <v>-</v>
          </cell>
          <cell r="S379" t="str">
            <v>-</v>
          </cell>
          <cell r="T379" t="str">
            <v>-</v>
          </cell>
        </row>
        <row r="380">
          <cell r="A380">
            <v>379</v>
          </cell>
          <cell r="B380" t="str">
            <v>BILJARTBOYS</v>
          </cell>
          <cell r="C380" t="str">
            <v>BJB</v>
          </cell>
          <cell r="D380" t="str">
            <v>PERSOONS DIRK</v>
          </cell>
          <cell r="E380" t="str">
            <v>-</v>
          </cell>
          <cell r="F380" t="str">
            <v>M</v>
          </cell>
          <cell r="G380">
            <v>22877</v>
          </cell>
          <cell r="H380" t="str">
            <v>OVERWINNINGSTRAAT 20</v>
          </cell>
          <cell r="I380">
            <v>2840</v>
          </cell>
          <cell r="J380" t="str">
            <v>TERHAGEN</v>
          </cell>
          <cell r="K380" t="str">
            <v>591.9848842.49</v>
          </cell>
          <cell r="L380">
            <v>42583</v>
          </cell>
          <cell r="O380" t="str">
            <v>A</v>
          </cell>
          <cell r="P380" t="str">
            <v>A</v>
          </cell>
          <cell r="Q380" t="str">
            <v>A</v>
          </cell>
          <cell r="R380" t="str">
            <v>A</v>
          </cell>
          <cell r="S380" t="str">
            <v>NA</v>
          </cell>
          <cell r="T380" t="str">
            <v>-</v>
          </cell>
        </row>
        <row r="381">
          <cell r="A381">
            <v>380</v>
          </cell>
          <cell r="B381" t="str">
            <v>VRIJE SPELER</v>
          </cell>
          <cell r="C381" t="str">
            <v>VS</v>
          </cell>
          <cell r="D381" t="str">
            <v>DIAZ PEDREGOSA</v>
          </cell>
          <cell r="E381" t="str">
            <v>x</v>
          </cell>
          <cell r="F381" t="str">
            <v>M</v>
          </cell>
          <cell r="G381">
            <v>23595</v>
          </cell>
          <cell r="H381" t="str">
            <v>GULDENBOOMPLEIN 7</v>
          </cell>
          <cell r="I381">
            <v>9300</v>
          </cell>
          <cell r="J381" t="str">
            <v>AALST</v>
          </cell>
          <cell r="K381" t="str">
            <v>B 19.85778.91</v>
          </cell>
          <cell r="L381">
            <v>43344</v>
          </cell>
          <cell r="O381" t="str">
            <v>B</v>
          </cell>
          <cell r="P381" t="str">
            <v>B</v>
          </cell>
          <cell r="Q381" t="str">
            <v>NA</v>
          </cell>
          <cell r="R381" t="str">
            <v>-</v>
          </cell>
          <cell r="S381" t="str">
            <v>-</v>
          </cell>
          <cell r="T381" t="str">
            <v>-</v>
          </cell>
        </row>
        <row r="382">
          <cell r="A382">
            <v>381</v>
          </cell>
          <cell r="B382" t="str">
            <v>VRIJE SPELER</v>
          </cell>
          <cell r="C382" t="str">
            <v>VS</v>
          </cell>
          <cell r="D382" t="str">
            <v>VAN MUYLDER KRIS</v>
          </cell>
          <cell r="E382" t="str">
            <v>x</v>
          </cell>
          <cell r="F382" t="str">
            <v>M</v>
          </cell>
          <cell r="G382">
            <v>28618</v>
          </cell>
          <cell r="H382" t="str">
            <v>AKKERSTRAAT 26</v>
          </cell>
          <cell r="I382">
            <v>9255</v>
          </cell>
          <cell r="J382" t="str">
            <v>OPDORP</v>
          </cell>
          <cell r="K382" t="str">
            <v>592.5446592.26</v>
          </cell>
          <cell r="L382">
            <v>42948</v>
          </cell>
          <cell r="O382" t="str">
            <v>A</v>
          </cell>
          <cell r="P382" t="str">
            <v>A</v>
          </cell>
          <cell r="Q382" t="str">
            <v>A</v>
          </cell>
          <cell r="R382" t="str">
            <v>B</v>
          </cell>
          <cell r="S382" t="str">
            <v>B</v>
          </cell>
          <cell r="T382" t="str">
            <v>A</v>
          </cell>
        </row>
        <row r="383">
          <cell r="A383">
            <v>382</v>
          </cell>
          <cell r="B383" t="str">
            <v>BILJARTBOYS</v>
          </cell>
          <cell r="C383" t="str">
            <v>BJB</v>
          </cell>
          <cell r="D383" t="str">
            <v>UWAERTS FREDDY</v>
          </cell>
          <cell r="E383" t="str">
            <v>-</v>
          </cell>
          <cell r="F383" t="str">
            <v>M</v>
          </cell>
          <cell r="G383">
            <v>22794</v>
          </cell>
          <cell r="H383" t="str">
            <v>GEVAERTLAAN 9</v>
          </cell>
          <cell r="I383">
            <v>2850</v>
          </cell>
          <cell r="J383" t="str">
            <v>BOOM</v>
          </cell>
          <cell r="K383" t="str">
            <v>592.0838813.38</v>
          </cell>
          <cell r="L383">
            <v>42583</v>
          </cell>
          <cell r="O383" t="str">
            <v>C</v>
          </cell>
          <cell r="P383" t="str">
            <v>C</v>
          </cell>
          <cell r="Q383" t="str">
            <v>C</v>
          </cell>
          <cell r="R383" t="str">
            <v>NA</v>
          </cell>
          <cell r="S383" t="str">
            <v>NA</v>
          </cell>
          <cell r="T383" t="str">
            <v>-</v>
          </cell>
        </row>
        <row r="384">
          <cell r="A384">
            <v>383</v>
          </cell>
          <cell r="B384" t="str">
            <v>'t ZANDHOF</v>
          </cell>
          <cell r="C384" t="str">
            <v>TZH</v>
          </cell>
          <cell r="D384" t="str">
            <v>TORFS RUDI</v>
          </cell>
          <cell r="E384" t="str">
            <v>-</v>
          </cell>
          <cell r="F384" t="str">
            <v>M</v>
          </cell>
          <cell r="G384">
            <v>24292</v>
          </cell>
          <cell r="H384" t="str">
            <v>PUURSESTEENWEG 44</v>
          </cell>
          <cell r="I384">
            <v>2880</v>
          </cell>
          <cell r="J384" t="str">
            <v>BORNEM</v>
          </cell>
          <cell r="K384" t="str">
            <v>591.7330270.82</v>
          </cell>
          <cell r="L384">
            <v>42948</v>
          </cell>
          <cell r="O384" t="str">
            <v>C</v>
          </cell>
          <cell r="P384" t="str">
            <v>C</v>
          </cell>
          <cell r="Q384" t="str">
            <v>C</v>
          </cell>
          <cell r="R384" t="str">
            <v>C</v>
          </cell>
          <cell r="S384" t="str">
            <v>NA</v>
          </cell>
          <cell r="T384" t="str">
            <v>NA</v>
          </cell>
        </row>
        <row r="385">
          <cell r="A385">
            <v>384</v>
          </cell>
          <cell r="B385" t="str">
            <v>BILJARTBOYS</v>
          </cell>
          <cell r="C385" t="str">
            <v>BJB</v>
          </cell>
          <cell r="D385" t="str">
            <v>MAMPAEY KIM</v>
          </cell>
          <cell r="E385" t="str">
            <v>-</v>
          </cell>
          <cell r="F385" t="str">
            <v>M</v>
          </cell>
          <cell r="G385">
            <v>24994</v>
          </cell>
          <cell r="H385" t="str">
            <v>NIEUWSTRAAT 106</v>
          </cell>
          <cell r="I385">
            <v>2840</v>
          </cell>
          <cell r="J385" t="str">
            <v>TERHAGEN</v>
          </cell>
          <cell r="K385" t="str">
            <v>591.3426739.25</v>
          </cell>
          <cell r="L385">
            <v>42583</v>
          </cell>
          <cell r="O385" t="str">
            <v>B</v>
          </cell>
          <cell r="P385" t="str">
            <v>B</v>
          </cell>
          <cell r="Q385" t="str">
            <v>A</v>
          </cell>
          <cell r="R385" t="str">
            <v>NA</v>
          </cell>
          <cell r="S385" t="str">
            <v>NA</v>
          </cell>
          <cell r="T385" t="str">
            <v>-</v>
          </cell>
        </row>
        <row r="386">
          <cell r="A386">
            <v>385</v>
          </cell>
          <cell r="B386" t="str">
            <v>VRIJE SPELER</v>
          </cell>
          <cell r="C386" t="str">
            <v>VS</v>
          </cell>
          <cell r="D386" t="str">
            <v>COOLS PATRICK</v>
          </cell>
          <cell r="E386" t="str">
            <v>x</v>
          </cell>
          <cell r="F386" t="str">
            <v>M</v>
          </cell>
          <cell r="G386">
            <v>23505</v>
          </cell>
          <cell r="H386" t="str">
            <v>VAN MAERLANTSTRAAT 61</v>
          </cell>
          <cell r="I386">
            <v>2060</v>
          </cell>
          <cell r="J386" t="str">
            <v>ANTWERPEN</v>
          </cell>
          <cell r="K386" t="str">
            <v>591.9819976.89</v>
          </cell>
          <cell r="L386">
            <v>42583</v>
          </cell>
          <cell r="N386" t="str">
            <v>VS</v>
          </cell>
          <cell r="O386" t="str">
            <v>B</v>
          </cell>
          <cell r="P386" t="str">
            <v>B</v>
          </cell>
          <cell r="Q386" t="str">
            <v>B</v>
          </cell>
          <cell r="R386" t="str">
            <v>B</v>
          </cell>
          <cell r="S386" t="str">
            <v>NA</v>
          </cell>
          <cell r="T386" t="str">
            <v>-</v>
          </cell>
        </row>
        <row r="387">
          <cell r="A387">
            <v>386</v>
          </cell>
          <cell r="B387" t="str">
            <v>VRIJE SPELER</v>
          </cell>
          <cell r="C387" t="str">
            <v>VS</v>
          </cell>
          <cell r="D387" t="str">
            <v>GOEMANS TIM</v>
          </cell>
          <cell r="E387" t="str">
            <v>x</v>
          </cell>
          <cell r="F387" t="str">
            <v>M</v>
          </cell>
          <cell r="G387">
            <v>29278</v>
          </cell>
          <cell r="H387" t="str">
            <v>F.D.ROOSEVELDSTRAAT 25</v>
          </cell>
          <cell r="I387">
            <v>2845</v>
          </cell>
          <cell r="J387" t="str">
            <v>NIEL</v>
          </cell>
          <cell r="K387" t="str">
            <v>591.9872538.77</v>
          </cell>
          <cell r="L387">
            <v>43040</v>
          </cell>
          <cell r="N387" t="str">
            <v>VS</v>
          </cell>
          <cell r="O387" t="str">
            <v>B</v>
          </cell>
          <cell r="P387" t="str">
            <v>B</v>
          </cell>
          <cell r="Q387" t="str">
            <v>B</v>
          </cell>
          <cell r="R387" t="str">
            <v>B</v>
          </cell>
          <cell r="S387" t="str">
            <v>B</v>
          </cell>
          <cell r="T387" t="str">
            <v>B</v>
          </cell>
        </row>
        <row r="388">
          <cell r="A388">
            <v>387</v>
          </cell>
          <cell r="B388" t="str">
            <v>VRIJE SPELER</v>
          </cell>
          <cell r="C388" t="str">
            <v>VS</v>
          </cell>
          <cell r="D388" t="str">
            <v>POTOMS MICHEL</v>
          </cell>
          <cell r="E388" t="str">
            <v>x</v>
          </cell>
          <cell r="F388" t="str">
            <v>M</v>
          </cell>
          <cell r="G388">
            <v>24925</v>
          </cell>
          <cell r="H388" t="str">
            <v>KRUIDTUIN 15</v>
          </cell>
          <cell r="I388">
            <v>2890</v>
          </cell>
          <cell r="J388" t="str">
            <v>ST. AMANDS</v>
          </cell>
          <cell r="K388" t="str">
            <v>591.9449439.07</v>
          </cell>
          <cell r="L388">
            <v>43040</v>
          </cell>
          <cell r="N388" t="str">
            <v>VS</v>
          </cell>
          <cell r="O388" t="str">
            <v>D</v>
          </cell>
          <cell r="P388" t="str">
            <v>D</v>
          </cell>
          <cell r="Q388" t="str">
            <v>D</v>
          </cell>
          <cell r="R388" t="str">
            <v>D</v>
          </cell>
          <cell r="S388" t="str">
            <v>D</v>
          </cell>
          <cell r="T388" t="str">
            <v>D</v>
          </cell>
        </row>
        <row r="389">
          <cell r="A389">
            <v>388</v>
          </cell>
          <cell r="B389" t="str">
            <v>KALFORT SPORTIF</v>
          </cell>
          <cell r="C389" t="str">
            <v>KALF</v>
          </cell>
          <cell r="D389" t="str">
            <v>SCHELFAUT LAETITIA</v>
          </cell>
          <cell r="E389">
            <v>3</v>
          </cell>
          <cell r="F389" t="str">
            <v>V</v>
          </cell>
          <cell r="G389">
            <v>24321</v>
          </cell>
          <cell r="H389" t="str">
            <v>KONINGBOUDEWIJNLAAN 35</v>
          </cell>
          <cell r="I389">
            <v>9140</v>
          </cell>
          <cell r="J389" t="str">
            <v>TEMSE</v>
          </cell>
          <cell r="K389" t="str">
            <v>591.5165654.21</v>
          </cell>
          <cell r="L389">
            <v>42583</v>
          </cell>
          <cell r="O389" t="str">
            <v>D</v>
          </cell>
          <cell r="P389" t="str">
            <v>D</v>
          </cell>
          <cell r="Q389" t="str">
            <v>D</v>
          </cell>
          <cell r="R389" t="str">
            <v>D</v>
          </cell>
          <cell r="S389" t="str">
            <v>NA</v>
          </cell>
          <cell r="T389" t="str">
            <v>-</v>
          </cell>
        </row>
        <row r="390">
          <cell r="A390">
            <v>389</v>
          </cell>
          <cell r="B390" t="str">
            <v>TORENHOF</v>
          </cell>
          <cell r="C390" t="str">
            <v>THOF</v>
          </cell>
          <cell r="D390" t="str">
            <v>SMEDTS LUC</v>
          </cell>
          <cell r="E390" t="str">
            <v>-</v>
          </cell>
          <cell r="F390" t="str">
            <v>M</v>
          </cell>
          <cell r="G390">
            <v>22668</v>
          </cell>
          <cell r="H390" t="str">
            <v>LENIKSEBAAN 203</v>
          </cell>
          <cell r="I390">
            <v>1070</v>
          </cell>
          <cell r="J390" t="str">
            <v>ANDERLECHT</v>
          </cell>
          <cell r="K390" t="str">
            <v>591.9131845.76</v>
          </cell>
          <cell r="L390">
            <v>42948</v>
          </cell>
          <cell r="O390" t="str">
            <v>A</v>
          </cell>
          <cell r="P390" t="str">
            <v>A</v>
          </cell>
          <cell r="Q390" t="str">
            <v>A</v>
          </cell>
          <cell r="R390" t="str">
            <v>NA</v>
          </cell>
          <cell r="S390" t="str">
            <v>-</v>
          </cell>
          <cell r="T390" t="str">
            <v>-</v>
          </cell>
        </row>
        <row r="391">
          <cell r="A391">
            <v>390</v>
          </cell>
          <cell r="B391" t="str">
            <v>DE BOERENKRIJG</v>
          </cell>
          <cell r="C391" t="str">
            <v>BOER</v>
          </cell>
          <cell r="D391" t="str">
            <v>SUFFYS NICO</v>
          </cell>
          <cell r="E391" t="str">
            <v>-</v>
          </cell>
          <cell r="F391" t="str">
            <v>M</v>
          </cell>
          <cell r="G391">
            <v>26603</v>
          </cell>
          <cell r="H391" t="str">
            <v>HEESTERVELD 9</v>
          </cell>
          <cell r="I391">
            <v>3150</v>
          </cell>
          <cell r="J391" t="str">
            <v>HAACHT</v>
          </cell>
          <cell r="K391" t="str">
            <v>591.9160805.33</v>
          </cell>
          <cell r="L391">
            <v>43313</v>
          </cell>
          <cell r="O391" t="str">
            <v>A</v>
          </cell>
          <cell r="P391" t="str">
            <v>B</v>
          </cell>
          <cell r="Q391" t="str">
            <v>A</v>
          </cell>
          <cell r="R391" t="str">
            <v>A</v>
          </cell>
          <cell r="S391" t="str">
            <v>A</v>
          </cell>
          <cell r="T391" t="str">
            <v>A</v>
          </cell>
        </row>
        <row r="392">
          <cell r="A392">
            <v>391</v>
          </cell>
          <cell r="B392" t="str">
            <v>VRIJE SPELER</v>
          </cell>
          <cell r="C392" t="str">
            <v>VS</v>
          </cell>
          <cell r="D392" t="str">
            <v>DE VADDER KRIS</v>
          </cell>
          <cell r="E392" t="str">
            <v>x</v>
          </cell>
          <cell r="F392" t="str">
            <v>M</v>
          </cell>
          <cell r="G392">
            <v>23985</v>
          </cell>
          <cell r="H392" t="str">
            <v>HOUTENMOLENSTRAAT 22</v>
          </cell>
          <cell r="I392">
            <v>2880</v>
          </cell>
          <cell r="J392" t="str">
            <v>BORNEM</v>
          </cell>
          <cell r="K392" t="str">
            <v>592.2920140.36</v>
          </cell>
          <cell r="L392">
            <v>43313</v>
          </cell>
          <cell r="N392" t="str">
            <v>VS</v>
          </cell>
          <cell r="O392" t="str">
            <v>NA</v>
          </cell>
          <cell r="P392" t="str">
            <v>NA</v>
          </cell>
          <cell r="Q392" t="str">
            <v>NA</v>
          </cell>
          <cell r="R392" t="str">
            <v>-</v>
          </cell>
          <cell r="S392" t="str">
            <v>-</v>
          </cell>
          <cell r="T392" t="str">
            <v>-</v>
          </cell>
        </row>
        <row r="393">
          <cell r="A393">
            <v>392</v>
          </cell>
          <cell r="B393" t="str">
            <v>VRIJE SPELER</v>
          </cell>
          <cell r="C393" t="str">
            <v>VS</v>
          </cell>
          <cell r="D393" t="str">
            <v>GILLIS KIM</v>
          </cell>
          <cell r="E393" t="str">
            <v>x</v>
          </cell>
          <cell r="F393" t="str">
            <v>M</v>
          </cell>
          <cell r="G393">
            <v>32079</v>
          </cell>
          <cell r="H393" t="str">
            <v>VARENBERGSTRAAT 73/1</v>
          </cell>
          <cell r="I393">
            <v>9200</v>
          </cell>
          <cell r="J393" t="str">
            <v>OUDEGEM</v>
          </cell>
          <cell r="K393" t="str">
            <v>592.4624336.39</v>
          </cell>
          <cell r="L393">
            <v>42948</v>
          </cell>
          <cell r="N393" t="str">
            <v>VS</v>
          </cell>
          <cell r="O393" t="str">
            <v>C</v>
          </cell>
          <cell r="P393" t="str">
            <v>C</v>
          </cell>
          <cell r="Q393" t="str">
            <v>C</v>
          </cell>
          <cell r="R393" t="str">
            <v>D</v>
          </cell>
          <cell r="S393" t="str">
            <v>NA</v>
          </cell>
          <cell r="T393" t="str">
            <v>-</v>
          </cell>
        </row>
        <row r="394">
          <cell r="A394">
            <v>393</v>
          </cell>
          <cell r="B394" t="str">
            <v>VRIJE SPELER</v>
          </cell>
          <cell r="C394" t="str">
            <v>VS</v>
          </cell>
          <cell r="D394" t="str">
            <v>VAN ZAELEN BENNY</v>
          </cell>
          <cell r="E394" t="str">
            <v>x</v>
          </cell>
          <cell r="F394" t="str">
            <v>M</v>
          </cell>
          <cell r="G394">
            <v>21443</v>
          </cell>
          <cell r="H394" t="str">
            <v>LINDESTRAAT 119/2</v>
          </cell>
          <cell r="I394">
            <v>2880</v>
          </cell>
          <cell r="J394" t="str">
            <v>BORNEM</v>
          </cell>
          <cell r="K394" t="str">
            <v>592.6126268.23</v>
          </cell>
          <cell r="L394">
            <v>43313</v>
          </cell>
          <cell r="N394" t="str">
            <v>VS</v>
          </cell>
          <cell r="O394" t="str">
            <v>NA</v>
          </cell>
          <cell r="P394" t="str">
            <v>NA</v>
          </cell>
          <cell r="Q394" t="str">
            <v>NA</v>
          </cell>
          <cell r="R394" t="str">
            <v>-</v>
          </cell>
          <cell r="S394" t="str">
            <v>-</v>
          </cell>
          <cell r="T394" t="str">
            <v>-</v>
          </cell>
        </row>
        <row r="395">
          <cell r="A395">
            <v>394</v>
          </cell>
          <cell r="B395" t="str">
            <v>DE BOERENKRIJG</v>
          </cell>
          <cell r="C395" t="str">
            <v>BOER</v>
          </cell>
          <cell r="D395" t="str">
            <v>VERELST DANNY</v>
          </cell>
          <cell r="E395" t="str">
            <v>-</v>
          </cell>
          <cell r="F395" t="str">
            <v>M</v>
          </cell>
          <cell r="G395">
            <v>25373</v>
          </cell>
          <cell r="H395" t="str">
            <v>SAUVEGARDESTRAAT 27</v>
          </cell>
          <cell r="I395">
            <v>2870</v>
          </cell>
          <cell r="J395" t="str">
            <v>RUISBROEK</v>
          </cell>
          <cell r="K395" t="str">
            <v>592.2544004.66</v>
          </cell>
          <cell r="L395">
            <v>42948</v>
          </cell>
          <cell r="O395" t="str">
            <v>D</v>
          </cell>
          <cell r="P395" t="str">
            <v>C</v>
          </cell>
          <cell r="Q395" t="str">
            <v>C</v>
          </cell>
          <cell r="R395" t="str">
            <v>C</v>
          </cell>
          <cell r="S395" t="str">
            <v>NA</v>
          </cell>
          <cell r="T395" t="str">
            <v>-</v>
          </cell>
        </row>
        <row r="396">
          <cell r="A396">
            <v>395</v>
          </cell>
          <cell r="B396" t="str">
            <v>DE BOERENKRIJG</v>
          </cell>
          <cell r="C396" t="str">
            <v>BOER</v>
          </cell>
          <cell r="D396" t="str">
            <v>MONFOURNY DAVID</v>
          </cell>
          <cell r="E396" t="str">
            <v>-</v>
          </cell>
          <cell r="F396" t="str">
            <v>M</v>
          </cell>
          <cell r="G396">
            <v>29081</v>
          </cell>
          <cell r="H396" t="str">
            <v>LOUIS SEGERSTRAAT 28A3</v>
          </cell>
          <cell r="I396">
            <v>2880</v>
          </cell>
          <cell r="J396" t="str">
            <v>HINGENE</v>
          </cell>
          <cell r="K396" t="str">
            <v>B 2159360.43</v>
          </cell>
          <cell r="L396">
            <v>43313</v>
          </cell>
          <cell r="O396" t="str">
            <v>D</v>
          </cell>
          <cell r="P396" t="str">
            <v>D</v>
          </cell>
          <cell r="Q396" t="str">
            <v>NA</v>
          </cell>
          <cell r="R396" t="str">
            <v>-</v>
          </cell>
          <cell r="S396" t="str">
            <v>NA</v>
          </cell>
          <cell r="T396" t="str">
            <v>-</v>
          </cell>
        </row>
        <row r="397">
          <cell r="A397">
            <v>396</v>
          </cell>
          <cell r="B397" t="str">
            <v>VRIJE SPELER</v>
          </cell>
          <cell r="C397" t="str">
            <v>VS</v>
          </cell>
          <cell r="D397" t="str">
            <v>LOVERIE MATTHIAS</v>
          </cell>
          <cell r="E397" t="str">
            <v>x</v>
          </cell>
          <cell r="F397" t="str">
            <v>M</v>
          </cell>
          <cell r="G397">
            <v>33347</v>
          </cell>
          <cell r="H397" t="str">
            <v>GEERSTRAAT 56</v>
          </cell>
          <cell r="I397">
            <v>9200</v>
          </cell>
          <cell r="J397" t="str">
            <v>BAASRODE</v>
          </cell>
          <cell r="K397" t="str">
            <v>591.4759843.58</v>
          </cell>
          <cell r="L397">
            <v>42217</v>
          </cell>
          <cell r="N397" t="str">
            <v>VS</v>
          </cell>
          <cell r="O397" t="str">
            <v>D</v>
          </cell>
          <cell r="P397" t="str">
            <v>D</v>
          </cell>
          <cell r="Q397" t="str">
            <v>D</v>
          </cell>
          <cell r="R397" t="str">
            <v>D</v>
          </cell>
          <cell r="S397" t="str">
            <v>D</v>
          </cell>
          <cell r="T397" t="str">
            <v>NA</v>
          </cell>
        </row>
        <row r="398">
          <cell r="A398">
            <v>397</v>
          </cell>
          <cell r="B398" t="str">
            <v>DE BOERENKRIJG</v>
          </cell>
          <cell r="C398" t="str">
            <v>BOER</v>
          </cell>
          <cell r="D398" t="str">
            <v>PETRY MIKE</v>
          </cell>
          <cell r="E398" t="str">
            <v>-</v>
          </cell>
          <cell r="F398" t="str">
            <v>M</v>
          </cell>
          <cell r="G398">
            <v>26680</v>
          </cell>
          <cell r="H398" t="str">
            <v>KAPELSTRAAT 63</v>
          </cell>
          <cell r="I398">
            <v>2880</v>
          </cell>
          <cell r="J398" t="str">
            <v>BORNEM</v>
          </cell>
          <cell r="K398" t="str">
            <v>592.0808213.90</v>
          </cell>
          <cell r="L398">
            <v>43313</v>
          </cell>
          <cell r="O398" t="str">
            <v>B</v>
          </cell>
          <cell r="P398" t="str">
            <v>B</v>
          </cell>
          <cell r="Q398" t="str">
            <v>A</v>
          </cell>
          <cell r="R398" t="str">
            <v>A</v>
          </cell>
          <cell r="S398" t="str">
            <v>NA</v>
          </cell>
          <cell r="T398" t="str">
            <v>NA</v>
          </cell>
        </row>
        <row r="399">
          <cell r="A399">
            <v>398</v>
          </cell>
          <cell r="B399" t="str">
            <v>VRIJE SPELER</v>
          </cell>
          <cell r="C399" t="str">
            <v>VS</v>
          </cell>
          <cell r="D399" t="str">
            <v>CASTELEYN THEOFIEL</v>
          </cell>
          <cell r="E399" t="str">
            <v>x</v>
          </cell>
          <cell r="F399" t="str">
            <v>M</v>
          </cell>
          <cell r="G399">
            <v>23866</v>
          </cell>
          <cell r="H399" t="str">
            <v>JAN FRANS FAVELETSTRAAT 47</v>
          </cell>
          <cell r="I399">
            <v>9120</v>
          </cell>
          <cell r="J399" t="str">
            <v>KALLO</v>
          </cell>
          <cell r="K399" t="str">
            <v>592.5535599.84</v>
          </cell>
          <cell r="L399">
            <v>43009</v>
          </cell>
          <cell r="N399" t="str">
            <v>VS</v>
          </cell>
          <cell r="O399" t="str">
            <v>A</v>
          </cell>
          <cell r="P399" t="str">
            <v>A</v>
          </cell>
          <cell r="Q399" t="str">
            <v>A</v>
          </cell>
          <cell r="R399" t="str">
            <v>A</v>
          </cell>
          <cell r="S399" t="str">
            <v>A</v>
          </cell>
          <cell r="T399" t="str">
            <v>A</v>
          </cell>
        </row>
        <row r="400">
          <cell r="A400">
            <v>399</v>
          </cell>
          <cell r="B400" t="str">
            <v>DE SPLINTERS</v>
          </cell>
          <cell r="C400" t="str">
            <v>SPLI</v>
          </cell>
          <cell r="D400" t="str">
            <v>VAN DEN EEDE RUDIGER</v>
          </cell>
          <cell r="E400">
            <v>2</v>
          </cell>
          <cell r="F400" t="str">
            <v>M</v>
          </cell>
          <cell r="G400">
            <v>23670</v>
          </cell>
          <cell r="H400" t="str">
            <v>LINDE 142</v>
          </cell>
          <cell r="I400">
            <v>1840</v>
          </cell>
          <cell r="J400" t="str">
            <v>LONDERZEEL</v>
          </cell>
          <cell r="K400" t="str">
            <v>592.0947590.78</v>
          </cell>
          <cell r="L400">
            <v>42583</v>
          </cell>
          <cell r="O400" t="str">
            <v>C</v>
          </cell>
          <cell r="P400" t="str">
            <v>C</v>
          </cell>
          <cell r="Q400" t="str">
            <v>C</v>
          </cell>
          <cell r="R400" t="str">
            <v>B</v>
          </cell>
          <cell r="S400" t="str">
            <v>NA</v>
          </cell>
          <cell r="T400" t="str">
            <v>-</v>
          </cell>
        </row>
        <row r="401">
          <cell r="A401">
            <v>400</v>
          </cell>
          <cell r="B401" t="str">
            <v>VRIJE SPELER</v>
          </cell>
          <cell r="C401" t="str">
            <v>VS</v>
          </cell>
          <cell r="D401" t="str">
            <v>VAN CAMP LUCAS</v>
          </cell>
          <cell r="E401" t="str">
            <v>X</v>
          </cell>
          <cell r="F401" t="str">
            <v>M</v>
          </cell>
          <cell r="G401">
            <v>17450</v>
          </cell>
          <cell r="H401" t="str">
            <v>BEUKENLAAN 4</v>
          </cell>
          <cell r="I401">
            <v>2850</v>
          </cell>
          <cell r="J401" t="str">
            <v>BOOM</v>
          </cell>
          <cell r="K401" t="str">
            <v>591.6965885.29</v>
          </cell>
          <cell r="L401">
            <v>42979</v>
          </cell>
          <cell r="O401" t="str">
            <v>C</v>
          </cell>
          <cell r="P401" t="str">
            <v>D</v>
          </cell>
          <cell r="Q401" t="str">
            <v>D</v>
          </cell>
          <cell r="R401" t="str">
            <v>D</v>
          </cell>
          <cell r="S401" t="str">
            <v>D</v>
          </cell>
          <cell r="T401" t="str">
            <v>D</v>
          </cell>
        </row>
        <row r="402">
          <cell r="A402">
            <v>401</v>
          </cell>
          <cell r="B402" t="str">
            <v>'t ZANDHOF</v>
          </cell>
          <cell r="C402" t="str">
            <v>TZH</v>
          </cell>
          <cell r="D402" t="str">
            <v>DE MAN HENRI</v>
          </cell>
          <cell r="E402">
            <v>1</v>
          </cell>
          <cell r="F402" t="str">
            <v>M</v>
          </cell>
          <cell r="G402">
            <v>21919</v>
          </cell>
          <cell r="H402" t="str">
            <v>HOUTENMOLENSTRAAT 40/1</v>
          </cell>
          <cell r="I402">
            <v>2880</v>
          </cell>
          <cell r="J402" t="str">
            <v>BORNEM</v>
          </cell>
          <cell r="K402" t="str">
            <v>592.4195895.47</v>
          </cell>
          <cell r="L402">
            <v>42948</v>
          </cell>
          <cell r="O402" t="str">
            <v>A</v>
          </cell>
          <cell r="P402" t="str">
            <v>B</v>
          </cell>
          <cell r="Q402" t="str">
            <v>B</v>
          </cell>
          <cell r="R402" t="str">
            <v>C</v>
          </cell>
          <cell r="S402" t="str">
            <v>C</v>
          </cell>
          <cell r="T402" t="str">
            <v>C</v>
          </cell>
        </row>
        <row r="403">
          <cell r="A403">
            <v>402</v>
          </cell>
          <cell r="B403" t="str">
            <v>KALFORT SPORTIF</v>
          </cell>
          <cell r="C403" t="str">
            <v>KALF</v>
          </cell>
          <cell r="D403" t="str">
            <v>DE GREEF JOHAN</v>
          </cell>
          <cell r="E403">
            <v>2</v>
          </cell>
          <cell r="F403" t="str">
            <v>M</v>
          </cell>
          <cell r="G403">
            <v>22280</v>
          </cell>
          <cell r="H403" t="str">
            <v>BLOEMHOF 29</v>
          </cell>
          <cell r="I403">
            <v>2870</v>
          </cell>
          <cell r="J403" t="str">
            <v>PUURS</v>
          </cell>
          <cell r="K403" t="str">
            <v>591.8003520.55</v>
          </cell>
          <cell r="L403">
            <v>42948</v>
          </cell>
          <cell r="O403" t="str">
            <v>D</v>
          </cell>
          <cell r="P403" t="str">
            <v>D</v>
          </cell>
          <cell r="Q403" t="str">
            <v>D</v>
          </cell>
          <cell r="R403" t="str">
            <v>NA</v>
          </cell>
          <cell r="S403" t="str">
            <v>NA</v>
          </cell>
          <cell r="T403" t="str">
            <v>NA</v>
          </cell>
        </row>
        <row r="404">
          <cell r="A404">
            <v>403</v>
          </cell>
          <cell r="B404" t="str">
            <v>OUD LIMBURG</v>
          </cell>
          <cell r="C404" t="str">
            <v>OUD</v>
          </cell>
          <cell r="D404" t="str">
            <v>SMEDTS JEAN</v>
          </cell>
          <cell r="E404" t="str">
            <v>-</v>
          </cell>
          <cell r="F404" t="str">
            <v>M</v>
          </cell>
          <cell r="G404">
            <v>17010</v>
          </cell>
          <cell r="H404" t="str">
            <v>QUINTEN METSYSLAAN 21</v>
          </cell>
          <cell r="I404">
            <v>1861</v>
          </cell>
          <cell r="J404" t="str">
            <v>WOLVERTEM</v>
          </cell>
          <cell r="K404" t="str">
            <v>592.3464174.94</v>
          </cell>
          <cell r="L404">
            <v>43009</v>
          </cell>
          <cell r="O404" t="str">
            <v>D</v>
          </cell>
          <cell r="P404" t="str">
            <v>D</v>
          </cell>
          <cell r="Q404" t="str">
            <v>C</v>
          </cell>
          <cell r="R404" t="str">
            <v>C</v>
          </cell>
          <cell r="S404" t="str">
            <v>C</v>
          </cell>
          <cell r="T404" t="str">
            <v>C</v>
          </cell>
        </row>
        <row r="405">
          <cell r="A405">
            <v>404</v>
          </cell>
          <cell r="B405" t="str">
            <v>NOEVEREN</v>
          </cell>
          <cell r="C405" t="str">
            <v>NOE</v>
          </cell>
          <cell r="D405" t="str">
            <v>DE ROOVERE PATRICK</v>
          </cell>
          <cell r="E405">
            <v>3</v>
          </cell>
          <cell r="F405" t="str">
            <v>M</v>
          </cell>
          <cell r="G405">
            <v>22216</v>
          </cell>
          <cell r="H405" t="str">
            <v>BLAUWSTRAAT 39/1.2</v>
          </cell>
          <cell r="I405">
            <v>2850</v>
          </cell>
          <cell r="J405" t="str">
            <v>BOOM</v>
          </cell>
          <cell r="K405" t="str">
            <v>592.3271263.19</v>
          </cell>
          <cell r="L405">
            <v>43313</v>
          </cell>
          <cell r="O405" t="str">
            <v>D</v>
          </cell>
          <cell r="P405" t="str">
            <v>D</v>
          </cell>
          <cell r="Q405" t="str">
            <v>NA</v>
          </cell>
          <cell r="R405" t="str">
            <v>-</v>
          </cell>
          <cell r="S405" t="str">
            <v>-</v>
          </cell>
          <cell r="T405" t="str">
            <v>-</v>
          </cell>
        </row>
        <row r="406">
          <cell r="A406">
            <v>405</v>
          </cell>
          <cell r="B406" t="str">
            <v>VRIJE SPELER</v>
          </cell>
          <cell r="C406" t="str">
            <v>VS</v>
          </cell>
          <cell r="D406" t="str">
            <v>BOOGHMANS JAN</v>
          </cell>
          <cell r="E406" t="str">
            <v>x</v>
          </cell>
          <cell r="F406" t="str">
            <v>M</v>
          </cell>
          <cell r="G406">
            <v>16444</v>
          </cell>
          <cell r="H406" t="str">
            <v>KLEIN HOLLAND 76</v>
          </cell>
          <cell r="I406">
            <v>1840</v>
          </cell>
          <cell r="J406" t="str">
            <v>LONDERZEEL</v>
          </cell>
          <cell r="K406" t="str">
            <v>591.3897678.29</v>
          </cell>
          <cell r="L406">
            <v>43009</v>
          </cell>
          <cell r="N406" t="str">
            <v>VS</v>
          </cell>
          <cell r="O406" t="str">
            <v>D</v>
          </cell>
          <cell r="P406" t="str">
            <v>D</v>
          </cell>
          <cell r="Q406" t="str">
            <v>D</v>
          </cell>
          <cell r="R406" t="str">
            <v>D</v>
          </cell>
          <cell r="S406" t="str">
            <v>D</v>
          </cell>
          <cell r="T406" t="str">
            <v>D</v>
          </cell>
        </row>
        <row r="407">
          <cell r="A407">
            <v>406</v>
          </cell>
          <cell r="B407" t="str">
            <v>NOEVEREN</v>
          </cell>
          <cell r="C407" t="str">
            <v>NOE</v>
          </cell>
          <cell r="D407" t="str">
            <v>DENS MIKE</v>
          </cell>
          <cell r="E407" t="str">
            <v>-</v>
          </cell>
          <cell r="F407" t="str">
            <v>M</v>
          </cell>
          <cell r="G407">
            <v>26238</v>
          </cell>
          <cell r="H407" t="str">
            <v>ONDERWIJSTRAAT 10</v>
          </cell>
          <cell r="I407">
            <v>2850</v>
          </cell>
          <cell r="J407" t="str">
            <v>BOOM</v>
          </cell>
          <cell r="K407" t="str">
            <v>592.2907030.21</v>
          </cell>
          <cell r="L407">
            <v>43313</v>
          </cell>
          <cell r="O407" t="str">
            <v>D</v>
          </cell>
          <cell r="P407" t="str">
            <v>D</v>
          </cell>
          <cell r="Q407" t="str">
            <v>NA</v>
          </cell>
          <cell r="R407" t="str">
            <v>-</v>
          </cell>
          <cell r="S407" t="str">
            <v>-</v>
          </cell>
          <cell r="T407" t="str">
            <v>-</v>
          </cell>
        </row>
        <row r="408">
          <cell r="A408">
            <v>407</v>
          </cell>
          <cell r="B408" t="str">
            <v>DE SPLINTERS</v>
          </cell>
          <cell r="C408" t="str">
            <v>SPLI</v>
          </cell>
          <cell r="D408" t="str">
            <v>SEVENHANS RINALDO</v>
          </cell>
          <cell r="E408" t="str">
            <v>-</v>
          </cell>
          <cell r="F408" t="str">
            <v>M</v>
          </cell>
          <cell r="G408">
            <v>26620</v>
          </cell>
          <cell r="H408" t="str">
            <v>VICTOR DESPALLIERSTRAAT 16</v>
          </cell>
          <cell r="I408">
            <v>2900</v>
          </cell>
          <cell r="J408" t="str">
            <v>SCHOTEN</v>
          </cell>
          <cell r="K408" t="str">
            <v>592.0546081.52</v>
          </cell>
          <cell r="L408">
            <v>42948</v>
          </cell>
          <cell r="O408" t="str">
            <v>D</v>
          </cell>
          <cell r="P408" t="str">
            <v>D</v>
          </cell>
          <cell r="Q408" t="str">
            <v>D</v>
          </cell>
          <cell r="R408" t="str">
            <v>NA</v>
          </cell>
          <cell r="S408" t="str">
            <v>-</v>
          </cell>
          <cell r="T408" t="str">
            <v>-</v>
          </cell>
        </row>
        <row r="409">
          <cell r="A409">
            <v>408</v>
          </cell>
          <cell r="B409" t="str">
            <v>VRIJE SPELER</v>
          </cell>
          <cell r="C409" t="str">
            <v>VS</v>
          </cell>
          <cell r="D409" t="str">
            <v>APPERS HENDRIK</v>
          </cell>
          <cell r="E409" t="str">
            <v>x</v>
          </cell>
          <cell r="F409" t="str">
            <v>M</v>
          </cell>
          <cell r="G409">
            <v>19713</v>
          </cell>
          <cell r="H409" t="str">
            <v>KASTEELSTRAAT 13</v>
          </cell>
          <cell r="I409">
            <v>2870</v>
          </cell>
          <cell r="J409" t="str">
            <v>RUISBROEK</v>
          </cell>
          <cell r="K409" t="str">
            <v>592.1371338.33</v>
          </cell>
          <cell r="L409">
            <v>42948</v>
          </cell>
          <cell r="N409" t="str">
            <v>VS</v>
          </cell>
          <cell r="O409" t="str">
            <v>D</v>
          </cell>
          <cell r="P409" t="str">
            <v>D</v>
          </cell>
          <cell r="Q409" t="str">
            <v>D</v>
          </cell>
          <cell r="R409" t="str">
            <v>NA</v>
          </cell>
          <cell r="S409" t="str">
            <v>-</v>
          </cell>
          <cell r="T409" t="str">
            <v>-</v>
          </cell>
        </row>
        <row r="410">
          <cell r="A410">
            <v>409</v>
          </cell>
          <cell r="B410" t="str">
            <v>VRIJE SPELER</v>
          </cell>
          <cell r="C410" t="str">
            <v>VS</v>
          </cell>
          <cell r="D410" t="str">
            <v>VAN DAMME NATHAN</v>
          </cell>
          <cell r="E410" t="str">
            <v>x</v>
          </cell>
          <cell r="F410" t="str">
            <v>M</v>
          </cell>
          <cell r="G410">
            <v>34705</v>
          </cell>
          <cell r="H410" t="str">
            <v>FABRIEKSTRAAT 26</v>
          </cell>
          <cell r="I410">
            <v>1745</v>
          </cell>
          <cell r="J410" t="str">
            <v>OPWIJK</v>
          </cell>
          <cell r="K410" t="str">
            <v>591.9431860.70</v>
          </cell>
          <cell r="L410">
            <v>43313</v>
          </cell>
          <cell r="O410" t="str">
            <v>B</v>
          </cell>
          <cell r="P410" t="str">
            <v>C</v>
          </cell>
          <cell r="Q410" t="str">
            <v>C</v>
          </cell>
          <cell r="R410" t="str">
            <v>NA</v>
          </cell>
          <cell r="S410" t="str">
            <v>NA</v>
          </cell>
          <cell r="T410" t="str">
            <v>-</v>
          </cell>
        </row>
        <row r="411">
          <cell r="A411">
            <v>410</v>
          </cell>
          <cell r="B411" t="str">
            <v>DEN TWEEDEN THUIS</v>
          </cell>
          <cell r="C411" t="str">
            <v>TWT</v>
          </cell>
          <cell r="D411" t="str">
            <v>BIESEMANS PATRICK</v>
          </cell>
          <cell r="E411" t="str">
            <v>-</v>
          </cell>
          <cell r="F411" t="str">
            <v>M</v>
          </cell>
          <cell r="G411">
            <v>21042</v>
          </cell>
          <cell r="H411" t="str">
            <v>MOLENSTRAAT 82/4</v>
          </cell>
          <cell r="I411">
            <v>1840</v>
          </cell>
          <cell r="J411" t="str">
            <v>LONDERZEEL</v>
          </cell>
          <cell r="K411" t="str">
            <v>591.9877169.52</v>
          </cell>
          <cell r="L411">
            <v>43040</v>
          </cell>
          <cell r="N411" t="str">
            <v>VS</v>
          </cell>
          <cell r="O411" t="str">
            <v>C</v>
          </cell>
          <cell r="P411" t="str">
            <v>C</v>
          </cell>
          <cell r="Q411" t="str">
            <v>C</v>
          </cell>
          <cell r="R411" t="str">
            <v>D</v>
          </cell>
          <cell r="S411" t="str">
            <v>C</v>
          </cell>
          <cell r="T411" t="str">
            <v>C</v>
          </cell>
        </row>
        <row r="412">
          <cell r="A412">
            <v>411</v>
          </cell>
          <cell r="B412" t="str">
            <v>'t ZANDHOF</v>
          </cell>
          <cell r="C412" t="str">
            <v>TZH</v>
          </cell>
          <cell r="D412" t="str">
            <v>SMET DOMINIC</v>
          </cell>
          <cell r="E412" t="str">
            <v>-</v>
          </cell>
          <cell r="F412" t="str">
            <v>M</v>
          </cell>
          <cell r="G412">
            <v>29277</v>
          </cell>
          <cell r="H412" t="str">
            <v>BARELVELDWEG 53</v>
          </cell>
          <cell r="I412">
            <v>2880</v>
          </cell>
          <cell r="J412" t="str">
            <v>BORNEM</v>
          </cell>
          <cell r="K412" t="str">
            <v>591.4876223.38</v>
          </cell>
          <cell r="L412">
            <v>42948</v>
          </cell>
          <cell r="O412" t="str">
            <v>B</v>
          </cell>
          <cell r="P412" t="str">
            <v>B</v>
          </cell>
          <cell r="Q412" t="str">
            <v>B</v>
          </cell>
          <cell r="R412" t="str">
            <v>B</v>
          </cell>
          <cell r="S412" t="str">
            <v>NA</v>
          </cell>
          <cell r="T412" t="str">
            <v>-</v>
          </cell>
        </row>
        <row r="413">
          <cell r="A413">
            <v>412</v>
          </cell>
          <cell r="B413" t="str">
            <v>VRIJE SPELER</v>
          </cell>
          <cell r="C413" t="str">
            <v>VS</v>
          </cell>
          <cell r="D413" t="str">
            <v>PEETERS RONNY</v>
          </cell>
          <cell r="E413" t="str">
            <v>x</v>
          </cell>
          <cell r="F413" t="str">
            <v>M</v>
          </cell>
          <cell r="G413">
            <v>23045</v>
          </cell>
          <cell r="H413" t="str">
            <v>VERBERDESTEDE 32</v>
          </cell>
          <cell r="I413">
            <v>2870</v>
          </cell>
          <cell r="J413" t="str">
            <v>PUURS-LIEZELE</v>
          </cell>
          <cell r="K413" t="str">
            <v>591.9433382.40</v>
          </cell>
          <cell r="L413">
            <v>42948</v>
          </cell>
          <cell r="N413" t="str">
            <v>VS</v>
          </cell>
          <cell r="O413" t="str">
            <v>B</v>
          </cell>
          <cell r="P413" t="str">
            <v>B</v>
          </cell>
          <cell r="Q413" t="str">
            <v>B</v>
          </cell>
          <cell r="R413" t="str">
            <v>C</v>
          </cell>
          <cell r="S413" t="str">
            <v>-</v>
          </cell>
          <cell r="T413" t="str">
            <v>-</v>
          </cell>
        </row>
        <row r="414">
          <cell r="A414">
            <v>413</v>
          </cell>
          <cell r="B414" t="str">
            <v>EXCELSIOR</v>
          </cell>
          <cell r="C414" t="str">
            <v>EXC</v>
          </cell>
          <cell r="D414" t="str">
            <v>ENGELS DAVE</v>
          </cell>
          <cell r="E414" t="str">
            <v>-</v>
          </cell>
          <cell r="F414" t="str">
            <v>M</v>
          </cell>
          <cell r="G414">
            <v>26839</v>
          </cell>
          <cell r="H414" t="str">
            <v>SCHUTTERSHOFSTRAAT 49</v>
          </cell>
          <cell r="I414">
            <v>2870</v>
          </cell>
          <cell r="J414" t="str">
            <v>PUURS</v>
          </cell>
          <cell r="K414" t="str">
            <v>591.7215817.89</v>
          </cell>
          <cell r="L414">
            <v>43009</v>
          </cell>
          <cell r="O414" t="str">
            <v>B</v>
          </cell>
          <cell r="P414" t="str">
            <v>B</v>
          </cell>
          <cell r="Q414" t="str">
            <v>B</v>
          </cell>
          <cell r="R414" t="str">
            <v>B</v>
          </cell>
          <cell r="S414" t="str">
            <v>B</v>
          </cell>
          <cell r="T414" t="str">
            <v>C</v>
          </cell>
        </row>
        <row r="415">
          <cell r="A415">
            <v>414</v>
          </cell>
          <cell r="B415" t="str">
            <v>EXCELSIOR</v>
          </cell>
          <cell r="C415" t="str">
            <v>EXC</v>
          </cell>
          <cell r="D415" t="str">
            <v>VAN DER VORST KEVIN</v>
          </cell>
          <cell r="E415">
            <v>1</v>
          </cell>
          <cell r="F415" t="str">
            <v>M</v>
          </cell>
          <cell r="G415">
            <v>32045</v>
          </cell>
          <cell r="H415" t="str">
            <v>FLIERKE 47</v>
          </cell>
          <cell r="I415">
            <v>2870</v>
          </cell>
          <cell r="J415" t="str">
            <v>PUURS</v>
          </cell>
          <cell r="K415" t="str">
            <v>591.5613814.41</v>
          </cell>
          <cell r="L415">
            <v>42948</v>
          </cell>
          <cell r="O415" t="str">
            <v>B</v>
          </cell>
          <cell r="P415" t="str">
            <v>B</v>
          </cell>
          <cell r="Q415" t="str">
            <v>B</v>
          </cell>
          <cell r="R415" t="str">
            <v>C</v>
          </cell>
          <cell r="S415" t="str">
            <v>C</v>
          </cell>
          <cell r="T415" t="str">
            <v>C</v>
          </cell>
        </row>
        <row r="416">
          <cell r="A416">
            <v>415</v>
          </cell>
          <cell r="B416" t="str">
            <v>KALFORT SPORTIF</v>
          </cell>
          <cell r="C416" t="str">
            <v>KALF</v>
          </cell>
          <cell r="D416" t="str">
            <v>VAN DEN BERGH BOUDEWIJN</v>
          </cell>
          <cell r="E416" t="str">
            <v>-</v>
          </cell>
          <cell r="F416" t="str">
            <v>M</v>
          </cell>
          <cell r="G416">
            <v>24344</v>
          </cell>
          <cell r="H416" t="str">
            <v>PROVINCIALESTEENWEG 100</v>
          </cell>
          <cell r="I416">
            <v>2620</v>
          </cell>
          <cell r="J416" t="str">
            <v>HEMIKSEM</v>
          </cell>
          <cell r="K416" t="str">
            <v>592.0702753.69</v>
          </cell>
          <cell r="L416">
            <v>43009</v>
          </cell>
          <cell r="O416" t="str">
            <v>C</v>
          </cell>
          <cell r="P416" t="str">
            <v>D</v>
          </cell>
          <cell r="Q416" t="str">
            <v>C</v>
          </cell>
          <cell r="R416" t="str">
            <v>C</v>
          </cell>
          <cell r="S416" t="str">
            <v>B</v>
          </cell>
          <cell r="T416" t="str">
            <v>C</v>
          </cell>
        </row>
        <row r="417">
          <cell r="A417">
            <v>416</v>
          </cell>
          <cell r="B417" t="str">
            <v>VRIJE SPELER</v>
          </cell>
          <cell r="C417" t="str">
            <v>VS</v>
          </cell>
          <cell r="D417" t="str">
            <v>CARELS EDDY</v>
          </cell>
          <cell r="E417" t="str">
            <v>x</v>
          </cell>
          <cell r="F417" t="str">
            <v>M</v>
          </cell>
          <cell r="G417">
            <v>19805</v>
          </cell>
          <cell r="H417" t="str">
            <v>GROTE SNIJDERSSTRAAT 20</v>
          </cell>
          <cell r="I417">
            <v>9280</v>
          </cell>
          <cell r="J417" t="str">
            <v>LEBBEKE</v>
          </cell>
          <cell r="K417" t="str">
            <v>592.1442918.27</v>
          </cell>
          <cell r="L417">
            <v>43313</v>
          </cell>
          <cell r="O417" t="str">
            <v>B</v>
          </cell>
          <cell r="P417" t="str">
            <v>B</v>
          </cell>
          <cell r="Q417" t="str">
            <v>NA</v>
          </cell>
          <cell r="R417" t="str">
            <v>-</v>
          </cell>
          <cell r="S417" t="str">
            <v>-</v>
          </cell>
          <cell r="T417" t="str">
            <v>-</v>
          </cell>
        </row>
        <row r="418">
          <cell r="A418">
            <v>417</v>
          </cell>
          <cell r="B418" t="str">
            <v>VRIJE SPELER</v>
          </cell>
          <cell r="C418" t="str">
            <v>VS</v>
          </cell>
          <cell r="D418" t="str">
            <v>GOEMAN THIERRY</v>
          </cell>
          <cell r="E418" t="str">
            <v>x</v>
          </cell>
          <cell r="F418" t="str">
            <v>M</v>
          </cell>
          <cell r="G418">
            <v>28639</v>
          </cell>
          <cell r="H418" t="str">
            <v>GENTSESTRAAT 44</v>
          </cell>
          <cell r="I418">
            <v>9420</v>
          </cell>
          <cell r="J418" t="str">
            <v>BURST</v>
          </cell>
          <cell r="K418" t="str">
            <v>592.4210743.54</v>
          </cell>
          <cell r="L418">
            <v>42948</v>
          </cell>
          <cell r="N418" t="str">
            <v>VS</v>
          </cell>
          <cell r="O418" t="str">
            <v>A</v>
          </cell>
          <cell r="P418" t="str">
            <v>A</v>
          </cell>
          <cell r="Q418" t="str">
            <v>A</v>
          </cell>
          <cell r="R418" t="str">
            <v>NA</v>
          </cell>
          <cell r="S418" t="str">
            <v>-</v>
          </cell>
          <cell r="T418" t="str">
            <v>-</v>
          </cell>
        </row>
        <row r="419">
          <cell r="A419">
            <v>418</v>
          </cell>
          <cell r="B419" t="str">
            <v>DE SLOEFKESVRIENDEN</v>
          </cell>
          <cell r="C419" t="str">
            <v>DSV</v>
          </cell>
          <cell r="D419" t="str">
            <v>DE NIL BART</v>
          </cell>
          <cell r="E419" t="str">
            <v>-</v>
          </cell>
          <cell r="F419" t="str">
            <v>M</v>
          </cell>
          <cell r="G419">
            <v>25635</v>
          </cell>
          <cell r="H419" t="str">
            <v>KAALDRIES 27</v>
          </cell>
          <cell r="I419">
            <v>9220</v>
          </cell>
          <cell r="J419" t="str">
            <v>HAMME</v>
          </cell>
          <cell r="K419" t="str">
            <v>592.4965629.86</v>
          </cell>
          <cell r="L419">
            <v>43313</v>
          </cell>
          <cell r="O419" t="str">
            <v>D</v>
          </cell>
          <cell r="P419" t="str">
            <v>D</v>
          </cell>
          <cell r="Q419" t="str">
            <v>D</v>
          </cell>
          <cell r="R419" t="str">
            <v>D</v>
          </cell>
          <cell r="S419" t="str">
            <v>D</v>
          </cell>
          <cell r="T419" t="str">
            <v>D</v>
          </cell>
        </row>
        <row r="420">
          <cell r="A420">
            <v>419</v>
          </cell>
          <cell r="B420" t="str">
            <v>VRIJE SPELER</v>
          </cell>
          <cell r="C420" t="str">
            <v>VS</v>
          </cell>
          <cell r="D420" t="str">
            <v>LAMBRECHT RONY</v>
          </cell>
          <cell r="E420" t="str">
            <v>X</v>
          </cell>
          <cell r="F420" t="str">
            <v>M</v>
          </cell>
          <cell r="G420">
            <v>23360</v>
          </cell>
          <cell r="H420" t="str">
            <v>ZIVERBERK 15</v>
          </cell>
          <cell r="I420">
            <v>9220</v>
          </cell>
          <cell r="J420" t="str">
            <v>HAMME</v>
          </cell>
          <cell r="K420" t="str">
            <v>592.6483210.05</v>
          </cell>
          <cell r="L420">
            <v>43313</v>
          </cell>
          <cell r="O420" t="str">
            <v>D</v>
          </cell>
          <cell r="P420" t="str">
            <v>D</v>
          </cell>
          <cell r="Q420" t="str">
            <v>D</v>
          </cell>
          <cell r="R420" t="str">
            <v>NA</v>
          </cell>
          <cell r="S420" t="str">
            <v>NA</v>
          </cell>
          <cell r="T420" t="str">
            <v>-</v>
          </cell>
        </row>
        <row r="421">
          <cell r="A421">
            <v>420</v>
          </cell>
          <cell r="B421" t="str">
            <v>DE SPLINTERS</v>
          </cell>
          <cell r="C421" t="str">
            <v>SPLI</v>
          </cell>
          <cell r="D421" t="str">
            <v>CLAUWAERT IGOR</v>
          </cell>
          <cell r="E421" t="str">
            <v>-</v>
          </cell>
          <cell r="F421" t="str">
            <v>M</v>
          </cell>
          <cell r="G421">
            <v>31812</v>
          </cell>
          <cell r="H421" t="str">
            <v>EUROPASTRAAT 34</v>
          </cell>
          <cell r="I421">
            <v>9310</v>
          </cell>
          <cell r="J421" t="str">
            <v>BAARDEGEM</v>
          </cell>
          <cell r="K421" t="str">
            <v>592.1391379.92</v>
          </cell>
          <cell r="L421">
            <v>42948</v>
          </cell>
          <cell r="O421" t="str">
            <v>A</v>
          </cell>
          <cell r="P421" t="str">
            <v>A</v>
          </cell>
          <cell r="Q421" t="str">
            <v>A</v>
          </cell>
          <cell r="R421" t="str">
            <v>NA</v>
          </cell>
          <cell r="S421" t="str">
            <v>-</v>
          </cell>
          <cell r="T421" t="str">
            <v>-</v>
          </cell>
        </row>
        <row r="422">
          <cell r="A422">
            <v>421</v>
          </cell>
          <cell r="B422" t="str">
            <v>KALFORT SPORTIF</v>
          </cell>
          <cell r="C422" t="str">
            <v>KALF</v>
          </cell>
          <cell r="D422" t="str">
            <v>DEHERTOGH NICK</v>
          </cell>
          <cell r="E422" t="str">
            <v>-</v>
          </cell>
          <cell r="F422" t="str">
            <v>M</v>
          </cell>
          <cell r="G422">
            <v>29700</v>
          </cell>
          <cell r="H422" t="str">
            <v>BEUKENLAAN 6</v>
          </cell>
          <cell r="I422">
            <v>2830</v>
          </cell>
          <cell r="J422" t="str">
            <v>WILLEBROEK</v>
          </cell>
          <cell r="K422" t="str">
            <v>592.5838098.40</v>
          </cell>
          <cell r="L422">
            <v>43009</v>
          </cell>
          <cell r="O422" t="str">
            <v>C</v>
          </cell>
          <cell r="P422" t="str">
            <v>C</v>
          </cell>
          <cell r="Q422" t="str">
            <v>C</v>
          </cell>
          <cell r="R422" t="str">
            <v>C</v>
          </cell>
          <cell r="S422" t="str">
            <v>NA</v>
          </cell>
          <cell r="T422" t="str">
            <v>NA</v>
          </cell>
        </row>
        <row r="423">
          <cell r="A423">
            <v>422</v>
          </cell>
          <cell r="B423" t="str">
            <v>VRIJE SPELER</v>
          </cell>
          <cell r="C423" t="str">
            <v>VS</v>
          </cell>
          <cell r="D423" t="str">
            <v>VAN DEN ABBEELE BART</v>
          </cell>
          <cell r="E423" t="str">
            <v>x</v>
          </cell>
          <cell r="F423" t="str">
            <v>M</v>
          </cell>
          <cell r="G423">
            <v>28598</v>
          </cell>
          <cell r="H423" t="str">
            <v>LOUIS SEGERS 28</v>
          </cell>
          <cell r="I423">
            <v>2880</v>
          </cell>
          <cell r="J423" t="str">
            <v>HINGENE</v>
          </cell>
          <cell r="K423" t="str">
            <v>592.8332743.39</v>
          </cell>
          <cell r="L423">
            <v>43313</v>
          </cell>
          <cell r="N423" t="str">
            <v>VS</v>
          </cell>
          <cell r="O423" t="str">
            <v>NA</v>
          </cell>
          <cell r="P423" t="str">
            <v>NA</v>
          </cell>
          <cell r="Q423" t="str">
            <v>NA</v>
          </cell>
          <cell r="R423" t="str">
            <v>-</v>
          </cell>
          <cell r="S423" t="str">
            <v>-</v>
          </cell>
          <cell r="T423" t="str">
            <v>-</v>
          </cell>
        </row>
        <row r="424">
          <cell r="A424">
            <v>423</v>
          </cell>
          <cell r="B424" t="str">
            <v>OUD LIMBURG</v>
          </cell>
          <cell r="C424" t="str">
            <v>OUD</v>
          </cell>
          <cell r="D424" t="str">
            <v>DE BOSSCHER MATTHIEU</v>
          </cell>
          <cell r="E424" t="str">
            <v>-</v>
          </cell>
          <cell r="F424" t="str">
            <v>M</v>
          </cell>
          <cell r="G424">
            <v>20378</v>
          </cell>
          <cell r="H424" t="str">
            <v>MOLENSTRAAT 54</v>
          </cell>
          <cell r="I424">
            <v>1880</v>
          </cell>
          <cell r="J424" t="str">
            <v>NIEUWENRODE</v>
          </cell>
          <cell r="K424" t="str">
            <v>592.2523819.57</v>
          </cell>
          <cell r="L424">
            <v>42948</v>
          </cell>
          <cell r="O424" t="str">
            <v>C</v>
          </cell>
          <cell r="P424" t="str">
            <v>C</v>
          </cell>
          <cell r="Q424" t="str">
            <v>C</v>
          </cell>
          <cell r="R424" t="str">
            <v>NA</v>
          </cell>
          <cell r="S424" t="str">
            <v>-</v>
          </cell>
          <cell r="T424" t="str">
            <v>-</v>
          </cell>
        </row>
        <row r="425">
          <cell r="A425">
            <v>424</v>
          </cell>
          <cell r="B425" t="str">
            <v>VRIJE SPELER</v>
          </cell>
          <cell r="C425" t="str">
            <v>VS</v>
          </cell>
          <cell r="D425" t="str">
            <v>FRUYTIER LEOPOLD</v>
          </cell>
          <cell r="E425" t="str">
            <v>x</v>
          </cell>
          <cell r="F425" t="str">
            <v>M</v>
          </cell>
          <cell r="G425">
            <v>18987</v>
          </cell>
          <cell r="H425" t="str">
            <v>IRISLAAN 27</v>
          </cell>
          <cell r="I425">
            <v>2870</v>
          </cell>
          <cell r="J425" t="str">
            <v>RUISBROEK</v>
          </cell>
          <cell r="K425" t="str">
            <v>592.3393545.81</v>
          </cell>
          <cell r="L425">
            <v>42948</v>
          </cell>
          <cell r="N425" t="str">
            <v>VS</v>
          </cell>
          <cell r="O425" t="str">
            <v>D</v>
          </cell>
          <cell r="P425" t="str">
            <v>D</v>
          </cell>
          <cell r="Q425" t="str">
            <v>C</v>
          </cell>
          <cell r="R425" t="str">
            <v>NA</v>
          </cell>
          <cell r="S425" t="str">
            <v>-</v>
          </cell>
          <cell r="T425" t="str">
            <v>-</v>
          </cell>
        </row>
        <row r="426">
          <cell r="A426">
            <v>425</v>
          </cell>
          <cell r="B426" t="str">
            <v>DE VOSKES</v>
          </cell>
          <cell r="C426" t="str">
            <v>VOS</v>
          </cell>
          <cell r="D426" t="str">
            <v>HEYMANS NICO</v>
          </cell>
          <cell r="E426" t="str">
            <v>-</v>
          </cell>
          <cell r="F426" t="str">
            <v>M</v>
          </cell>
          <cell r="G426">
            <v>27164</v>
          </cell>
          <cell r="H426" t="str">
            <v>HEIDEPARK 40</v>
          </cell>
          <cell r="I426">
            <v>9200</v>
          </cell>
          <cell r="J426" t="str">
            <v>DENDERMONDE</v>
          </cell>
          <cell r="K426" t="str">
            <v>592.2496670.68</v>
          </cell>
          <cell r="L426">
            <v>42583</v>
          </cell>
          <cell r="O426" t="str">
            <v>A</v>
          </cell>
          <cell r="P426" t="str">
            <v>A</v>
          </cell>
          <cell r="Q426" t="str">
            <v>B</v>
          </cell>
          <cell r="R426" t="str">
            <v>C</v>
          </cell>
          <cell r="S426" t="str">
            <v>-</v>
          </cell>
          <cell r="T426" t="str">
            <v>-</v>
          </cell>
        </row>
        <row r="427">
          <cell r="A427">
            <v>426</v>
          </cell>
          <cell r="B427" t="str">
            <v>VRIJE SPELER</v>
          </cell>
          <cell r="C427" t="str">
            <v>VS</v>
          </cell>
          <cell r="D427" t="str">
            <v>VAN DOREN HANS</v>
          </cell>
          <cell r="E427" t="str">
            <v>x</v>
          </cell>
          <cell r="F427" t="str">
            <v>M</v>
          </cell>
          <cell r="G427">
            <v>24918</v>
          </cell>
          <cell r="H427" t="str">
            <v>SMISSTRAAT 36</v>
          </cell>
          <cell r="I427">
            <v>1840</v>
          </cell>
          <cell r="J427" t="str">
            <v>STEENHUFFEL</v>
          </cell>
          <cell r="K427" t="str">
            <v>591.7071099.95</v>
          </cell>
          <cell r="L427">
            <v>43070</v>
          </cell>
          <cell r="N427" t="str">
            <v>VS</v>
          </cell>
          <cell r="O427" t="str">
            <v>D</v>
          </cell>
          <cell r="P427" t="str">
            <v>D</v>
          </cell>
          <cell r="Q427" t="str">
            <v>D</v>
          </cell>
          <cell r="R427" t="str">
            <v>D</v>
          </cell>
          <cell r="S427" t="str">
            <v>C</v>
          </cell>
          <cell r="T427" t="str">
            <v>B</v>
          </cell>
        </row>
        <row r="428">
          <cell r="A428">
            <v>427</v>
          </cell>
          <cell r="B428" t="str">
            <v>VRIJE SPELER</v>
          </cell>
          <cell r="C428" t="str">
            <v>VS</v>
          </cell>
          <cell r="D428" t="str">
            <v>ROELANTS ROBIN</v>
          </cell>
          <cell r="E428" t="str">
            <v>x</v>
          </cell>
          <cell r="F428" t="str">
            <v>M</v>
          </cell>
          <cell r="G428">
            <v>32913</v>
          </cell>
          <cell r="H428" t="str">
            <v>BREENDONKSTRAAT 157</v>
          </cell>
          <cell r="I428">
            <v>2830</v>
          </cell>
          <cell r="J428" t="str">
            <v>WILLEBROEK</v>
          </cell>
          <cell r="K428" t="str">
            <v>592.6325611.31</v>
          </cell>
          <cell r="L428">
            <v>42948</v>
          </cell>
          <cell r="O428" t="str">
            <v>B</v>
          </cell>
          <cell r="P428" t="str">
            <v>B</v>
          </cell>
          <cell r="Q428" t="str">
            <v>B</v>
          </cell>
          <cell r="R428" t="str">
            <v>B</v>
          </cell>
          <cell r="S428" t="str">
            <v>B</v>
          </cell>
          <cell r="T428" t="str">
            <v>B</v>
          </cell>
        </row>
        <row r="429">
          <cell r="A429">
            <v>428</v>
          </cell>
          <cell r="B429" t="str">
            <v>OUD LIMBURG</v>
          </cell>
          <cell r="C429" t="str">
            <v>OUD</v>
          </cell>
          <cell r="D429" t="str">
            <v>BROOTHAERS RONALD</v>
          </cell>
          <cell r="E429" t="str">
            <v>-</v>
          </cell>
          <cell r="F429" t="str">
            <v>M</v>
          </cell>
          <cell r="G429">
            <v>24026</v>
          </cell>
          <cell r="H429" t="str">
            <v>OUDENHOVE 21</v>
          </cell>
          <cell r="I429">
            <v>1840</v>
          </cell>
          <cell r="J429" t="str">
            <v>LONDERZEEL</v>
          </cell>
          <cell r="K429" t="str">
            <v>591.5195585.76</v>
          </cell>
          <cell r="L429">
            <v>42583</v>
          </cell>
          <cell r="O429" t="str">
            <v>NA</v>
          </cell>
          <cell r="P429" t="str">
            <v>NA</v>
          </cell>
          <cell r="Q429" t="str">
            <v>NA</v>
          </cell>
          <cell r="R429" t="str">
            <v>NA</v>
          </cell>
          <cell r="S429" t="str">
            <v>-</v>
          </cell>
          <cell r="T429" t="str">
            <v>-</v>
          </cell>
        </row>
        <row r="430">
          <cell r="A430">
            <v>429</v>
          </cell>
          <cell r="B430" t="str">
            <v>DE STATIEVRIENDEN</v>
          </cell>
          <cell r="C430" t="str">
            <v>STAT</v>
          </cell>
          <cell r="D430" t="str">
            <v>HERMANS NIELS</v>
          </cell>
          <cell r="E430">
            <v>1</v>
          </cell>
          <cell r="F430" t="str">
            <v>M</v>
          </cell>
          <cell r="G430">
            <v>34639</v>
          </cell>
          <cell r="H430" t="str">
            <v>BOEKSHEIDE 117</v>
          </cell>
          <cell r="I430">
            <v>1840</v>
          </cell>
          <cell r="J430" t="str">
            <v>MALDEREN</v>
          </cell>
          <cell r="K430" t="str">
            <v>592.2916772.63</v>
          </cell>
          <cell r="L430">
            <v>42948</v>
          </cell>
          <cell r="O430" t="str">
            <v>D</v>
          </cell>
          <cell r="P430" t="str">
            <v>D</v>
          </cell>
          <cell r="Q430" t="str">
            <v>D</v>
          </cell>
          <cell r="R430" t="str">
            <v>D</v>
          </cell>
          <cell r="S430" t="str">
            <v>D</v>
          </cell>
          <cell r="T430" t="str">
            <v>D</v>
          </cell>
        </row>
        <row r="431">
          <cell r="A431">
            <v>430</v>
          </cell>
          <cell r="B431" t="str">
            <v>DE SPLINTERS</v>
          </cell>
          <cell r="C431" t="str">
            <v>SPLI</v>
          </cell>
          <cell r="D431" t="str">
            <v>VAN KEER KURT</v>
          </cell>
          <cell r="E431" t="str">
            <v>-</v>
          </cell>
          <cell r="F431" t="str">
            <v>M</v>
          </cell>
          <cell r="G431">
            <v>27200</v>
          </cell>
          <cell r="H431" t="str">
            <v>POLDERSTRAAT 60</v>
          </cell>
          <cell r="I431">
            <v>1840</v>
          </cell>
          <cell r="J431" t="str">
            <v>LONDERZEEL</v>
          </cell>
          <cell r="K431" t="str">
            <v>592.5462156.70</v>
          </cell>
          <cell r="L431">
            <v>43313</v>
          </cell>
          <cell r="O431" t="str">
            <v>A</v>
          </cell>
          <cell r="P431" t="str">
            <v>B</v>
          </cell>
          <cell r="Q431" t="str">
            <v>NA</v>
          </cell>
          <cell r="R431" t="str">
            <v>NA</v>
          </cell>
          <cell r="S431" t="str">
            <v>-</v>
          </cell>
          <cell r="T431" t="str">
            <v>-</v>
          </cell>
        </row>
        <row r="432">
          <cell r="A432">
            <v>431</v>
          </cell>
          <cell r="B432" t="str">
            <v>HET WIEL</v>
          </cell>
          <cell r="C432" t="str">
            <v>WIEL</v>
          </cell>
          <cell r="D432" t="str">
            <v>HUYSMANS VINCE</v>
          </cell>
          <cell r="E432">
            <v>1</v>
          </cell>
          <cell r="F432" t="str">
            <v>M</v>
          </cell>
          <cell r="G432">
            <v>27531</v>
          </cell>
          <cell r="H432" t="str">
            <v>ALLEMANSHOFSTRAAT 42/203</v>
          </cell>
          <cell r="I432">
            <v>2880</v>
          </cell>
          <cell r="J432" t="str">
            <v>BORNEM</v>
          </cell>
          <cell r="K432" t="str">
            <v>592.2749546.65</v>
          </cell>
          <cell r="L432">
            <v>42948</v>
          </cell>
          <cell r="O432" t="str">
            <v>A</v>
          </cell>
          <cell r="P432" t="str">
            <v>A</v>
          </cell>
          <cell r="Q432" t="str">
            <v>A</v>
          </cell>
          <cell r="R432" t="str">
            <v>A</v>
          </cell>
          <cell r="S432" t="str">
            <v>A</v>
          </cell>
          <cell r="T432" t="str">
            <v>A</v>
          </cell>
        </row>
        <row r="433">
          <cell r="A433">
            <v>432</v>
          </cell>
          <cell r="B433" t="str">
            <v>DEN TWEEDEN THUIS</v>
          </cell>
          <cell r="C433" t="str">
            <v>TWT</v>
          </cell>
          <cell r="D433" t="str">
            <v>BRUSSELMANS THIJS</v>
          </cell>
          <cell r="E433" t="str">
            <v>-</v>
          </cell>
          <cell r="F433" t="str">
            <v>M</v>
          </cell>
          <cell r="G433">
            <v>32836</v>
          </cell>
          <cell r="H433" t="str">
            <v>KASTEELSTRAAT 49</v>
          </cell>
          <cell r="I433">
            <v>9255</v>
          </cell>
          <cell r="J433" t="str">
            <v>BUGGENHOUT</v>
          </cell>
          <cell r="K433" t="str">
            <v>592.2713602.11</v>
          </cell>
          <cell r="L433">
            <v>42948</v>
          </cell>
          <cell r="M433">
            <v>44044</v>
          </cell>
          <cell r="O433" t="str">
            <v>B</v>
          </cell>
          <cell r="P433" t="str">
            <v>B</v>
          </cell>
          <cell r="Q433" t="str">
            <v>C</v>
          </cell>
          <cell r="R433" t="str">
            <v>C</v>
          </cell>
          <cell r="S433" t="str">
            <v>C</v>
          </cell>
          <cell r="T433" t="str">
            <v>C</v>
          </cell>
        </row>
        <row r="434">
          <cell r="A434">
            <v>433</v>
          </cell>
          <cell r="B434" t="str">
            <v>VRIJE SPELER</v>
          </cell>
          <cell r="C434" t="str">
            <v>VS</v>
          </cell>
          <cell r="D434" t="str">
            <v>VAN SAND HENDRIK</v>
          </cell>
          <cell r="E434" t="str">
            <v>X</v>
          </cell>
          <cell r="F434" t="str">
            <v>M</v>
          </cell>
          <cell r="G434">
            <v>17375</v>
          </cell>
          <cell r="H434" t="str">
            <v>SLEPERLAAN 14</v>
          </cell>
          <cell r="I434">
            <v>2830</v>
          </cell>
          <cell r="J434" t="str">
            <v>TISSELT</v>
          </cell>
          <cell r="K434" t="str">
            <v>592.3980797.95</v>
          </cell>
          <cell r="L434">
            <v>42979</v>
          </cell>
          <cell r="O434" t="str">
            <v>C</v>
          </cell>
          <cell r="P434" t="str">
            <v>D</v>
          </cell>
          <cell r="Q434" t="str">
            <v>D</v>
          </cell>
          <cell r="R434" t="str">
            <v>D</v>
          </cell>
          <cell r="S434" t="str">
            <v>D</v>
          </cell>
          <cell r="T434" t="str">
            <v>D</v>
          </cell>
        </row>
        <row r="435">
          <cell r="A435">
            <v>434</v>
          </cell>
          <cell r="B435" t="str">
            <v>DE SPLINTERS</v>
          </cell>
          <cell r="C435" t="str">
            <v>SPLI</v>
          </cell>
          <cell r="D435" t="str">
            <v>HOUTPUT PAUL</v>
          </cell>
          <cell r="E435" t="str">
            <v>-</v>
          </cell>
          <cell r="F435" t="str">
            <v>M</v>
          </cell>
          <cell r="G435">
            <v>24925</v>
          </cell>
          <cell r="H435" t="str">
            <v>SINT-SEBASTIAANSTRAAT 8</v>
          </cell>
          <cell r="I435">
            <v>9120</v>
          </cell>
          <cell r="J435" t="str">
            <v>BEVEREN</v>
          </cell>
          <cell r="K435" t="str">
            <v>592.6812388.62</v>
          </cell>
          <cell r="L435">
            <v>43040</v>
          </cell>
          <cell r="M435">
            <v>44044</v>
          </cell>
          <cell r="O435" t="str">
            <v>A</v>
          </cell>
          <cell r="P435" t="str">
            <v>A</v>
          </cell>
          <cell r="Q435" t="str">
            <v>A</v>
          </cell>
          <cell r="R435" t="str">
            <v>A</v>
          </cell>
          <cell r="S435" t="str">
            <v>A</v>
          </cell>
          <cell r="T435" t="str">
            <v>B</v>
          </cell>
        </row>
        <row r="436">
          <cell r="A436">
            <v>435</v>
          </cell>
          <cell r="B436" t="str">
            <v>DE SPLINTERS</v>
          </cell>
          <cell r="C436" t="str">
            <v>SPLI</v>
          </cell>
          <cell r="D436" t="str">
            <v>MERTENS PARIS</v>
          </cell>
          <cell r="E436">
            <v>3</v>
          </cell>
          <cell r="F436" t="str">
            <v>M</v>
          </cell>
          <cell r="G436">
            <v>32492</v>
          </cell>
          <cell r="H436" t="str">
            <v>STATIONSSTRAAT 7</v>
          </cell>
          <cell r="I436">
            <v>1840</v>
          </cell>
          <cell r="J436" t="str">
            <v>LONDERZEEL</v>
          </cell>
          <cell r="K436" t="str">
            <v>592.0411350.54</v>
          </cell>
          <cell r="L436">
            <v>42583</v>
          </cell>
          <cell r="O436" t="str">
            <v>B</v>
          </cell>
          <cell r="P436" t="str">
            <v>B</v>
          </cell>
          <cell r="Q436" t="str">
            <v>C</v>
          </cell>
          <cell r="R436" t="str">
            <v>C</v>
          </cell>
          <cell r="S436" t="str">
            <v>NA</v>
          </cell>
          <cell r="T436" t="str">
            <v>NA</v>
          </cell>
        </row>
        <row r="437">
          <cell r="A437">
            <v>436</v>
          </cell>
          <cell r="B437" t="str">
            <v>VRIJE SPELER</v>
          </cell>
          <cell r="C437" t="str">
            <v>VS</v>
          </cell>
          <cell r="D437" t="str">
            <v>VAN DEN WIJNGAERT YARI</v>
          </cell>
          <cell r="E437" t="str">
            <v>x</v>
          </cell>
          <cell r="F437" t="str">
            <v>M</v>
          </cell>
          <cell r="G437">
            <v>37481</v>
          </cell>
          <cell r="H437" t="str">
            <v>HOOGSTRAAT 29</v>
          </cell>
          <cell r="I437">
            <v>2840</v>
          </cell>
          <cell r="J437" t="str">
            <v>TERHAGEN</v>
          </cell>
          <cell r="K437" t="str">
            <v>591.9665919.68</v>
          </cell>
          <cell r="L437">
            <v>42948</v>
          </cell>
          <cell r="N437" t="str">
            <v>VS</v>
          </cell>
          <cell r="O437" t="str">
            <v>D</v>
          </cell>
          <cell r="P437" t="str">
            <v>D</v>
          </cell>
          <cell r="Q437" t="str">
            <v>D</v>
          </cell>
          <cell r="R437" t="str">
            <v>D</v>
          </cell>
          <cell r="S437" t="str">
            <v>D</v>
          </cell>
          <cell r="T437" t="str">
            <v>D</v>
          </cell>
        </row>
        <row r="438">
          <cell r="A438">
            <v>437</v>
          </cell>
          <cell r="B438" t="str">
            <v>DE SPLINTERS</v>
          </cell>
          <cell r="C438" t="str">
            <v>SPLI</v>
          </cell>
          <cell r="D438" t="str">
            <v>POTUMS KOEN</v>
          </cell>
          <cell r="E438" t="str">
            <v>-</v>
          </cell>
          <cell r="F438" t="str">
            <v>M</v>
          </cell>
          <cell r="G438">
            <v>33560</v>
          </cell>
          <cell r="H438" t="str">
            <v>MEERSTRAAT 16</v>
          </cell>
          <cell r="I438">
            <v>1840</v>
          </cell>
          <cell r="J438" t="str">
            <v>LONDERZEEL</v>
          </cell>
          <cell r="K438" t="str">
            <v>592.5778283.74</v>
          </cell>
          <cell r="L438">
            <v>43313</v>
          </cell>
          <cell r="O438" t="str">
            <v>D</v>
          </cell>
          <cell r="P438" t="str">
            <v>D</v>
          </cell>
          <cell r="Q438" t="str">
            <v>NA</v>
          </cell>
          <cell r="R438" t="str">
            <v>-</v>
          </cell>
          <cell r="S438" t="str">
            <v>-</v>
          </cell>
          <cell r="T438" t="str">
            <v>-</v>
          </cell>
        </row>
        <row r="439">
          <cell r="A439">
            <v>438</v>
          </cell>
          <cell r="B439" t="str">
            <v>OUD LIMBURG</v>
          </cell>
          <cell r="C439" t="str">
            <v>OUD</v>
          </cell>
          <cell r="D439" t="str">
            <v>VAN KEER KRISTIAAN</v>
          </cell>
          <cell r="E439" t="str">
            <v>-</v>
          </cell>
          <cell r="F439" t="str">
            <v>M</v>
          </cell>
          <cell r="G439">
            <v>24794</v>
          </cell>
          <cell r="H439" t="str">
            <v>KERKSTRAAT  5/1</v>
          </cell>
          <cell r="I439">
            <v>1840</v>
          </cell>
          <cell r="J439" t="str">
            <v>LONDERZEEL</v>
          </cell>
          <cell r="K439" t="str">
            <v>592.6862603.31</v>
          </cell>
          <cell r="L439">
            <v>43313</v>
          </cell>
          <cell r="O439" t="str">
            <v>D</v>
          </cell>
          <cell r="P439" t="str">
            <v>D</v>
          </cell>
          <cell r="Q439" t="str">
            <v>NA</v>
          </cell>
          <cell r="R439" t="str">
            <v>-</v>
          </cell>
          <cell r="S439" t="str">
            <v>-</v>
          </cell>
          <cell r="T439" t="str">
            <v>-</v>
          </cell>
        </row>
        <row r="440">
          <cell r="A440">
            <v>439</v>
          </cell>
          <cell r="B440" t="str">
            <v>DE STATIEVRIENDEN</v>
          </cell>
          <cell r="C440" t="str">
            <v>STAT</v>
          </cell>
          <cell r="D440" t="str">
            <v>DE BONDT BRAM</v>
          </cell>
          <cell r="E440" t="str">
            <v>-</v>
          </cell>
          <cell r="F440" t="str">
            <v>M</v>
          </cell>
          <cell r="G440">
            <v>34150</v>
          </cell>
          <cell r="H440" t="str">
            <v>PIKSTRAAT 27</v>
          </cell>
          <cell r="I440">
            <v>1840</v>
          </cell>
          <cell r="J440" t="str">
            <v>LONDERZEEL</v>
          </cell>
          <cell r="K440" t="str">
            <v>592.8825410.43</v>
          </cell>
          <cell r="L440">
            <v>43040</v>
          </cell>
          <cell r="N440" t="str">
            <v>VS</v>
          </cell>
          <cell r="O440" t="str">
            <v>D</v>
          </cell>
          <cell r="P440" t="str">
            <v>D</v>
          </cell>
          <cell r="Q440" t="str">
            <v>D</v>
          </cell>
          <cell r="R440" t="str">
            <v>D</v>
          </cell>
          <cell r="S440" t="str">
            <v>D</v>
          </cell>
          <cell r="T440" t="str">
            <v>D</v>
          </cell>
        </row>
        <row r="441">
          <cell r="A441">
            <v>440</v>
          </cell>
          <cell r="B441" t="str">
            <v>'t ZANDHOF</v>
          </cell>
          <cell r="C441" t="str">
            <v>TZH</v>
          </cell>
          <cell r="D441" t="str">
            <v>DE BUYSER GLENN</v>
          </cell>
          <cell r="E441" t="str">
            <v>-</v>
          </cell>
          <cell r="F441" t="str">
            <v>M</v>
          </cell>
          <cell r="G441">
            <v>33457</v>
          </cell>
          <cell r="H441" t="str">
            <v>STATIONSSTRAAT 101</v>
          </cell>
          <cell r="I441">
            <v>1840</v>
          </cell>
          <cell r="J441" t="str">
            <v>LONDERZEEL</v>
          </cell>
          <cell r="K441" t="str">
            <v>592.6698559.14</v>
          </cell>
          <cell r="L441">
            <v>42583</v>
          </cell>
          <cell r="M441">
            <v>44044</v>
          </cell>
          <cell r="O441" t="str">
            <v>B</v>
          </cell>
          <cell r="P441" t="str">
            <v>B</v>
          </cell>
          <cell r="Q441" t="str">
            <v>B</v>
          </cell>
          <cell r="R441" t="str">
            <v>B</v>
          </cell>
          <cell r="S441" t="str">
            <v>C</v>
          </cell>
          <cell r="T441" t="str">
            <v>NA</v>
          </cell>
        </row>
        <row r="442">
          <cell r="A442">
            <v>441</v>
          </cell>
          <cell r="B442" t="str">
            <v>EXCELSIOR</v>
          </cell>
          <cell r="C442" t="str">
            <v>EXC</v>
          </cell>
          <cell r="D442" t="str">
            <v>DE BORGER DAVID</v>
          </cell>
          <cell r="E442" t="str">
            <v>-</v>
          </cell>
          <cell r="F442" t="str">
            <v>M</v>
          </cell>
          <cell r="G442">
            <v>31402</v>
          </cell>
          <cell r="H442" t="str">
            <v>DAHLIALAAN 21</v>
          </cell>
          <cell r="I442">
            <v>2870</v>
          </cell>
          <cell r="J442" t="str">
            <v>PUURS</v>
          </cell>
          <cell r="K442" t="str">
            <v>591.4033290.35</v>
          </cell>
          <cell r="L442">
            <v>43009</v>
          </cell>
          <cell r="O442" t="str">
            <v>D</v>
          </cell>
          <cell r="P442" t="str">
            <v>D</v>
          </cell>
          <cell r="Q442" t="str">
            <v>D</v>
          </cell>
          <cell r="R442" t="str">
            <v>D</v>
          </cell>
          <cell r="S442" t="str">
            <v>NA</v>
          </cell>
          <cell r="T442" t="str">
            <v>NA</v>
          </cell>
        </row>
        <row r="443">
          <cell r="A443">
            <v>442</v>
          </cell>
          <cell r="B443" t="str">
            <v>DEN BLACK</v>
          </cell>
          <cell r="C443" t="str">
            <v>DBLA</v>
          </cell>
          <cell r="D443" t="str">
            <v>ROCHTUS RAMONA</v>
          </cell>
          <cell r="E443">
            <v>3</v>
          </cell>
          <cell r="F443" t="str">
            <v>V</v>
          </cell>
          <cell r="G443">
            <v>32558</v>
          </cell>
          <cell r="H443" t="str">
            <v>BOOMSESTRAAT 144</v>
          </cell>
          <cell r="I443">
            <v>2845</v>
          </cell>
          <cell r="J443" t="str">
            <v>NIEL</v>
          </cell>
          <cell r="K443" t="str">
            <v>591.8362216.39</v>
          </cell>
          <cell r="L443">
            <v>43313</v>
          </cell>
          <cell r="O443" t="str">
            <v>C</v>
          </cell>
          <cell r="P443" t="str">
            <v>B</v>
          </cell>
          <cell r="Q443" t="str">
            <v>B</v>
          </cell>
          <cell r="R443" t="str">
            <v>B</v>
          </cell>
          <cell r="S443" t="str">
            <v>B</v>
          </cell>
          <cell r="T443" t="str">
            <v>C</v>
          </cell>
        </row>
        <row r="444">
          <cell r="A444">
            <v>443</v>
          </cell>
          <cell r="B444" t="str">
            <v>DE DAGERS</v>
          </cell>
          <cell r="C444" t="str">
            <v>DDAG</v>
          </cell>
          <cell r="D444" t="str">
            <v>VAN LANDEGEM CARLO</v>
          </cell>
          <cell r="E444" t="str">
            <v>-</v>
          </cell>
          <cell r="F444" t="str">
            <v>M</v>
          </cell>
          <cell r="G444">
            <v>22933</v>
          </cell>
          <cell r="H444" t="str">
            <v>BAASRODESTRAAT 38</v>
          </cell>
          <cell r="I444">
            <v>9200</v>
          </cell>
          <cell r="J444" t="str">
            <v>BAASRODE</v>
          </cell>
          <cell r="K444" t="str">
            <v>592.0589860.84</v>
          </cell>
          <cell r="L444">
            <v>43009</v>
          </cell>
          <cell r="O444" t="str">
            <v>A</v>
          </cell>
          <cell r="P444" t="str">
            <v>B</v>
          </cell>
          <cell r="Q444" t="str">
            <v>A</v>
          </cell>
          <cell r="R444" t="str">
            <v>A</v>
          </cell>
          <cell r="S444" t="str">
            <v>A</v>
          </cell>
          <cell r="T444" t="str">
            <v>A</v>
          </cell>
        </row>
        <row r="445">
          <cell r="A445">
            <v>444</v>
          </cell>
          <cell r="B445" t="str">
            <v>FLIPPERBOYS</v>
          </cell>
          <cell r="C445" t="str">
            <v>FLIP</v>
          </cell>
          <cell r="D445" t="str">
            <v>HERMUS KEVIN</v>
          </cell>
          <cell r="E445" t="str">
            <v>-</v>
          </cell>
          <cell r="F445" t="str">
            <v>M</v>
          </cell>
          <cell r="G445">
            <v>29648</v>
          </cell>
          <cell r="H445" t="str">
            <v>KLEI 91</v>
          </cell>
          <cell r="I445">
            <v>1745</v>
          </cell>
          <cell r="J445" t="str">
            <v>OPWIJK</v>
          </cell>
          <cell r="K445" t="str">
            <v>592.4159501.28</v>
          </cell>
          <cell r="L445">
            <v>43070</v>
          </cell>
          <cell r="O445" t="str">
            <v>C</v>
          </cell>
          <cell r="P445" t="str">
            <v>B</v>
          </cell>
          <cell r="Q445" t="str">
            <v>B</v>
          </cell>
          <cell r="R445" t="str">
            <v>B</v>
          </cell>
          <cell r="S445" t="str">
            <v>B</v>
          </cell>
          <cell r="T445" t="str">
            <v>B</v>
          </cell>
        </row>
        <row r="446">
          <cell r="A446">
            <v>445</v>
          </cell>
          <cell r="B446" t="str">
            <v>DE STATIEVRIENDEN</v>
          </cell>
          <cell r="C446" t="str">
            <v>STAT</v>
          </cell>
          <cell r="D446" t="str">
            <v>DE PRETER STEVEN</v>
          </cell>
          <cell r="E446">
            <v>1</v>
          </cell>
          <cell r="F446" t="str">
            <v>M</v>
          </cell>
          <cell r="G446">
            <v>32850</v>
          </cell>
          <cell r="H446" t="str">
            <v>OXDONKSTRAAT 50</v>
          </cell>
          <cell r="I446">
            <v>1880</v>
          </cell>
          <cell r="J446" t="str">
            <v>KAPELLE OP DEN BOS</v>
          </cell>
          <cell r="K446" t="str">
            <v>592.1539574.71</v>
          </cell>
          <cell r="L446">
            <v>43040</v>
          </cell>
          <cell r="O446" t="str">
            <v>D</v>
          </cell>
          <cell r="P446" t="str">
            <v>D</v>
          </cell>
          <cell r="Q446" t="str">
            <v>D</v>
          </cell>
          <cell r="R446" t="str">
            <v>D</v>
          </cell>
          <cell r="S446" t="str">
            <v>D</v>
          </cell>
          <cell r="T446" t="str">
            <v>D</v>
          </cell>
        </row>
        <row r="447">
          <cell r="A447">
            <v>446</v>
          </cell>
          <cell r="B447" t="str">
            <v>ZOGGEHOF</v>
          </cell>
          <cell r="C447" t="str">
            <v>ZOG</v>
          </cell>
          <cell r="D447" t="str">
            <v>NELIS LUC</v>
          </cell>
          <cell r="E447" t="str">
            <v>-</v>
          </cell>
          <cell r="F447" t="str">
            <v>M</v>
          </cell>
          <cell r="G447">
            <v>20984</v>
          </cell>
          <cell r="H447" t="str">
            <v>KANNUNICK DE MEIERLAAN 30</v>
          </cell>
          <cell r="I447">
            <v>9220</v>
          </cell>
          <cell r="J447" t="str">
            <v>HAMME</v>
          </cell>
          <cell r="K447" t="str">
            <v>590.2221958.81</v>
          </cell>
          <cell r="L447">
            <v>43040</v>
          </cell>
          <cell r="M447">
            <v>44044</v>
          </cell>
          <cell r="O447" t="str">
            <v>C</v>
          </cell>
          <cell r="P447" t="str">
            <v>C</v>
          </cell>
          <cell r="Q447" t="str">
            <v>C</v>
          </cell>
          <cell r="R447" t="str">
            <v>B</v>
          </cell>
          <cell r="S447" t="str">
            <v>B</v>
          </cell>
          <cell r="T447" t="str">
            <v>B</v>
          </cell>
        </row>
        <row r="448">
          <cell r="A448">
            <v>447</v>
          </cell>
          <cell r="B448" t="str">
            <v>HET WIEL</v>
          </cell>
          <cell r="C448" t="str">
            <v>WIEL</v>
          </cell>
          <cell r="D448" t="str">
            <v>PEETERS AARON</v>
          </cell>
          <cell r="E448" t="str">
            <v>-</v>
          </cell>
          <cell r="F448" t="str">
            <v>M</v>
          </cell>
          <cell r="G448">
            <v>33183</v>
          </cell>
          <cell r="H448" t="str">
            <v>HOUTENMOLENSTRAAT 16</v>
          </cell>
          <cell r="I448">
            <v>2880</v>
          </cell>
          <cell r="J448" t="str">
            <v>BORNEM</v>
          </cell>
          <cell r="K448" t="str">
            <v>592.5486791.67</v>
          </cell>
          <cell r="L448">
            <v>42948</v>
          </cell>
          <cell r="O448" t="str">
            <v>D</v>
          </cell>
          <cell r="P448" t="str">
            <v>D</v>
          </cell>
          <cell r="Q448" t="str">
            <v>D</v>
          </cell>
          <cell r="R448" t="str">
            <v>D</v>
          </cell>
          <cell r="S448" t="str">
            <v>D</v>
          </cell>
          <cell r="T448" t="str">
            <v>D</v>
          </cell>
        </row>
        <row r="449">
          <cell r="A449">
            <v>448</v>
          </cell>
          <cell r="B449" t="str">
            <v>ZANDSTUIVERS</v>
          </cell>
          <cell r="C449" t="str">
            <v>ZAND</v>
          </cell>
          <cell r="D449" t="str">
            <v>VAN LYSEBETTEN DIRK</v>
          </cell>
          <cell r="E449" t="str">
            <v>-</v>
          </cell>
          <cell r="F449" t="str">
            <v>M</v>
          </cell>
          <cell r="G449">
            <v>28360</v>
          </cell>
          <cell r="H449" t="str">
            <v>VELDSTRAAT 35A</v>
          </cell>
          <cell r="I449">
            <v>9220</v>
          </cell>
          <cell r="J449" t="str">
            <v>HAMME</v>
          </cell>
          <cell r="K449" t="str">
            <v>591.7281001.89</v>
          </cell>
          <cell r="L449">
            <v>43009</v>
          </cell>
          <cell r="O449" t="str">
            <v>A</v>
          </cell>
          <cell r="P449" t="str">
            <v>A</v>
          </cell>
          <cell r="Q449" t="str">
            <v>A</v>
          </cell>
          <cell r="R449" t="str">
            <v>A</v>
          </cell>
          <cell r="S449" t="str">
            <v>A</v>
          </cell>
          <cell r="T449" t="str">
            <v>A</v>
          </cell>
        </row>
        <row r="450">
          <cell r="A450">
            <v>449</v>
          </cell>
          <cell r="B450" t="str">
            <v>DE DAGERS</v>
          </cell>
          <cell r="C450" t="str">
            <v>DDAG</v>
          </cell>
          <cell r="D450" t="str">
            <v>HEYMANS JAN</v>
          </cell>
          <cell r="E450" t="str">
            <v>-</v>
          </cell>
          <cell r="F450" t="str">
            <v>M</v>
          </cell>
          <cell r="G450">
            <v>27632</v>
          </cell>
          <cell r="H450" t="str">
            <v>LAURIERSTRAAT 37 BUS 201</v>
          </cell>
          <cell r="I450">
            <v>9280</v>
          </cell>
          <cell r="J450" t="str">
            <v>LEBBEKE</v>
          </cell>
          <cell r="K450" t="str">
            <v>592.5719971.59</v>
          </cell>
          <cell r="L450">
            <v>43009</v>
          </cell>
          <cell r="O450" t="str">
            <v>B</v>
          </cell>
          <cell r="P450" t="str">
            <v>A</v>
          </cell>
          <cell r="Q450" t="str">
            <v>A</v>
          </cell>
          <cell r="R450" t="str">
            <v>A</v>
          </cell>
          <cell r="S450" t="str">
            <v>A</v>
          </cell>
          <cell r="T450" t="str">
            <v>A</v>
          </cell>
        </row>
        <row r="451">
          <cell r="A451">
            <v>450</v>
          </cell>
          <cell r="B451" t="str">
            <v>DEN TWEEDEN THUIS</v>
          </cell>
          <cell r="C451" t="str">
            <v>TWT</v>
          </cell>
          <cell r="D451" t="str">
            <v>ANNAERT GUIDO</v>
          </cell>
          <cell r="E451" t="str">
            <v>-</v>
          </cell>
          <cell r="F451" t="str">
            <v>M</v>
          </cell>
          <cell r="G451">
            <v>20316</v>
          </cell>
          <cell r="H451" t="str">
            <v>WATERMOLENSTRAAT 24</v>
          </cell>
          <cell r="I451">
            <v>1840</v>
          </cell>
          <cell r="J451" t="str">
            <v>LONDERZEEL</v>
          </cell>
          <cell r="K451" t="str">
            <v>592.1805167.78</v>
          </cell>
          <cell r="L451">
            <v>42583</v>
          </cell>
          <cell r="M451">
            <v>44044</v>
          </cell>
          <cell r="N451" t="str">
            <v>VS</v>
          </cell>
          <cell r="O451" t="str">
            <v>C</v>
          </cell>
          <cell r="P451" t="str">
            <v>B</v>
          </cell>
          <cell r="Q451" t="str">
            <v>NA</v>
          </cell>
          <cell r="R451" t="str">
            <v>NA</v>
          </cell>
          <cell r="S451" t="str">
            <v>NA</v>
          </cell>
          <cell r="T451" t="str">
            <v>-</v>
          </cell>
        </row>
        <row r="452">
          <cell r="A452">
            <v>451</v>
          </cell>
          <cell r="B452" t="str">
            <v>VRIJE SPELER</v>
          </cell>
          <cell r="C452" t="str">
            <v>VS</v>
          </cell>
          <cell r="D452" t="str">
            <v>DE RIDDER CARLO</v>
          </cell>
          <cell r="E452" t="str">
            <v>x</v>
          </cell>
          <cell r="F452" t="str">
            <v>M</v>
          </cell>
          <cell r="G452">
            <v>22722</v>
          </cell>
          <cell r="H452" t="str">
            <v>LANDBOUWSTRAAT 83</v>
          </cell>
          <cell r="I452">
            <v>2845</v>
          </cell>
          <cell r="J452" t="str">
            <v>NIEL</v>
          </cell>
          <cell r="K452" t="str">
            <v>592.1447180.21</v>
          </cell>
          <cell r="L452">
            <v>42948</v>
          </cell>
          <cell r="N452" t="str">
            <v>VS</v>
          </cell>
          <cell r="O452" t="str">
            <v>C</v>
          </cell>
          <cell r="P452" t="str">
            <v>C</v>
          </cell>
          <cell r="Q452" t="str">
            <v>D</v>
          </cell>
          <cell r="R452" t="str">
            <v>NA</v>
          </cell>
          <cell r="S452" t="str">
            <v>-</v>
          </cell>
          <cell r="T452" t="str">
            <v>-</v>
          </cell>
        </row>
        <row r="453">
          <cell r="A453">
            <v>452</v>
          </cell>
          <cell r="B453" t="str">
            <v>DRY-STER</v>
          </cell>
          <cell r="C453" t="str">
            <v>DRY</v>
          </cell>
          <cell r="D453" t="str">
            <v>CORNELIS RONY</v>
          </cell>
          <cell r="E453" t="str">
            <v>-</v>
          </cell>
          <cell r="F453" t="str">
            <v>M</v>
          </cell>
          <cell r="G453">
            <v>26095</v>
          </cell>
          <cell r="H453" t="str">
            <v>PEISEGEMSTRAAT 104 A/2</v>
          </cell>
          <cell r="I453">
            <v>1785</v>
          </cell>
          <cell r="J453" t="str">
            <v>MERCHTEM</v>
          </cell>
          <cell r="K453" t="str">
            <v>592.6939706.19</v>
          </cell>
          <cell r="L453">
            <v>42948</v>
          </cell>
          <cell r="M453">
            <v>44044</v>
          </cell>
          <cell r="N453" t="str">
            <v>VS</v>
          </cell>
          <cell r="O453" t="str">
            <v>A</v>
          </cell>
          <cell r="P453" t="str">
            <v>A</v>
          </cell>
          <cell r="Q453" t="str">
            <v>A</v>
          </cell>
          <cell r="R453" t="str">
            <v>A</v>
          </cell>
          <cell r="S453" t="str">
            <v>A</v>
          </cell>
          <cell r="T453" t="str">
            <v>A</v>
          </cell>
        </row>
        <row r="454">
          <cell r="A454">
            <v>453</v>
          </cell>
          <cell r="B454" t="str">
            <v>VRIJE SPELER</v>
          </cell>
          <cell r="C454" t="str">
            <v>VS</v>
          </cell>
          <cell r="D454" t="str">
            <v>BOSTEELS LUC</v>
          </cell>
          <cell r="E454" t="str">
            <v>x</v>
          </cell>
          <cell r="F454" t="str">
            <v>M</v>
          </cell>
          <cell r="G454">
            <v>23404</v>
          </cell>
          <cell r="H454" t="str">
            <v>J. VAN DROOGENBROECKSTR. 63/2</v>
          </cell>
          <cell r="I454">
            <v>2890</v>
          </cell>
          <cell r="J454" t="str">
            <v>ST. AMANDS</v>
          </cell>
          <cell r="K454" t="str">
            <v>592.7784453.90</v>
          </cell>
          <cell r="L454">
            <v>43313</v>
          </cell>
          <cell r="O454" t="str">
            <v>D</v>
          </cell>
          <cell r="P454" t="str">
            <v>D</v>
          </cell>
          <cell r="Q454" t="str">
            <v>NA</v>
          </cell>
          <cell r="R454" t="str">
            <v>NA</v>
          </cell>
          <cell r="S454" t="str">
            <v>NA</v>
          </cell>
          <cell r="T454" t="str">
            <v>NA</v>
          </cell>
        </row>
        <row r="455">
          <cell r="A455">
            <v>454</v>
          </cell>
          <cell r="B455" t="str">
            <v>VRIJE SPELER</v>
          </cell>
          <cell r="C455" t="str">
            <v>VS</v>
          </cell>
          <cell r="D455" t="str">
            <v>MEERT GUSTAAF</v>
          </cell>
          <cell r="E455" t="str">
            <v>X</v>
          </cell>
          <cell r="F455" t="str">
            <v>M</v>
          </cell>
          <cell r="G455">
            <v>19284</v>
          </cell>
          <cell r="H455" t="str">
            <v>DENDERMONDSESTEENWEG 196/102</v>
          </cell>
          <cell r="I455">
            <v>2830</v>
          </cell>
          <cell r="J455" t="str">
            <v>WILLEBROEK</v>
          </cell>
          <cell r="K455" t="str">
            <v>592.2918077.10</v>
          </cell>
          <cell r="L455">
            <v>42583</v>
          </cell>
          <cell r="O455" t="str">
            <v>D</v>
          </cell>
          <cell r="P455" t="str">
            <v>D</v>
          </cell>
          <cell r="Q455" t="str">
            <v>D</v>
          </cell>
          <cell r="R455" t="str">
            <v>D</v>
          </cell>
          <cell r="S455" t="str">
            <v>-</v>
          </cell>
          <cell r="T455" t="str">
            <v>-</v>
          </cell>
        </row>
        <row r="456">
          <cell r="A456">
            <v>455</v>
          </cell>
          <cell r="B456" t="str">
            <v>EMILE V</v>
          </cell>
          <cell r="C456" t="str">
            <v>EM-V</v>
          </cell>
          <cell r="D456" t="str">
            <v>DELCROIX IVAN</v>
          </cell>
          <cell r="E456" t="str">
            <v>-</v>
          </cell>
          <cell r="F456" t="str">
            <v>M</v>
          </cell>
          <cell r="G456">
            <v>24813</v>
          </cell>
          <cell r="H456" t="str">
            <v>KAAI 24</v>
          </cell>
          <cell r="I456">
            <v>2890</v>
          </cell>
          <cell r="J456" t="str">
            <v>ST. AMANDS</v>
          </cell>
          <cell r="K456" t="str">
            <v>592.7941803.09</v>
          </cell>
          <cell r="L456">
            <v>43313</v>
          </cell>
          <cell r="O456" t="str">
            <v>D</v>
          </cell>
          <cell r="P456" t="str">
            <v>D</v>
          </cell>
          <cell r="Q456" t="str">
            <v>NA</v>
          </cell>
          <cell r="R456" t="str">
            <v>-</v>
          </cell>
          <cell r="S456" t="str">
            <v>-</v>
          </cell>
          <cell r="T456" t="str">
            <v>-</v>
          </cell>
        </row>
        <row r="457">
          <cell r="A457">
            <v>456</v>
          </cell>
          <cell r="B457" t="str">
            <v>VRIJE SPELER</v>
          </cell>
          <cell r="C457" t="str">
            <v>VS</v>
          </cell>
          <cell r="D457" t="str">
            <v>VAN CAUTEREN GEERT</v>
          </cell>
          <cell r="E457" t="str">
            <v>x</v>
          </cell>
          <cell r="F457" t="str">
            <v>M</v>
          </cell>
          <cell r="G457">
            <v>24009</v>
          </cell>
          <cell r="H457" t="str">
            <v>KLEINE GASMETERSTRAAT 7</v>
          </cell>
          <cell r="I457">
            <v>9220</v>
          </cell>
          <cell r="J457" t="str">
            <v>HAMME</v>
          </cell>
          <cell r="K457" t="str">
            <v>592.7495102.90</v>
          </cell>
          <cell r="L457">
            <v>43313</v>
          </cell>
          <cell r="N457" t="str">
            <v>VS</v>
          </cell>
          <cell r="O457" t="str">
            <v>D</v>
          </cell>
          <cell r="P457" t="str">
            <v>D</v>
          </cell>
          <cell r="Q457" t="str">
            <v>NA</v>
          </cell>
          <cell r="R457" t="str">
            <v>-</v>
          </cell>
          <cell r="S457" t="str">
            <v>-</v>
          </cell>
          <cell r="T457" t="str">
            <v>-</v>
          </cell>
        </row>
        <row r="458">
          <cell r="A458">
            <v>457</v>
          </cell>
          <cell r="B458" t="str">
            <v>ZANDSTUIVERS</v>
          </cell>
          <cell r="C458" t="str">
            <v>ZAND</v>
          </cell>
          <cell r="D458" t="str">
            <v>DE WILDE GUY</v>
          </cell>
          <cell r="E458" t="str">
            <v>-</v>
          </cell>
          <cell r="F458" t="str">
            <v>M</v>
          </cell>
          <cell r="G458">
            <v>25042</v>
          </cell>
          <cell r="H458" t="str">
            <v>MANDEMAKERSTRAAT 70</v>
          </cell>
          <cell r="I458">
            <v>9220</v>
          </cell>
          <cell r="J458" t="str">
            <v>HAMME</v>
          </cell>
          <cell r="K458" t="str">
            <v>591.6883837.43</v>
          </cell>
          <cell r="L458">
            <v>43009</v>
          </cell>
          <cell r="O458" t="str">
            <v>B</v>
          </cell>
          <cell r="P458" t="str">
            <v>B</v>
          </cell>
          <cell r="Q458" t="str">
            <v>B</v>
          </cell>
          <cell r="R458" t="str">
            <v>B</v>
          </cell>
          <cell r="S458" t="str">
            <v>A</v>
          </cell>
          <cell r="T458" t="str">
            <v>A</v>
          </cell>
        </row>
        <row r="459">
          <cell r="A459">
            <v>458</v>
          </cell>
          <cell r="B459" t="str">
            <v>DE VOSKES</v>
          </cell>
          <cell r="C459" t="str">
            <v>VOS</v>
          </cell>
          <cell r="D459" t="str">
            <v>VAN UFFEL MARTIN</v>
          </cell>
          <cell r="E459" t="str">
            <v>-</v>
          </cell>
          <cell r="F459" t="str">
            <v>M</v>
          </cell>
          <cell r="G459">
            <v>21556</v>
          </cell>
          <cell r="H459" t="str">
            <v>KRAPSTRAAT 180</v>
          </cell>
          <cell r="I459">
            <v>9255</v>
          </cell>
          <cell r="J459" t="str">
            <v>BUGGENHOUT</v>
          </cell>
          <cell r="K459" t="str">
            <v>592.6973572.32</v>
          </cell>
          <cell r="L459">
            <v>43009</v>
          </cell>
          <cell r="O459" t="str">
            <v>B</v>
          </cell>
          <cell r="P459" t="str">
            <v>C</v>
          </cell>
          <cell r="Q459" t="str">
            <v>B</v>
          </cell>
          <cell r="R459" t="str">
            <v>B</v>
          </cell>
          <cell r="S459" t="str">
            <v>A</v>
          </cell>
          <cell r="T459" t="str">
            <v>A</v>
          </cell>
        </row>
        <row r="460">
          <cell r="A460">
            <v>459</v>
          </cell>
          <cell r="B460" t="str">
            <v>ZANDSTUIVERS</v>
          </cell>
          <cell r="C460" t="str">
            <v>ZAND</v>
          </cell>
          <cell r="D460" t="str">
            <v>MOUTON HERMAN</v>
          </cell>
          <cell r="E460" t="str">
            <v>-</v>
          </cell>
          <cell r="F460" t="str">
            <v>M</v>
          </cell>
          <cell r="G460">
            <v>15828</v>
          </cell>
          <cell r="H460" t="str">
            <v>DENSTRAAT 4</v>
          </cell>
          <cell r="I460">
            <v>9200</v>
          </cell>
          <cell r="J460" t="str">
            <v>GREMBERGEN</v>
          </cell>
          <cell r="K460" t="str">
            <v>592.3601145.04</v>
          </cell>
          <cell r="L460">
            <v>43009</v>
          </cell>
          <cell r="O460" t="str">
            <v>B</v>
          </cell>
          <cell r="P460" t="str">
            <v>B</v>
          </cell>
          <cell r="Q460" t="str">
            <v>B</v>
          </cell>
          <cell r="R460" t="str">
            <v>B</v>
          </cell>
          <cell r="S460" t="str">
            <v>B</v>
          </cell>
          <cell r="T460" t="str">
            <v>A</v>
          </cell>
        </row>
        <row r="461">
          <cell r="A461">
            <v>460</v>
          </cell>
          <cell r="B461" t="str">
            <v>ZANDSTUIVERS</v>
          </cell>
          <cell r="C461" t="str">
            <v>ZAND</v>
          </cell>
          <cell r="D461" t="str">
            <v>OST WIM</v>
          </cell>
          <cell r="E461" t="str">
            <v>-</v>
          </cell>
          <cell r="F461" t="str">
            <v>M</v>
          </cell>
          <cell r="G461">
            <v>23040</v>
          </cell>
          <cell r="H461" t="str">
            <v>BOOTDIJKSTRAAT 14/12</v>
          </cell>
          <cell r="I461">
            <v>9220</v>
          </cell>
          <cell r="J461" t="str">
            <v>MOERZEKE</v>
          </cell>
          <cell r="K461" t="str">
            <v>592.1329639.44</v>
          </cell>
          <cell r="L461">
            <v>43009</v>
          </cell>
          <cell r="O461" t="str">
            <v>B</v>
          </cell>
          <cell r="P461" t="str">
            <v>B</v>
          </cell>
          <cell r="Q461" t="str">
            <v>A</v>
          </cell>
          <cell r="R461" t="str">
            <v>B</v>
          </cell>
          <cell r="S461" t="str">
            <v>B</v>
          </cell>
          <cell r="T461" t="str">
            <v>A</v>
          </cell>
        </row>
        <row r="462">
          <cell r="A462">
            <v>461</v>
          </cell>
          <cell r="B462" t="str">
            <v>VRIJE SPELER</v>
          </cell>
          <cell r="C462" t="str">
            <v>VS</v>
          </cell>
          <cell r="D462" t="str">
            <v>VAN ROMPAEY YVES</v>
          </cell>
          <cell r="E462" t="str">
            <v>x</v>
          </cell>
          <cell r="F462" t="str">
            <v>M</v>
          </cell>
          <cell r="G462">
            <v>20515</v>
          </cell>
          <cell r="H462" t="str">
            <v>LANDBOUWSTRAAT 139</v>
          </cell>
          <cell r="I462">
            <v>2845</v>
          </cell>
          <cell r="J462" t="str">
            <v>NIEL</v>
          </cell>
          <cell r="K462" t="str">
            <v>592.2320320.64</v>
          </cell>
          <cell r="L462">
            <v>43313</v>
          </cell>
          <cell r="N462" t="str">
            <v>VS</v>
          </cell>
          <cell r="O462" t="str">
            <v>C</v>
          </cell>
          <cell r="P462" t="str">
            <v>C</v>
          </cell>
          <cell r="Q462" t="str">
            <v>B</v>
          </cell>
          <cell r="R462" t="str">
            <v>-</v>
          </cell>
          <cell r="S462" t="str">
            <v>-</v>
          </cell>
          <cell r="T462" t="str">
            <v>-</v>
          </cell>
        </row>
        <row r="463">
          <cell r="A463">
            <v>462</v>
          </cell>
          <cell r="B463" t="str">
            <v>HET WIEL</v>
          </cell>
          <cell r="C463" t="str">
            <v>WIEL</v>
          </cell>
          <cell r="D463" t="str">
            <v>DE RIDDER ALFONS</v>
          </cell>
          <cell r="E463" t="str">
            <v>-</v>
          </cell>
          <cell r="F463" t="str">
            <v>M</v>
          </cell>
          <cell r="G463">
            <v>20711</v>
          </cell>
          <cell r="H463" t="str">
            <v>VISSERSTRAAT 2</v>
          </cell>
          <cell r="I463">
            <v>2880</v>
          </cell>
          <cell r="J463" t="str">
            <v>BORNEM</v>
          </cell>
          <cell r="K463" t="str">
            <v>592.1829607.74</v>
          </cell>
          <cell r="L463">
            <v>42948</v>
          </cell>
          <cell r="O463" t="str">
            <v>C</v>
          </cell>
          <cell r="P463" t="str">
            <v>D</v>
          </cell>
          <cell r="Q463" t="str">
            <v>D</v>
          </cell>
          <cell r="R463" t="str">
            <v>NA</v>
          </cell>
          <cell r="S463" t="str">
            <v>-</v>
          </cell>
          <cell r="T463" t="str">
            <v>-</v>
          </cell>
        </row>
        <row r="464">
          <cell r="A464">
            <v>463</v>
          </cell>
          <cell r="B464" t="str">
            <v>PLAZA</v>
          </cell>
          <cell r="C464" t="str">
            <v>PLZ</v>
          </cell>
          <cell r="D464" t="str">
            <v>VERBEECK GERRIT</v>
          </cell>
          <cell r="E464" t="str">
            <v>-</v>
          </cell>
          <cell r="F464" t="str">
            <v>M</v>
          </cell>
          <cell r="G464">
            <v>26049</v>
          </cell>
          <cell r="H464" t="str">
            <v xml:space="preserve">DROOGVELDSTRAAT 5 </v>
          </cell>
          <cell r="I464">
            <v>2880</v>
          </cell>
          <cell r="J464" t="str">
            <v>BORNEM</v>
          </cell>
          <cell r="K464" t="str">
            <v>592.6887540.39</v>
          </cell>
          <cell r="L464">
            <v>42948</v>
          </cell>
          <cell r="M464">
            <v>44044</v>
          </cell>
          <cell r="O464" t="str">
            <v>D</v>
          </cell>
          <cell r="P464" t="str">
            <v>D</v>
          </cell>
          <cell r="Q464" t="str">
            <v>C</v>
          </cell>
          <cell r="R464" t="str">
            <v>C</v>
          </cell>
          <cell r="S464" t="str">
            <v>C</v>
          </cell>
          <cell r="T464" t="str">
            <v>C</v>
          </cell>
        </row>
        <row r="465">
          <cell r="A465">
            <v>464</v>
          </cell>
          <cell r="B465" t="str">
            <v>VRIJE SPELER</v>
          </cell>
          <cell r="C465" t="str">
            <v>VS</v>
          </cell>
          <cell r="D465" t="str">
            <v>CLOCKAERTS SABINE</v>
          </cell>
          <cell r="E465" t="str">
            <v>x</v>
          </cell>
          <cell r="F465" t="str">
            <v>V</v>
          </cell>
          <cell r="G465">
            <v>32713</v>
          </cell>
          <cell r="H465" t="str">
            <v>LINDELEI 54</v>
          </cell>
          <cell r="I465">
            <v>2620</v>
          </cell>
          <cell r="J465" t="str">
            <v>HEMIKSEM</v>
          </cell>
          <cell r="K465" t="str">
            <v>592.7855519.55</v>
          </cell>
          <cell r="L465">
            <v>43313</v>
          </cell>
          <cell r="N465" t="str">
            <v>VS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-</v>
          </cell>
          <cell r="S465" t="str">
            <v>-</v>
          </cell>
          <cell r="T465" t="str">
            <v>-</v>
          </cell>
        </row>
        <row r="466">
          <cell r="A466">
            <v>465</v>
          </cell>
          <cell r="B466" t="str">
            <v>VRIJE SPELER</v>
          </cell>
          <cell r="C466" t="str">
            <v>VS</v>
          </cell>
          <cell r="D466" t="str">
            <v>VERSPECHT NORBERT</v>
          </cell>
          <cell r="E466" t="str">
            <v>x</v>
          </cell>
          <cell r="F466" t="str">
            <v>M</v>
          </cell>
          <cell r="G466">
            <v>20538</v>
          </cell>
          <cell r="H466" t="str">
            <v>HEUVELSTRAAT 64</v>
          </cell>
          <cell r="I466">
            <v>2620</v>
          </cell>
          <cell r="J466" t="str">
            <v>HEMIKSEM</v>
          </cell>
          <cell r="K466" t="str">
            <v>591.9715759.50</v>
          </cell>
          <cell r="L466">
            <v>43313</v>
          </cell>
          <cell r="N466" t="str">
            <v>VS</v>
          </cell>
          <cell r="O466" t="str">
            <v>C</v>
          </cell>
          <cell r="P466" t="str">
            <v>C</v>
          </cell>
          <cell r="Q466" t="str">
            <v>NA</v>
          </cell>
          <cell r="R466" t="str">
            <v>NA</v>
          </cell>
          <cell r="S466" t="str">
            <v>NA</v>
          </cell>
          <cell r="T466" t="str">
            <v>NA</v>
          </cell>
        </row>
        <row r="467">
          <cell r="A467">
            <v>466</v>
          </cell>
          <cell r="B467" t="str">
            <v>VRIJE SPELER</v>
          </cell>
          <cell r="C467" t="str">
            <v>VS</v>
          </cell>
          <cell r="D467" t="str">
            <v>VERGAUWEN JOHAN</v>
          </cell>
          <cell r="E467" t="str">
            <v>x</v>
          </cell>
          <cell r="F467" t="str">
            <v>M</v>
          </cell>
          <cell r="G467">
            <v>22956</v>
          </cell>
          <cell r="H467" t="str">
            <v>BOSWEG 6</v>
          </cell>
          <cell r="I467">
            <v>2890</v>
          </cell>
          <cell r="J467" t="str">
            <v>OPPUURS</v>
          </cell>
          <cell r="K467" t="str">
            <v>592.1204321.50</v>
          </cell>
          <cell r="L467">
            <v>42583</v>
          </cell>
          <cell r="O467" t="str">
            <v>C</v>
          </cell>
          <cell r="P467" t="str">
            <v>C</v>
          </cell>
          <cell r="Q467" t="str">
            <v>C</v>
          </cell>
          <cell r="R467" t="str">
            <v>C</v>
          </cell>
          <cell r="S467" t="str">
            <v>NA</v>
          </cell>
          <cell r="T467" t="str">
            <v>-</v>
          </cell>
        </row>
        <row r="468">
          <cell r="A468">
            <v>467</v>
          </cell>
          <cell r="B468" t="str">
            <v>EMILE V</v>
          </cell>
          <cell r="C468" t="str">
            <v>EM-V</v>
          </cell>
          <cell r="D468" t="str">
            <v>COOMANS LUDO</v>
          </cell>
          <cell r="E468" t="str">
            <v>-</v>
          </cell>
          <cell r="F468" t="str">
            <v>M</v>
          </cell>
          <cell r="G468">
            <v>19223</v>
          </cell>
          <cell r="H468" t="str">
            <v>PANDGATHEIDE 12</v>
          </cell>
          <cell r="I468">
            <v>2890</v>
          </cell>
          <cell r="J468" t="str">
            <v>OPPUURS</v>
          </cell>
          <cell r="K468" t="str">
            <v>592.2594097.10</v>
          </cell>
          <cell r="L468">
            <v>42583</v>
          </cell>
          <cell r="O468" t="str">
            <v>C</v>
          </cell>
          <cell r="P468" t="str">
            <v>C</v>
          </cell>
          <cell r="Q468" t="str">
            <v>D</v>
          </cell>
          <cell r="R468" t="str">
            <v>D</v>
          </cell>
          <cell r="S468" t="str">
            <v>-</v>
          </cell>
          <cell r="T468" t="str">
            <v>-</v>
          </cell>
        </row>
        <row r="469">
          <cell r="A469">
            <v>468</v>
          </cell>
          <cell r="B469" t="str">
            <v>VRIJE SPELER</v>
          </cell>
          <cell r="C469" t="str">
            <v>VS</v>
          </cell>
          <cell r="D469" t="str">
            <v>DE CLIPPELEIR TONI</v>
          </cell>
          <cell r="E469" t="str">
            <v>x</v>
          </cell>
          <cell r="F469" t="str">
            <v>M</v>
          </cell>
          <cell r="G469">
            <v>29959</v>
          </cell>
          <cell r="H469" t="str">
            <v>SINT-JOZEFSTRAAT 33</v>
          </cell>
          <cell r="I469">
            <v>9255</v>
          </cell>
          <cell r="J469" t="str">
            <v>BUGGENHOUT</v>
          </cell>
          <cell r="K469" t="str">
            <v>591.9959121.39</v>
          </cell>
          <cell r="L469">
            <v>43009</v>
          </cell>
          <cell r="O469" t="str">
            <v>C</v>
          </cell>
          <cell r="P469" t="str">
            <v>C</v>
          </cell>
          <cell r="Q469" t="str">
            <v>C</v>
          </cell>
          <cell r="R469" t="str">
            <v>C</v>
          </cell>
          <cell r="S469" t="str">
            <v>NA</v>
          </cell>
          <cell r="T469" t="str">
            <v>NA</v>
          </cell>
        </row>
        <row r="470">
          <cell r="A470">
            <v>469</v>
          </cell>
          <cell r="B470" t="str">
            <v>KALFORT SPORTIF</v>
          </cell>
          <cell r="C470" t="str">
            <v>KALF</v>
          </cell>
          <cell r="D470" t="str">
            <v>MAEREMANS EMIEL</v>
          </cell>
          <cell r="E470" t="str">
            <v>-</v>
          </cell>
          <cell r="F470" t="str">
            <v>M</v>
          </cell>
          <cell r="G470">
            <v>14651</v>
          </cell>
          <cell r="H470" t="str">
            <v>BURCHTSESTRAAT 118/1</v>
          </cell>
          <cell r="I470">
            <v>2070</v>
          </cell>
          <cell r="J470" t="str">
            <v>ZWIJNDRECHT</v>
          </cell>
          <cell r="K470" t="str">
            <v>592.1909046.70</v>
          </cell>
          <cell r="L470">
            <v>40725</v>
          </cell>
          <cell r="O470" t="str">
            <v>C</v>
          </cell>
          <cell r="P470" t="str">
            <v>C</v>
          </cell>
          <cell r="Q470" t="str">
            <v>C</v>
          </cell>
          <cell r="R470" t="str">
            <v>C</v>
          </cell>
          <cell r="S470" t="str">
            <v>B</v>
          </cell>
          <cell r="T470" t="str">
            <v>B</v>
          </cell>
        </row>
        <row r="471">
          <cell r="A471">
            <v>470</v>
          </cell>
          <cell r="B471" t="str">
            <v>VRIJE SPELER</v>
          </cell>
          <cell r="C471" t="str">
            <v>VS</v>
          </cell>
          <cell r="D471" t="str">
            <v>PIESSENS PASCAL</v>
          </cell>
          <cell r="E471" t="str">
            <v>x</v>
          </cell>
          <cell r="F471" t="str">
            <v>M</v>
          </cell>
          <cell r="G471">
            <v>24604</v>
          </cell>
          <cell r="H471" t="str">
            <v>ST.AMANDSESTW. 252</v>
          </cell>
          <cell r="I471">
            <v>2880</v>
          </cell>
          <cell r="J471" t="str">
            <v>BORNEM</v>
          </cell>
          <cell r="K471" t="str">
            <v>592.8413221.07</v>
          </cell>
          <cell r="L471">
            <v>42583</v>
          </cell>
          <cell r="O471" t="str">
            <v>D</v>
          </cell>
          <cell r="P471" t="str">
            <v>D</v>
          </cell>
          <cell r="Q471" t="str">
            <v>D</v>
          </cell>
          <cell r="R471" t="str">
            <v>D</v>
          </cell>
          <cell r="S471" t="str">
            <v>-</v>
          </cell>
          <cell r="T471" t="str">
            <v>-</v>
          </cell>
        </row>
        <row r="472">
          <cell r="A472">
            <v>471</v>
          </cell>
          <cell r="B472" t="str">
            <v>KALFORT SPORTIF</v>
          </cell>
          <cell r="C472" t="str">
            <v>KALF</v>
          </cell>
          <cell r="D472" t="str">
            <v>BOEYKENS EDWARD</v>
          </cell>
          <cell r="E472" t="str">
            <v>-</v>
          </cell>
          <cell r="F472" t="str">
            <v>M</v>
          </cell>
          <cell r="G472">
            <v>21030</v>
          </cell>
          <cell r="H472" t="str">
            <v>KLOOSTERSTRAAT 130</v>
          </cell>
          <cell r="I472">
            <v>2880</v>
          </cell>
          <cell r="J472" t="str">
            <v>BORNEM</v>
          </cell>
          <cell r="K472" t="str">
            <v>592.2394155.82</v>
          </cell>
          <cell r="L472">
            <v>43009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 t="str">
            <v>NA</v>
          </cell>
          <cell r="T472" t="str">
            <v>NA</v>
          </cell>
        </row>
        <row r="473">
          <cell r="A473">
            <v>472</v>
          </cell>
          <cell r="B473" t="str">
            <v>'t ZANDHOF</v>
          </cell>
          <cell r="C473" t="str">
            <v>TZH</v>
          </cell>
          <cell r="D473" t="str">
            <v>DE KUYPER VEERLE</v>
          </cell>
          <cell r="E473">
            <v>4</v>
          </cell>
          <cell r="F473" t="str">
            <v>V</v>
          </cell>
          <cell r="G473">
            <v>31875</v>
          </cell>
          <cell r="H473" t="str">
            <v>BOLLESHOF 11</v>
          </cell>
          <cell r="I473">
            <v>2880</v>
          </cell>
          <cell r="J473" t="str">
            <v>BORNEM</v>
          </cell>
          <cell r="K473" t="str">
            <v>591.8445334.34</v>
          </cell>
          <cell r="L473">
            <v>42948</v>
          </cell>
          <cell r="O473" t="str">
            <v>D</v>
          </cell>
          <cell r="P473" t="str">
            <v>D</v>
          </cell>
          <cell r="Q473" t="str">
            <v>D</v>
          </cell>
          <cell r="R473" t="str">
            <v>NA</v>
          </cell>
          <cell r="S473" t="str">
            <v>-</v>
          </cell>
          <cell r="T473" t="str">
            <v>-</v>
          </cell>
        </row>
        <row r="474">
          <cell r="A474">
            <v>473</v>
          </cell>
          <cell r="B474" t="str">
            <v>TORENHOF</v>
          </cell>
          <cell r="C474" t="str">
            <v>THOF</v>
          </cell>
          <cell r="D474" t="str">
            <v>RINGOOT STEVEN</v>
          </cell>
          <cell r="E474" t="str">
            <v>-</v>
          </cell>
          <cell r="F474" t="str">
            <v>M</v>
          </cell>
          <cell r="G474">
            <v>26897</v>
          </cell>
          <cell r="H474" t="str">
            <v>MISSIESTRAAT 20/201</v>
          </cell>
          <cell r="I474">
            <v>9255</v>
          </cell>
          <cell r="J474" t="str">
            <v>BUGGENHOUT</v>
          </cell>
          <cell r="K474" t="str">
            <v>592.5093147.49</v>
          </cell>
          <cell r="L474">
            <v>43313</v>
          </cell>
          <cell r="O474" t="str">
            <v>C</v>
          </cell>
          <cell r="P474" t="str">
            <v>B</v>
          </cell>
          <cell r="Q474" t="str">
            <v>B</v>
          </cell>
          <cell r="R474" t="str">
            <v>NA</v>
          </cell>
          <cell r="S474" t="str">
            <v>-</v>
          </cell>
          <cell r="T474" t="str">
            <v>-</v>
          </cell>
        </row>
        <row r="475">
          <cell r="A475">
            <v>474</v>
          </cell>
          <cell r="B475" t="str">
            <v>VRIJE SPELER</v>
          </cell>
          <cell r="C475" t="str">
            <v>VS</v>
          </cell>
          <cell r="D475" t="str">
            <v>MARECHAL AIME</v>
          </cell>
          <cell r="E475" t="str">
            <v>x</v>
          </cell>
          <cell r="F475" t="str">
            <v>M</v>
          </cell>
          <cell r="G475">
            <v>17735</v>
          </cell>
          <cell r="H475" t="str">
            <v>BAANTJE 8</v>
          </cell>
          <cell r="I475">
            <v>9220</v>
          </cell>
          <cell r="J475" t="str">
            <v>HAMME</v>
          </cell>
          <cell r="K475" t="str">
            <v>592.3298225.15</v>
          </cell>
          <cell r="L475">
            <v>43313</v>
          </cell>
          <cell r="O475" t="str">
            <v>D</v>
          </cell>
          <cell r="P475" t="str">
            <v>D</v>
          </cell>
          <cell r="Q475" t="str">
            <v>NA</v>
          </cell>
          <cell r="R475" t="str">
            <v>-</v>
          </cell>
          <cell r="S475" t="str">
            <v>-</v>
          </cell>
          <cell r="T475" t="str">
            <v>-</v>
          </cell>
        </row>
        <row r="476">
          <cell r="A476">
            <v>475</v>
          </cell>
          <cell r="B476" t="str">
            <v>ZANDSTUIVERS</v>
          </cell>
          <cell r="C476" t="str">
            <v>ZAND</v>
          </cell>
          <cell r="D476" t="str">
            <v>VAN LYSEBETTEN OCTAAF</v>
          </cell>
          <cell r="E476" t="str">
            <v>-</v>
          </cell>
          <cell r="F476" t="str">
            <v>M</v>
          </cell>
          <cell r="G476">
            <v>13175</v>
          </cell>
          <cell r="H476" t="str">
            <v>ACACIASTRAAT 23</v>
          </cell>
          <cell r="I476">
            <v>9220</v>
          </cell>
          <cell r="J476" t="str">
            <v>HAMME</v>
          </cell>
          <cell r="K476" t="str">
            <v>590.5283553.86</v>
          </cell>
          <cell r="L476">
            <v>43009</v>
          </cell>
          <cell r="O476" t="str">
            <v>A</v>
          </cell>
          <cell r="P476" t="str">
            <v>B</v>
          </cell>
          <cell r="Q476" t="str">
            <v>B</v>
          </cell>
          <cell r="R476" t="str">
            <v>B</v>
          </cell>
          <cell r="S476" t="str">
            <v>B</v>
          </cell>
          <cell r="T476" t="str">
            <v>A</v>
          </cell>
        </row>
        <row r="477">
          <cell r="A477">
            <v>476</v>
          </cell>
          <cell r="B477" t="str">
            <v>THE Q</v>
          </cell>
          <cell r="C477" t="str">
            <v>THQ</v>
          </cell>
          <cell r="D477" t="str">
            <v>DE DECKER KENNY</v>
          </cell>
          <cell r="E477" t="str">
            <v>-</v>
          </cell>
          <cell r="F477" t="str">
            <v>M</v>
          </cell>
          <cell r="G477">
            <v>30518</v>
          </cell>
          <cell r="H477" t="str">
            <v>EMIEL VAN DE VELDESTRAAT 163</v>
          </cell>
          <cell r="I477">
            <v>2830</v>
          </cell>
          <cell r="J477" t="str">
            <v>WILLEBROEK</v>
          </cell>
          <cell r="K477" t="str">
            <v>592.3942637.56</v>
          </cell>
          <cell r="L477">
            <v>43009</v>
          </cell>
          <cell r="O477" t="str">
            <v>C</v>
          </cell>
          <cell r="P477" t="str">
            <v>C</v>
          </cell>
          <cell r="Q477" t="str">
            <v>D</v>
          </cell>
          <cell r="R477" t="str">
            <v>D</v>
          </cell>
          <cell r="S477" t="str">
            <v>D</v>
          </cell>
          <cell r="T477" t="str">
            <v>D</v>
          </cell>
        </row>
        <row r="478">
          <cell r="A478">
            <v>477</v>
          </cell>
          <cell r="B478" t="str">
            <v>VRIJE SPELER</v>
          </cell>
          <cell r="C478" t="str">
            <v>VS</v>
          </cell>
          <cell r="D478" t="str">
            <v>SEUTENS CYNTHIA</v>
          </cell>
          <cell r="E478" t="str">
            <v>x</v>
          </cell>
          <cell r="F478" t="str">
            <v>V</v>
          </cell>
          <cell r="G478">
            <v>34545</v>
          </cell>
          <cell r="H478" t="str">
            <v>SCHOONDONK 45</v>
          </cell>
          <cell r="I478">
            <v>2830</v>
          </cell>
          <cell r="J478" t="str">
            <v>WILLEBROEK</v>
          </cell>
          <cell r="K478" t="str">
            <v>592.4961733.70</v>
          </cell>
          <cell r="L478">
            <v>42948</v>
          </cell>
          <cell r="O478" t="str">
            <v>NA</v>
          </cell>
          <cell r="P478" t="str">
            <v>NA</v>
          </cell>
          <cell r="Q478" t="str">
            <v>NA</v>
          </cell>
          <cell r="R478" t="str">
            <v>NA</v>
          </cell>
          <cell r="S478" t="str">
            <v>-</v>
          </cell>
          <cell r="T478" t="str">
            <v>-</v>
          </cell>
        </row>
        <row r="479">
          <cell r="A479">
            <v>478</v>
          </cell>
          <cell r="B479" t="str">
            <v>DE DAGERS</v>
          </cell>
          <cell r="C479" t="str">
            <v>DDAG</v>
          </cell>
          <cell r="D479" t="str">
            <v>HEIRBAUT JEAN-PIERRE</v>
          </cell>
          <cell r="E479" t="str">
            <v>-</v>
          </cell>
          <cell r="F479" t="str">
            <v>M</v>
          </cell>
          <cell r="G479">
            <v>22136</v>
          </cell>
          <cell r="H479" t="str">
            <v>AVERBEEKSTRAAT 26/1</v>
          </cell>
          <cell r="I479">
            <v>1745</v>
          </cell>
          <cell r="J479" t="str">
            <v>OPWIJK</v>
          </cell>
          <cell r="K479" t="str">
            <v>591.9606213.17</v>
          </cell>
          <cell r="L479">
            <v>43009</v>
          </cell>
          <cell r="O479" t="str">
            <v>B</v>
          </cell>
          <cell r="P479" t="str">
            <v>B</v>
          </cell>
          <cell r="Q479" t="str">
            <v>A</v>
          </cell>
          <cell r="R479" t="str">
            <v>B</v>
          </cell>
          <cell r="S479" t="str">
            <v>A</v>
          </cell>
          <cell r="T479" t="str">
            <v>A</v>
          </cell>
        </row>
        <row r="480">
          <cell r="A480">
            <v>479</v>
          </cell>
          <cell r="B480" t="str">
            <v>DE SPLINTERS</v>
          </cell>
          <cell r="C480" t="str">
            <v>SPLI</v>
          </cell>
          <cell r="D480" t="str">
            <v>VAN MALDEREN GERT</v>
          </cell>
          <cell r="E480">
            <v>3</v>
          </cell>
          <cell r="F480" t="str">
            <v>M</v>
          </cell>
          <cell r="G480">
            <v>25524</v>
          </cell>
          <cell r="H480" t="str">
            <v>KREKELENDRIES 20</v>
          </cell>
          <cell r="I480">
            <v>1785</v>
          </cell>
          <cell r="J480" t="str">
            <v>MERCHTEM</v>
          </cell>
          <cell r="K480" t="str">
            <v>592.8811469.70</v>
          </cell>
          <cell r="L480">
            <v>43313</v>
          </cell>
          <cell r="O480" t="str">
            <v>C</v>
          </cell>
          <cell r="P480" t="str">
            <v>C</v>
          </cell>
          <cell r="Q480" t="str">
            <v>NA</v>
          </cell>
          <cell r="R480" t="str">
            <v>NA</v>
          </cell>
          <cell r="S480" t="str">
            <v>NA</v>
          </cell>
          <cell r="T480" t="str">
            <v>-</v>
          </cell>
        </row>
        <row r="481">
          <cell r="A481">
            <v>480</v>
          </cell>
          <cell r="B481" t="str">
            <v>EXCELSIOR</v>
          </cell>
          <cell r="C481" t="str">
            <v>EXC</v>
          </cell>
          <cell r="D481" t="str">
            <v>KERREMANS YENTL</v>
          </cell>
          <cell r="E481" t="str">
            <v>-</v>
          </cell>
          <cell r="F481" t="str">
            <v>M</v>
          </cell>
          <cell r="G481">
            <v>33444</v>
          </cell>
          <cell r="H481" t="str">
            <v>BEGIJNHOFSTRAAT 14/2</v>
          </cell>
          <cell r="I481">
            <v>2870</v>
          </cell>
          <cell r="J481" t="str">
            <v>PUURS</v>
          </cell>
          <cell r="K481" t="str">
            <v>591.5517162.01</v>
          </cell>
          <cell r="L481">
            <v>42583</v>
          </cell>
          <cell r="O481" t="str">
            <v>B</v>
          </cell>
          <cell r="P481" t="str">
            <v>B</v>
          </cell>
          <cell r="Q481" t="str">
            <v>C</v>
          </cell>
          <cell r="R481" t="str">
            <v>C</v>
          </cell>
          <cell r="S481" t="str">
            <v>-</v>
          </cell>
          <cell r="T481" t="str">
            <v>-</v>
          </cell>
        </row>
        <row r="482">
          <cell r="A482">
            <v>481</v>
          </cell>
          <cell r="B482" t="str">
            <v>VRIJE SPELER</v>
          </cell>
          <cell r="C482" t="str">
            <v>VS</v>
          </cell>
          <cell r="D482" t="str">
            <v>SIEBENS XAVIER</v>
          </cell>
          <cell r="E482" t="str">
            <v>X</v>
          </cell>
          <cell r="F482" t="str">
            <v>M</v>
          </cell>
          <cell r="G482">
            <v>18310</v>
          </cell>
          <cell r="H482" t="str">
            <v>RES.SCHOONDONK 75</v>
          </cell>
          <cell r="I482">
            <v>2830</v>
          </cell>
          <cell r="J482" t="str">
            <v>WILLEBROEK</v>
          </cell>
          <cell r="K482" t="str">
            <v>591.6973264.36</v>
          </cell>
          <cell r="L482">
            <v>42948</v>
          </cell>
          <cell r="O482" t="str">
            <v>D</v>
          </cell>
          <cell r="P482" t="str">
            <v>D</v>
          </cell>
          <cell r="Q482" t="str">
            <v>D</v>
          </cell>
          <cell r="R482" t="str">
            <v>D</v>
          </cell>
          <cell r="S482" t="str">
            <v>D</v>
          </cell>
          <cell r="T482" t="str">
            <v>D</v>
          </cell>
        </row>
        <row r="483">
          <cell r="A483">
            <v>482</v>
          </cell>
          <cell r="B483" t="str">
            <v>DE VOSKES</v>
          </cell>
          <cell r="C483" t="str">
            <v>VOS</v>
          </cell>
          <cell r="D483" t="str">
            <v>CONINCKX GUSTAAF</v>
          </cell>
          <cell r="E483" t="str">
            <v>-</v>
          </cell>
          <cell r="F483" t="str">
            <v>M</v>
          </cell>
          <cell r="G483">
            <v>16699</v>
          </cell>
          <cell r="H483" t="str">
            <v>RAVENSTRAAT 142</v>
          </cell>
          <cell r="I483">
            <v>9255</v>
          </cell>
          <cell r="J483" t="str">
            <v>BUGGENHOUT</v>
          </cell>
          <cell r="K483" t="str">
            <v>592.4135091.62</v>
          </cell>
          <cell r="L483">
            <v>43009</v>
          </cell>
          <cell r="O483" t="str">
            <v>C</v>
          </cell>
          <cell r="P483" t="str">
            <v>D</v>
          </cell>
          <cell r="Q483" t="str">
            <v>C</v>
          </cell>
          <cell r="R483" t="str">
            <v>C</v>
          </cell>
          <cell r="S483" t="str">
            <v>B</v>
          </cell>
          <cell r="T483" t="str">
            <v>B</v>
          </cell>
        </row>
        <row r="484">
          <cell r="A484">
            <v>483</v>
          </cell>
          <cell r="B484" t="str">
            <v>DE ZES</v>
          </cell>
          <cell r="C484" t="str">
            <v>DZES</v>
          </cell>
          <cell r="D484" t="str">
            <v>CLAES GINO</v>
          </cell>
          <cell r="E484" t="str">
            <v>-</v>
          </cell>
          <cell r="F484" t="str">
            <v>M</v>
          </cell>
          <cell r="G484">
            <v>26899</v>
          </cell>
          <cell r="H484" t="str">
            <v>BERGVELD 20</v>
          </cell>
          <cell r="I484">
            <v>9255</v>
          </cell>
          <cell r="J484" t="str">
            <v>BUGGENHOUT</v>
          </cell>
          <cell r="K484" t="str">
            <v>591.6525498.22</v>
          </cell>
          <cell r="L484">
            <v>42583</v>
          </cell>
          <cell r="O484" t="str">
            <v>C</v>
          </cell>
          <cell r="P484" t="str">
            <v>C</v>
          </cell>
          <cell r="Q484" t="str">
            <v>C</v>
          </cell>
          <cell r="R484" t="str">
            <v>C</v>
          </cell>
          <cell r="S484" t="str">
            <v>C</v>
          </cell>
          <cell r="T484" t="str">
            <v>C</v>
          </cell>
        </row>
        <row r="485">
          <cell r="A485">
            <v>484</v>
          </cell>
          <cell r="B485" t="str">
            <v>DE VOSKES</v>
          </cell>
          <cell r="C485" t="str">
            <v>VOS</v>
          </cell>
          <cell r="D485" t="str">
            <v>KREBS ERIK</v>
          </cell>
          <cell r="E485" t="str">
            <v>-</v>
          </cell>
          <cell r="F485" t="str">
            <v>M</v>
          </cell>
          <cell r="G485">
            <v>21782</v>
          </cell>
          <cell r="H485" t="str">
            <v>WOLVERTEMSESTEENWEG 42</v>
          </cell>
          <cell r="I485">
            <v>1785</v>
          </cell>
          <cell r="J485" t="str">
            <v>MERCHTEM</v>
          </cell>
          <cell r="K485" t="str">
            <v>592.0826807.60</v>
          </cell>
          <cell r="L485">
            <v>42583</v>
          </cell>
          <cell r="O485" t="str">
            <v>C</v>
          </cell>
          <cell r="P485" t="str">
            <v>D</v>
          </cell>
          <cell r="Q485" t="str">
            <v>NA</v>
          </cell>
          <cell r="R485" t="str">
            <v>NA</v>
          </cell>
          <cell r="S485" t="str">
            <v>-</v>
          </cell>
          <cell r="T485" t="str">
            <v>-</v>
          </cell>
        </row>
        <row r="486">
          <cell r="A486">
            <v>485</v>
          </cell>
          <cell r="B486" t="str">
            <v>DE BOERENKRIJG</v>
          </cell>
          <cell r="C486" t="str">
            <v>BOER</v>
          </cell>
          <cell r="D486" t="str">
            <v>KERREMANS ANGELO</v>
          </cell>
          <cell r="E486" t="str">
            <v>-</v>
          </cell>
          <cell r="F486" t="str">
            <v>M</v>
          </cell>
          <cell r="G486">
            <v>27702</v>
          </cell>
          <cell r="H486" t="str">
            <v>LOUIS SEGERS 28B1</v>
          </cell>
          <cell r="I486">
            <v>2880</v>
          </cell>
          <cell r="J486" t="str">
            <v>HINGENE</v>
          </cell>
          <cell r="K486" t="str">
            <v>592.5910397.74</v>
          </cell>
          <cell r="L486">
            <v>42948</v>
          </cell>
          <cell r="O486" t="str">
            <v>C</v>
          </cell>
          <cell r="P486" t="str">
            <v>D</v>
          </cell>
          <cell r="Q486" t="str">
            <v>C</v>
          </cell>
          <cell r="R486" t="str">
            <v>NA</v>
          </cell>
          <cell r="S486" t="str">
            <v>-</v>
          </cell>
          <cell r="T486" t="str">
            <v>-</v>
          </cell>
        </row>
        <row r="487">
          <cell r="A487">
            <v>486</v>
          </cell>
          <cell r="B487" t="str">
            <v>VRIJE SPELER</v>
          </cell>
          <cell r="C487" t="str">
            <v>VS</v>
          </cell>
          <cell r="D487" t="str">
            <v>MOONEN ANGELIQUE</v>
          </cell>
          <cell r="E487" t="str">
            <v>x</v>
          </cell>
          <cell r="F487" t="str">
            <v>V</v>
          </cell>
          <cell r="G487">
            <v>34198</v>
          </cell>
          <cell r="H487" t="str">
            <v>OXDONCKSTRAAT 50</v>
          </cell>
          <cell r="I487">
            <v>1880</v>
          </cell>
          <cell r="J487" t="str">
            <v>KAPELLE OP DEN BOS</v>
          </cell>
          <cell r="K487" t="str">
            <v>592.1839508.81</v>
          </cell>
          <cell r="L487">
            <v>42948</v>
          </cell>
          <cell r="N487" t="str">
            <v>VS</v>
          </cell>
          <cell r="O487" t="str">
            <v>D</v>
          </cell>
          <cell r="P487" t="str">
            <v>D</v>
          </cell>
          <cell r="Q487" t="str">
            <v>D</v>
          </cell>
          <cell r="R487" t="str">
            <v>NA</v>
          </cell>
          <cell r="S487" t="str">
            <v>-</v>
          </cell>
          <cell r="T487" t="str">
            <v>-</v>
          </cell>
        </row>
        <row r="488">
          <cell r="A488">
            <v>487</v>
          </cell>
          <cell r="B488" t="str">
            <v>VRIJE SPELER</v>
          </cell>
          <cell r="C488" t="str">
            <v>VS</v>
          </cell>
          <cell r="D488" t="str">
            <v>DE GROOT LILIANE</v>
          </cell>
          <cell r="E488" t="str">
            <v>x</v>
          </cell>
          <cell r="F488" t="str">
            <v>V</v>
          </cell>
          <cell r="G488">
            <v>15690</v>
          </cell>
          <cell r="H488" t="str">
            <v>PARKWIJK 16</v>
          </cell>
          <cell r="I488">
            <v>2845</v>
          </cell>
          <cell r="J488" t="str">
            <v>NIEL</v>
          </cell>
          <cell r="K488" t="str">
            <v>591.8511289.29</v>
          </cell>
          <cell r="L488">
            <v>42948</v>
          </cell>
          <cell r="N488" t="str">
            <v>VS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 t="str">
            <v>-</v>
          </cell>
          <cell r="T488" t="str">
            <v>-</v>
          </cell>
        </row>
        <row r="489">
          <cell r="A489">
            <v>488</v>
          </cell>
          <cell r="B489" t="str">
            <v>OUD LIMBURG</v>
          </cell>
          <cell r="C489" t="str">
            <v>OUD</v>
          </cell>
          <cell r="D489" t="str">
            <v>DE SMET GUIDO</v>
          </cell>
          <cell r="E489" t="str">
            <v>-</v>
          </cell>
          <cell r="F489" t="str">
            <v>M</v>
          </cell>
          <cell r="G489">
            <v>20458</v>
          </cell>
          <cell r="H489" t="str">
            <v>STATIONSSTRAAT 103</v>
          </cell>
          <cell r="I489">
            <v>1840</v>
          </cell>
          <cell r="J489" t="str">
            <v>LONDERZEEL</v>
          </cell>
          <cell r="K489" t="str">
            <v>591.1948021.72</v>
          </cell>
          <cell r="L489">
            <v>43009</v>
          </cell>
          <cell r="O489" t="str">
            <v>D</v>
          </cell>
          <cell r="P489" t="str">
            <v>D</v>
          </cell>
          <cell r="Q489" t="str">
            <v>D</v>
          </cell>
          <cell r="R489" t="str">
            <v>D</v>
          </cell>
          <cell r="S489" t="str">
            <v>NA</v>
          </cell>
          <cell r="T489" t="str">
            <v>NA</v>
          </cell>
        </row>
        <row r="490">
          <cell r="A490">
            <v>489</v>
          </cell>
          <cell r="B490" t="str">
            <v>FLIPPERBOYS</v>
          </cell>
          <cell r="C490" t="str">
            <v>FLIP</v>
          </cell>
          <cell r="D490" t="str">
            <v>LOUIES KRISTOF</v>
          </cell>
          <cell r="E490" t="str">
            <v>-</v>
          </cell>
          <cell r="F490" t="str">
            <v>M</v>
          </cell>
          <cell r="G490">
            <v>28747</v>
          </cell>
          <cell r="H490" t="str">
            <v>WILGENLAAN 56</v>
          </cell>
          <cell r="I490">
            <v>1861</v>
          </cell>
          <cell r="J490" t="str">
            <v>WOLVERTEM</v>
          </cell>
          <cell r="K490" t="str">
            <v>592.0924773.56</v>
          </cell>
          <cell r="L490">
            <v>42583</v>
          </cell>
          <cell r="O490" t="str">
            <v>C</v>
          </cell>
          <cell r="P490" t="str">
            <v>B</v>
          </cell>
          <cell r="Q490" t="str">
            <v>C</v>
          </cell>
          <cell r="R490" t="str">
            <v>B</v>
          </cell>
          <cell r="S490" t="str">
            <v>-</v>
          </cell>
          <cell r="T490" t="str">
            <v>-</v>
          </cell>
        </row>
        <row r="491">
          <cell r="A491">
            <v>490</v>
          </cell>
          <cell r="B491" t="str">
            <v>THE Q</v>
          </cell>
          <cell r="C491" t="str">
            <v>THQ</v>
          </cell>
          <cell r="D491" t="str">
            <v>LEPEVER RENE</v>
          </cell>
          <cell r="E491" t="str">
            <v>-</v>
          </cell>
          <cell r="F491" t="str">
            <v>M</v>
          </cell>
          <cell r="G491">
            <v>22489</v>
          </cell>
          <cell r="H491" t="str">
            <v>APPELDONKWEG 37</v>
          </cell>
          <cell r="I491">
            <v>2830</v>
          </cell>
          <cell r="J491" t="str">
            <v>WILLEBROEK</v>
          </cell>
          <cell r="K491" t="str">
            <v>592.5211018.65</v>
          </cell>
          <cell r="L491">
            <v>43313</v>
          </cell>
          <cell r="O491" t="str">
            <v>B</v>
          </cell>
          <cell r="P491" t="str">
            <v>C</v>
          </cell>
          <cell r="Q491" t="str">
            <v>NA</v>
          </cell>
          <cell r="R491" t="str">
            <v>-</v>
          </cell>
          <cell r="S491" t="str">
            <v>-</v>
          </cell>
          <cell r="T491" t="str">
            <v>-</v>
          </cell>
        </row>
        <row r="492">
          <cell r="A492">
            <v>491</v>
          </cell>
          <cell r="B492" t="str">
            <v>VRIJE SPELER</v>
          </cell>
          <cell r="C492" t="str">
            <v>VS</v>
          </cell>
          <cell r="D492" t="str">
            <v>VAN DE VELDE HENDRIK</v>
          </cell>
          <cell r="E492" t="str">
            <v>x</v>
          </cell>
          <cell r="F492" t="str">
            <v>M</v>
          </cell>
          <cell r="G492">
            <v>21464</v>
          </cell>
          <cell r="H492" t="str">
            <v>OUD-STRIJDERSPLEIN 10</v>
          </cell>
          <cell r="I492">
            <v>9200</v>
          </cell>
          <cell r="J492" t="str">
            <v>DENDERMONDE</v>
          </cell>
          <cell r="K492" t="str">
            <v>591.9867017.85</v>
          </cell>
          <cell r="L492">
            <v>42979</v>
          </cell>
          <cell r="O492" t="str">
            <v>C</v>
          </cell>
          <cell r="P492" t="str">
            <v>C</v>
          </cell>
          <cell r="Q492" t="str">
            <v>C</v>
          </cell>
          <cell r="R492" t="str">
            <v>B</v>
          </cell>
          <cell r="S492" t="str">
            <v>B</v>
          </cell>
          <cell r="T492" t="str">
            <v>B</v>
          </cell>
        </row>
        <row r="493">
          <cell r="A493">
            <v>492</v>
          </cell>
          <cell r="B493" t="str">
            <v>VRIJE SPELER</v>
          </cell>
          <cell r="C493" t="str">
            <v>VS</v>
          </cell>
          <cell r="D493" t="str">
            <v>CALUWAERTS DANNY</v>
          </cell>
          <cell r="E493" t="str">
            <v>x</v>
          </cell>
          <cell r="F493" t="str">
            <v>M</v>
          </cell>
          <cell r="G493">
            <v>26534</v>
          </cell>
          <cell r="H493" t="str">
            <v>HOUTENMOLENSTRAAT 42/B1</v>
          </cell>
          <cell r="I493">
            <v>2880</v>
          </cell>
          <cell r="J493" t="str">
            <v>BORNEM</v>
          </cell>
          <cell r="K493" t="str">
            <v>592.1263391.47</v>
          </cell>
          <cell r="L493">
            <v>42948</v>
          </cell>
          <cell r="N493" t="str">
            <v>VS</v>
          </cell>
          <cell r="O493" t="str">
            <v>B</v>
          </cell>
          <cell r="P493" t="str">
            <v>B</v>
          </cell>
          <cell r="Q493" t="str">
            <v>B</v>
          </cell>
          <cell r="R493" t="str">
            <v>B</v>
          </cell>
          <cell r="S493" t="str">
            <v>B</v>
          </cell>
          <cell r="T493" t="str">
            <v>B</v>
          </cell>
        </row>
        <row r="494">
          <cell r="A494">
            <v>493</v>
          </cell>
          <cell r="B494" t="str">
            <v>'t ZANDHOF</v>
          </cell>
          <cell r="C494" t="str">
            <v>TZH</v>
          </cell>
          <cell r="D494" t="str">
            <v>VAN ZEGBROECK JOHAN</v>
          </cell>
          <cell r="E494" t="str">
            <v>-</v>
          </cell>
          <cell r="F494" t="str">
            <v>M</v>
          </cell>
          <cell r="G494">
            <v>24935</v>
          </cell>
          <cell r="H494" t="str">
            <v>OPPUURSDORP 31/1</v>
          </cell>
          <cell r="I494">
            <v>2890</v>
          </cell>
          <cell r="J494" t="str">
            <v>OPPUURS</v>
          </cell>
          <cell r="K494" t="str">
            <v>592.2127895.87</v>
          </cell>
          <cell r="L494">
            <v>42583</v>
          </cell>
          <cell r="M494">
            <v>44044</v>
          </cell>
          <cell r="O494" t="str">
            <v>D</v>
          </cell>
          <cell r="P494" t="str">
            <v>D</v>
          </cell>
          <cell r="Q494" t="str">
            <v>D</v>
          </cell>
          <cell r="R494" t="str">
            <v>NA</v>
          </cell>
          <cell r="S494" t="str">
            <v>NA</v>
          </cell>
          <cell r="T494" t="str">
            <v>-</v>
          </cell>
        </row>
        <row r="495">
          <cell r="A495">
            <v>494</v>
          </cell>
          <cell r="B495" t="str">
            <v>TORENHOF</v>
          </cell>
          <cell r="C495" t="str">
            <v>THOF</v>
          </cell>
          <cell r="D495" t="str">
            <v>MOENS BRUNO</v>
          </cell>
          <cell r="E495" t="str">
            <v>-</v>
          </cell>
          <cell r="F495" t="str">
            <v>M</v>
          </cell>
          <cell r="G495">
            <v>21709</v>
          </cell>
          <cell r="H495" t="str">
            <v>BOVENDONKSTRAAT 119</v>
          </cell>
          <cell r="I495">
            <v>9255</v>
          </cell>
          <cell r="J495" t="str">
            <v>BUGGENHOUT</v>
          </cell>
          <cell r="K495" t="str">
            <v>592.1165531.60</v>
          </cell>
          <cell r="L495">
            <v>42948</v>
          </cell>
          <cell r="O495" t="str">
            <v>A</v>
          </cell>
          <cell r="P495" t="str">
            <v>A</v>
          </cell>
          <cell r="Q495" t="str">
            <v>A</v>
          </cell>
          <cell r="R495" t="str">
            <v>B</v>
          </cell>
          <cell r="S495" t="str">
            <v>B</v>
          </cell>
          <cell r="T495" t="str">
            <v>B</v>
          </cell>
        </row>
        <row r="496">
          <cell r="A496">
            <v>495</v>
          </cell>
          <cell r="B496" t="str">
            <v>VRIJE SPELER</v>
          </cell>
          <cell r="C496" t="str">
            <v>VS</v>
          </cell>
          <cell r="D496" t="str">
            <v>SCHOETERS RENAAT</v>
          </cell>
          <cell r="E496" t="str">
            <v>x</v>
          </cell>
          <cell r="F496" t="str">
            <v>M</v>
          </cell>
          <cell r="G496">
            <v>24878</v>
          </cell>
          <cell r="H496" t="str">
            <v>HEERBAAN 68</v>
          </cell>
          <cell r="I496">
            <v>1840</v>
          </cell>
          <cell r="J496" t="str">
            <v>LONDERZEEL</v>
          </cell>
          <cell r="K496" t="str">
            <v>592.6646951.10</v>
          </cell>
          <cell r="L496">
            <v>41518</v>
          </cell>
          <cell r="O496" t="str">
            <v>D</v>
          </cell>
          <cell r="P496" t="str">
            <v>D</v>
          </cell>
          <cell r="Q496" t="str">
            <v>D</v>
          </cell>
          <cell r="R496" t="str">
            <v>D</v>
          </cell>
          <cell r="S496" t="str">
            <v>D</v>
          </cell>
          <cell r="T496" t="str">
            <v>D</v>
          </cell>
        </row>
        <row r="497">
          <cell r="A497">
            <v>496</v>
          </cell>
          <cell r="B497" t="str">
            <v>KASTEL</v>
          </cell>
          <cell r="C497" t="str">
            <v>KAST</v>
          </cell>
          <cell r="D497" t="str">
            <v>VAN DAMME DJILLE</v>
          </cell>
          <cell r="E497">
            <v>1</v>
          </cell>
          <cell r="F497" t="str">
            <v>M</v>
          </cell>
          <cell r="G497">
            <v>34823</v>
          </cell>
          <cell r="H497" t="str">
            <v>BRANDSTRAAT 69</v>
          </cell>
          <cell r="I497">
            <v>9255</v>
          </cell>
          <cell r="J497" t="str">
            <v>BUGGENHOUT</v>
          </cell>
          <cell r="K497" t="str">
            <v>592.4086064.20</v>
          </cell>
          <cell r="L497">
            <v>43313</v>
          </cell>
          <cell r="O497" t="str">
            <v>B</v>
          </cell>
          <cell r="P497" t="str">
            <v>C</v>
          </cell>
          <cell r="Q497" t="str">
            <v>B</v>
          </cell>
          <cell r="R497" t="str">
            <v>A</v>
          </cell>
          <cell r="S497" t="str">
            <v>A</v>
          </cell>
          <cell r="T497" t="str">
            <v>B</v>
          </cell>
        </row>
        <row r="498">
          <cell r="A498">
            <v>497</v>
          </cell>
          <cell r="B498" t="str">
            <v>DE DAGERS</v>
          </cell>
          <cell r="C498" t="str">
            <v>DDAG</v>
          </cell>
          <cell r="D498" t="str">
            <v>DE COCK TOM</v>
          </cell>
          <cell r="E498" t="str">
            <v>-</v>
          </cell>
          <cell r="F498" t="str">
            <v>M</v>
          </cell>
          <cell r="G498">
            <v>27787</v>
          </cell>
          <cell r="H498" t="str">
            <v>STEENKOUTERBAAN 5</v>
          </cell>
          <cell r="I498">
            <v>9280</v>
          </cell>
          <cell r="J498" t="str">
            <v>DENDERBELLE</v>
          </cell>
          <cell r="K498" t="str">
            <v>591.6947920.09</v>
          </cell>
          <cell r="L498">
            <v>43040</v>
          </cell>
          <cell r="O498" t="str">
            <v>A</v>
          </cell>
          <cell r="P498" t="str">
            <v>A</v>
          </cell>
          <cell r="Q498" t="str">
            <v>A</v>
          </cell>
          <cell r="R498" t="str">
            <v>A</v>
          </cell>
          <cell r="S498" t="str">
            <v>A</v>
          </cell>
          <cell r="T498" t="str">
            <v>A</v>
          </cell>
        </row>
        <row r="499">
          <cell r="A499">
            <v>498</v>
          </cell>
          <cell r="B499" t="str">
            <v>DE ZES</v>
          </cell>
          <cell r="C499" t="str">
            <v>DZES</v>
          </cell>
          <cell r="D499" t="str">
            <v>VAN STEEN PATRICK</v>
          </cell>
          <cell r="E499" t="str">
            <v>-</v>
          </cell>
          <cell r="F499" t="str">
            <v>M</v>
          </cell>
          <cell r="G499">
            <v>23707</v>
          </cell>
          <cell r="H499" t="str">
            <v>BRIEL 1</v>
          </cell>
          <cell r="I499">
            <v>9200</v>
          </cell>
          <cell r="J499" t="str">
            <v>BAASRODE</v>
          </cell>
          <cell r="K499" t="str">
            <v>592.5618600.53</v>
          </cell>
          <cell r="L499">
            <v>40725</v>
          </cell>
          <cell r="O499" t="str">
            <v>C</v>
          </cell>
          <cell r="P499" t="str">
            <v>D</v>
          </cell>
          <cell r="Q499" t="str">
            <v>C</v>
          </cell>
          <cell r="R499" t="str">
            <v>D</v>
          </cell>
          <cell r="S499" t="str">
            <v>D</v>
          </cell>
          <cell r="T499" t="str">
            <v>C</v>
          </cell>
        </row>
        <row r="500">
          <cell r="A500">
            <v>499</v>
          </cell>
          <cell r="B500" t="str">
            <v>OUD LIMBURG</v>
          </cell>
          <cell r="C500" t="str">
            <v>OUD</v>
          </cell>
          <cell r="D500" t="str">
            <v>VAN HOVE ALOIS</v>
          </cell>
          <cell r="E500" t="str">
            <v>-</v>
          </cell>
          <cell r="F500" t="str">
            <v>M</v>
          </cell>
          <cell r="G500">
            <v>19402</v>
          </cell>
          <cell r="H500" t="str">
            <v>NACHTEGAALSTRAAT 1</v>
          </cell>
          <cell r="I500">
            <v>1840</v>
          </cell>
          <cell r="J500" t="str">
            <v>LONDERZEEL</v>
          </cell>
          <cell r="K500" t="str">
            <v>591.6223388.67</v>
          </cell>
          <cell r="L500">
            <v>43009</v>
          </cell>
          <cell r="O500" t="str">
            <v>C</v>
          </cell>
          <cell r="P500" t="str">
            <v>D</v>
          </cell>
          <cell r="Q500" t="str">
            <v>D</v>
          </cell>
          <cell r="R500" t="str">
            <v>D</v>
          </cell>
          <cell r="S500" t="str">
            <v>C</v>
          </cell>
          <cell r="T500" t="str">
            <v>B</v>
          </cell>
        </row>
        <row r="501">
          <cell r="A501">
            <v>500</v>
          </cell>
          <cell r="B501" t="str">
            <v>DE ZES</v>
          </cell>
          <cell r="C501" t="str">
            <v>DZES</v>
          </cell>
          <cell r="D501" t="str">
            <v>VAN POLLAERT JIMMY</v>
          </cell>
          <cell r="E501">
            <v>3</v>
          </cell>
          <cell r="F501" t="str">
            <v>M</v>
          </cell>
          <cell r="G501">
            <v>32768</v>
          </cell>
          <cell r="H501" t="str">
            <v>ZEVENHOEVENSTRAAT 46</v>
          </cell>
          <cell r="I501">
            <v>9200</v>
          </cell>
          <cell r="J501" t="str">
            <v>BAASRODE</v>
          </cell>
          <cell r="K501" t="str">
            <v>592.8416204.80</v>
          </cell>
          <cell r="L501">
            <v>43313</v>
          </cell>
          <cell r="O501" t="str">
            <v>D</v>
          </cell>
          <cell r="P501" t="str">
            <v>D</v>
          </cell>
          <cell r="Q501" t="str">
            <v>NA</v>
          </cell>
          <cell r="R501" t="str">
            <v>-</v>
          </cell>
          <cell r="S501" t="str">
            <v>-</v>
          </cell>
          <cell r="T501" t="str">
            <v>-</v>
          </cell>
        </row>
        <row r="502">
          <cell r="A502">
            <v>501</v>
          </cell>
          <cell r="B502" t="str">
            <v>VRIJE SPELER</v>
          </cell>
          <cell r="C502" t="str">
            <v>VS</v>
          </cell>
          <cell r="D502" t="str">
            <v>MOERENHOUT CHRISTOF</v>
          </cell>
          <cell r="E502" t="str">
            <v>x</v>
          </cell>
          <cell r="F502" t="str">
            <v>M</v>
          </cell>
          <cell r="G502">
            <v>27748</v>
          </cell>
          <cell r="H502" t="str">
            <v>APPELDONKSTRAAT 33</v>
          </cell>
          <cell r="I502">
            <v>2830</v>
          </cell>
          <cell r="J502" t="str">
            <v>WILLEBROEK</v>
          </cell>
          <cell r="K502" t="str">
            <v>592.1721381.03</v>
          </cell>
          <cell r="L502">
            <v>42979</v>
          </cell>
          <cell r="O502" t="str">
            <v>C</v>
          </cell>
          <cell r="P502" t="str">
            <v>C</v>
          </cell>
          <cell r="Q502" t="str">
            <v>C</v>
          </cell>
          <cell r="R502" t="str">
            <v>C</v>
          </cell>
          <cell r="S502" t="str">
            <v>-</v>
          </cell>
          <cell r="T502" t="str">
            <v>-</v>
          </cell>
        </row>
        <row r="503">
          <cell r="A503">
            <v>502</v>
          </cell>
          <cell r="B503" t="str">
            <v>VRIJE SPELER</v>
          </cell>
          <cell r="C503" t="str">
            <v>VS</v>
          </cell>
          <cell r="D503" t="str">
            <v>NYSEN ANGE</v>
          </cell>
          <cell r="E503" t="str">
            <v>x</v>
          </cell>
          <cell r="F503" t="str">
            <v>V</v>
          </cell>
          <cell r="G503">
            <v>21227</v>
          </cell>
          <cell r="H503" t="str">
            <v>HEUVELSTRAAT 38</v>
          </cell>
          <cell r="I503">
            <v>2845</v>
          </cell>
          <cell r="J503" t="str">
            <v>NIEL</v>
          </cell>
          <cell r="K503" t="str">
            <v>591.3667294.20</v>
          </cell>
          <cell r="L503">
            <v>43040</v>
          </cell>
          <cell r="N503" t="str">
            <v>VS</v>
          </cell>
          <cell r="O503" t="str">
            <v>NA</v>
          </cell>
          <cell r="P503" t="str">
            <v>NA</v>
          </cell>
          <cell r="Q503" t="str">
            <v>NA</v>
          </cell>
          <cell r="R503" t="str">
            <v>NA</v>
          </cell>
          <cell r="S503" t="str">
            <v>NA</v>
          </cell>
          <cell r="T503" t="str">
            <v>NA</v>
          </cell>
        </row>
        <row r="504">
          <cell r="A504">
            <v>503</v>
          </cell>
          <cell r="B504" t="str">
            <v>VRIJE SPELER</v>
          </cell>
          <cell r="C504" t="str">
            <v>VS</v>
          </cell>
          <cell r="D504" t="str">
            <v>VERCAMMEN ANDY</v>
          </cell>
          <cell r="E504" t="str">
            <v>x</v>
          </cell>
          <cell r="F504" t="str">
            <v>M</v>
          </cell>
          <cell r="G504">
            <v>31816</v>
          </cell>
          <cell r="H504" t="str">
            <v>EVANGELIESTRAAT 25</v>
          </cell>
          <cell r="I504">
            <v>9220</v>
          </cell>
          <cell r="J504" t="str">
            <v>HAMME</v>
          </cell>
          <cell r="K504" t="str">
            <v>592.5068072.97</v>
          </cell>
          <cell r="L504">
            <v>43344</v>
          </cell>
          <cell r="N504" t="str">
            <v>VS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-</v>
          </cell>
          <cell r="S504" t="str">
            <v>-</v>
          </cell>
          <cell r="T504" t="str">
            <v>-</v>
          </cell>
        </row>
        <row r="505">
          <cell r="A505">
            <v>504</v>
          </cell>
          <cell r="B505" t="str">
            <v>'t ZANDHOF</v>
          </cell>
          <cell r="C505" t="str">
            <v>TZH</v>
          </cell>
          <cell r="D505" t="str">
            <v>CRICKX RONALD</v>
          </cell>
          <cell r="E505">
            <v>1</v>
          </cell>
          <cell r="F505" t="str">
            <v>M</v>
          </cell>
          <cell r="G505">
            <v>24976</v>
          </cell>
          <cell r="H505" t="str">
            <v>STEENMOLENWEG 2</v>
          </cell>
          <cell r="I505">
            <v>2880</v>
          </cell>
          <cell r="J505" t="str">
            <v>BORNEM</v>
          </cell>
          <cell r="K505" t="str">
            <v>592.3977528.27</v>
          </cell>
          <cell r="L505">
            <v>42948</v>
          </cell>
          <cell r="O505" t="str">
            <v>B</v>
          </cell>
          <cell r="P505" t="str">
            <v>B</v>
          </cell>
          <cell r="Q505" t="str">
            <v>B</v>
          </cell>
          <cell r="R505" t="str">
            <v>C</v>
          </cell>
          <cell r="S505" t="str">
            <v>B</v>
          </cell>
          <cell r="T505" t="str">
            <v>B</v>
          </cell>
        </row>
        <row r="506">
          <cell r="A506">
            <v>505</v>
          </cell>
          <cell r="B506" t="str">
            <v>VRIJE SPELER</v>
          </cell>
          <cell r="C506" t="str">
            <v>VS</v>
          </cell>
          <cell r="D506" t="str">
            <v>DE CLIPPELEIR NICO</v>
          </cell>
          <cell r="E506" t="str">
            <v>x</v>
          </cell>
          <cell r="F506" t="str">
            <v>M</v>
          </cell>
          <cell r="G506">
            <v>26508</v>
          </cell>
          <cell r="H506" t="str">
            <v>ZWANENHALS 10</v>
          </cell>
          <cell r="I506">
            <v>9220</v>
          </cell>
          <cell r="J506" t="str">
            <v>HAMME</v>
          </cell>
          <cell r="K506" t="str">
            <v>592.6061535.86</v>
          </cell>
          <cell r="L506">
            <v>43344</v>
          </cell>
          <cell r="N506" t="str">
            <v>VS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-</v>
          </cell>
          <cell r="S506" t="str">
            <v>-</v>
          </cell>
          <cell r="T506" t="str">
            <v>-</v>
          </cell>
        </row>
        <row r="507">
          <cell r="A507">
            <v>506</v>
          </cell>
          <cell r="B507" t="str">
            <v>DEN BLACK</v>
          </cell>
          <cell r="C507" t="str">
            <v>DBLA</v>
          </cell>
          <cell r="D507" t="str">
            <v>CARLIER ASTRID</v>
          </cell>
          <cell r="E507" t="str">
            <v>-</v>
          </cell>
          <cell r="F507" t="str">
            <v>V</v>
          </cell>
          <cell r="G507">
            <v>34782</v>
          </cell>
          <cell r="H507" t="str">
            <v>STATIONSSTRAAT 7/4</v>
          </cell>
          <cell r="I507">
            <v>1840</v>
          </cell>
          <cell r="J507" t="str">
            <v>LONDERZEEL</v>
          </cell>
          <cell r="K507" t="str">
            <v>592.5039585.31</v>
          </cell>
          <cell r="L507">
            <v>42614</v>
          </cell>
          <cell r="M507">
            <v>44044</v>
          </cell>
          <cell r="O507" t="str">
            <v>D</v>
          </cell>
          <cell r="P507" t="str">
            <v>D</v>
          </cell>
          <cell r="Q507" t="str">
            <v>D</v>
          </cell>
          <cell r="R507" t="str">
            <v>NA</v>
          </cell>
          <cell r="S507" t="str">
            <v>-</v>
          </cell>
          <cell r="T507" t="str">
            <v>-</v>
          </cell>
        </row>
        <row r="508">
          <cell r="A508">
            <v>507</v>
          </cell>
          <cell r="B508" t="str">
            <v>DE SLOEFKESVRIENDEN</v>
          </cell>
          <cell r="C508" t="str">
            <v>SLV</v>
          </cell>
          <cell r="D508" t="str">
            <v>WETTINCK BJORN</v>
          </cell>
          <cell r="E508" t="str">
            <v>-</v>
          </cell>
          <cell r="F508" t="str">
            <v>M</v>
          </cell>
          <cell r="G508">
            <v>33871</v>
          </cell>
          <cell r="H508" t="str">
            <v>BROEKSTRAAT 119</v>
          </cell>
          <cell r="I508">
            <v>9220</v>
          </cell>
          <cell r="J508" t="str">
            <v>DENDERMONDE</v>
          </cell>
          <cell r="K508" t="str">
            <v>592.4966351.32</v>
          </cell>
          <cell r="L508">
            <v>43313</v>
          </cell>
          <cell r="M508">
            <v>44044</v>
          </cell>
          <cell r="N508" t="str">
            <v>VS</v>
          </cell>
          <cell r="O508" t="str">
            <v>C</v>
          </cell>
          <cell r="P508" t="str">
            <v>C</v>
          </cell>
          <cell r="Q508" t="str">
            <v>C</v>
          </cell>
          <cell r="R508" t="str">
            <v>C</v>
          </cell>
          <cell r="S508" t="str">
            <v>C</v>
          </cell>
          <cell r="T508" t="str">
            <v>C</v>
          </cell>
        </row>
        <row r="509">
          <cell r="A509">
            <v>508</v>
          </cell>
          <cell r="B509" t="str">
            <v>DE ZES</v>
          </cell>
          <cell r="C509" t="str">
            <v>DZES</v>
          </cell>
          <cell r="D509" t="str">
            <v>TELLIER YANNICK</v>
          </cell>
          <cell r="E509" t="str">
            <v>-</v>
          </cell>
          <cell r="F509" t="str">
            <v>M</v>
          </cell>
          <cell r="G509">
            <v>32733</v>
          </cell>
          <cell r="H509" t="str">
            <v>T.VERMEYLENSTRAAT 228</v>
          </cell>
          <cell r="I509">
            <v>9200</v>
          </cell>
          <cell r="J509" t="str">
            <v>DENDERMONDE</v>
          </cell>
          <cell r="K509" t="str">
            <v>592.0862877.46</v>
          </cell>
          <cell r="L509">
            <v>42583</v>
          </cell>
          <cell r="O509" t="str">
            <v>B</v>
          </cell>
          <cell r="P509" t="str">
            <v>B</v>
          </cell>
          <cell r="Q509" t="str">
            <v>C</v>
          </cell>
          <cell r="R509" t="str">
            <v>B</v>
          </cell>
          <cell r="S509" t="str">
            <v>A</v>
          </cell>
          <cell r="T509" t="str">
            <v>A</v>
          </cell>
        </row>
        <row r="510">
          <cell r="A510">
            <v>509</v>
          </cell>
          <cell r="B510" t="str">
            <v>VRIJE SPELER</v>
          </cell>
          <cell r="C510" t="str">
            <v>VS</v>
          </cell>
          <cell r="D510" t="str">
            <v>DE COCK ERWIN</v>
          </cell>
          <cell r="E510" t="str">
            <v>x</v>
          </cell>
          <cell r="F510" t="str">
            <v>M</v>
          </cell>
          <cell r="G510">
            <v>27302</v>
          </cell>
          <cell r="H510" t="str">
            <v>VLAMINGSTRAAT 4/21</v>
          </cell>
          <cell r="I510">
            <v>8301</v>
          </cell>
          <cell r="J510" t="str">
            <v>KNOKKE-HEIST</v>
          </cell>
          <cell r="K510" t="str">
            <v>592.8905866.32</v>
          </cell>
          <cell r="L510">
            <v>43313</v>
          </cell>
          <cell r="N510" t="str">
            <v>VS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-</v>
          </cell>
          <cell r="S510" t="str">
            <v>-</v>
          </cell>
          <cell r="T510" t="str">
            <v>-</v>
          </cell>
        </row>
        <row r="511">
          <cell r="A511">
            <v>510</v>
          </cell>
          <cell r="B511" t="str">
            <v>GOLVERS</v>
          </cell>
          <cell r="C511" t="str">
            <v>GOL</v>
          </cell>
          <cell r="D511" t="str">
            <v>HUYS RUDY</v>
          </cell>
          <cell r="E511" t="str">
            <v>-</v>
          </cell>
          <cell r="F511" t="str">
            <v>M</v>
          </cell>
          <cell r="G511">
            <v>23751</v>
          </cell>
          <cell r="H511" t="str">
            <v>ELLEBOOGSTRAAT 22</v>
          </cell>
          <cell r="I511">
            <v>2811</v>
          </cell>
          <cell r="J511" t="str">
            <v>LEEST</v>
          </cell>
          <cell r="K511" t="str">
            <v>591.7081900.32</v>
          </cell>
          <cell r="L511">
            <v>42614</v>
          </cell>
          <cell r="O511" t="str">
            <v>B</v>
          </cell>
          <cell r="P511" t="str">
            <v>B</v>
          </cell>
          <cell r="Q511" t="str">
            <v>C</v>
          </cell>
          <cell r="R511" t="str">
            <v>C</v>
          </cell>
          <cell r="S511" t="str">
            <v>-</v>
          </cell>
          <cell r="T511" t="str">
            <v>-</v>
          </cell>
        </row>
        <row r="512">
          <cell r="A512">
            <v>511</v>
          </cell>
          <cell r="B512" t="str">
            <v>FLIPPERBOYS</v>
          </cell>
          <cell r="C512" t="str">
            <v>FLIP</v>
          </cell>
          <cell r="D512" t="str">
            <v>VRIJDAG TIM</v>
          </cell>
          <cell r="E512" t="str">
            <v>-</v>
          </cell>
          <cell r="F512" t="str">
            <v>M</v>
          </cell>
          <cell r="G512">
            <v>29871</v>
          </cell>
          <cell r="H512" t="str">
            <v>REEDIJK 37</v>
          </cell>
          <cell r="I512">
            <v>1785</v>
          </cell>
          <cell r="J512" t="str">
            <v>MERCHTEM</v>
          </cell>
          <cell r="K512" t="str">
            <v>591.5873822.89</v>
          </cell>
          <cell r="L512">
            <v>42979</v>
          </cell>
          <cell r="O512" t="str">
            <v>B</v>
          </cell>
          <cell r="P512" t="str">
            <v>B</v>
          </cell>
          <cell r="Q512" t="str">
            <v>B</v>
          </cell>
          <cell r="R512" t="str">
            <v>NA</v>
          </cell>
          <cell r="S512" t="str">
            <v>-</v>
          </cell>
          <cell r="T512" t="str">
            <v>-</v>
          </cell>
        </row>
        <row r="513">
          <cell r="A513">
            <v>512</v>
          </cell>
          <cell r="B513" t="str">
            <v>DRY-STER</v>
          </cell>
          <cell r="C513" t="str">
            <v>DRY</v>
          </cell>
          <cell r="D513" t="str">
            <v>ROELANTS NICO</v>
          </cell>
          <cell r="E513" t="str">
            <v>-</v>
          </cell>
          <cell r="F513" t="str">
            <v>M</v>
          </cell>
          <cell r="G513">
            <v>32406</v>
          </cell>
          <cell r="H513" t="str">
            <v>VITSGAARD51/22</v>
          </cell>
          <cell r="I513">
            <v>1745</v>
          </cell>
          <cell r="J513" t="str">
            <v>OPWIJK</v>
          </cell>
          <cell r="K513" t="str">
            <v>592.2829588.82</v>
          </cell>
          <cell r="L513">
            <v>43313</v>
          </cell>
          <cell r="M513">
            <v>44044</v>
          </cell>
          <cell r="O513" t="str">
            <v>B</v>
          </cell>
          <cell r="P513" t="str">
            <v>C</v>
          </cell>
          <cell r="Q513" t="str">
            <v>NA</v>
          </cell>
          <cell r="R513" t="str">
            <v>-</v>
          </cell>
          <cell r="S513" t="str">
            <v>-</v>
          </cell>
          <cell r="T513" t="str">
            <v>-</v>
          </cell>
        </row>
        <row r="514">
          <cell r="A514">
            <v>513</v>
          </cell>
          <cell r="B514" t="str">
            <v>VRIJE SPELER</v>
          </cell>
          <cell r="C514" t="str">
            <v>VS</v>
          </cell>
          <cell r="D514" t="str">
            <v>DESMET GUNTHER</v>
          </cell>
          <cell r="E514" t="str">
            <v>x</v>
          </cell>
          <cell r="F514" t="str">
            <v>M</v>
          </cell>
          <cell r="G514">
            <v>29049</v>
          </cell>
          <cell r="H514" t="str">
            <v>HERNEKOUTER 31</v>
          </cell>
          <cell r="I514">
            <v>1540</v>
          </cell>
          <cell r="J514" t="str">
            <v>HERNE</v>
          </cell>
          <cell r="K514" t="str">
            <v>592.0381774.63</v>
          </cell>
          <cell r="L514">
            <v>43313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-</v>
          </cell>
          <cell r="S514" t="str">
            <v>-</v>
          </cell>
          <cell r="T514" t="str">
            <v>-</v>
          </cell>
        </row>
        <row r="515">
          <cell r="A515">
            <v>514</v>
          </cell>
          <cell r="B515" t="str">
            <v>DE DAGERS</v>
          </cell>
          <cell r="C515" t="str">
            <v>DDAG</v>
          </cell>
          <cell r="D515" t="str">
            <v>BLOMMAERTS RUDY</v>
          </cell>
          <cell r="E515" t="str">
            <v>-</v>
          </cell>
          <cell r="F515" t="str">
            <v>M</v>
          </cell>
          <cell r="G515">
            <v>23098</v>
          </cell>
          <cell r="H515" t="str">
            <v>BROEKSTRAAT 93/6</v>
          </cell>
          <cell r="I515">
            <v>9200</v>
          </cell>
          <cell r="J515" t="str">
            <v>BAASRODE</v>
          </cell>
          <cell r="K515" t="str">
            <v>591.9283868.03</v>
          </cell>
          <cell r="L515">
            <v>43009</v>
          </cell>
          <cell r="O515" t="str">
            <v>A</v>
          </cell>
          <cell r="P515" t="str">
            <v>A</v>
          </cell>
          <cell r="Q515" t="str">
            <v>A</v>
          </cell>
          <cell r="R515" t="str">
            <v>A</v>
          </cell>
          <cell r="S515" t="str">
            <v>A</v>
          </cell>
          <cell r="T515" t="str">
            <v>A</v>
          </cell>
        </row>
        <row r="516">
          <cell r="A516">
            <v>515</v>
          </cell>
          <cell r="B516" t="str">
            <v>VRIJE SPELER</v>
          </cell>
          <cell r="C516" t="str">
            <v>VS</v>
          </cell>
          <cell r="D516" t="str">
            <v>VAN RANST DIEGO</v>
          </cell>
          <cell r="E516" t="str">
            <v>x</v>
          </cell>
          <cell r="F516" t="str">
            <v>M</v>
          </cell>
          <cell r="G516">
            <v>33987</v>
          </cell>
          <cell r="H516" t="str">
            <v>VAN LANGENHOVESTRAAT 99</v>
          </cell>
          <cell r="I516">
            <v>9200</v>
          </cell>
          <cell r="J516" t="str">
            <v>DENDERMONDE</v>
          </cell>
          <cell r="K516" t="str">
            <v>592.0936448.91</v>
          </cell>
          <cell r="L516">
            <v>42979</v>
          </cell>
          <cell r="N516" t="str">
            <v>VS</v>
          </cell>
          <cell r="O516" t="str">
            <v>C</v>
          </cell>
          <cell r="P516" t="str">
            <v>C</v>
          </cell>
          <cell r="Q516" t="str">
            <v>C</v>
          </cell>
          <cell r="R516" t="str">
            <v>D</v>
          </cell>
          <cell r="S516" t="str">
            <v>D</v>
          </cell>
          <cell r="T516" t="str">
            <v>D</v>
          </cell>
        </row>
        <row r="517">
          <cell r="A517">
            <v>516</v>
          </cell>
          <cell r="B517" t="str">
            <v>GOUDEN BIL</v>
          </cell>
          <cell r="C517" t="str">
            <v>GBIL</v>
          </cell>
          <cell r="D517" t="str">
            <v>VERCKENS PAUL</v>
          </cell>
          <cell r="E517">
            <v>2</v>
          </cell>
          <cell r="F517" t="str">
            <v>M</v>
          </cell>
          <cell r="G517">
            <v>18733</v>
          </cell>
          <cell r="H517" t="str">
            <v>BROEKSTRAAT 101B1</v>
          </cell>
          <cell r="I517">
            <v>1745</v>
          </cell>
          <cell r="J517" t="str">
            <v>OPWIJK</v>
          </cell>
          <cell r="K517" t="str">
            <v>592.2486431.14</v>
          </cell>
          <cell r="L517">
            <v>43313</v>
          </cell>
          <cell r="O517" t="str">
            <v>D</v>
          </cell>
          <cell r="P517" t="str">
            <v>D</v>
          </cell>
          <cell r="Q517" t="str">
            <v>NA</v>
          </cell>
          <cell r="R517" t="str">
            <v>-</v>
          </cell>
          <cell r="S517" t="str">
            <v>-</v>
          </cell>
          <cell r="T517" t="str">
            <v>-</v>
          </cell>
        </row>
        <row r="518">
          <cell r="A518">
            <v>517</v>
          </cell>
          <cell r="B518" t="str">
            <v>OVERLEDEN</v>
          </cell>
          <cell r="C518" t="str">
            <v>†</v>
          </cell>
          <cell r="D518" t="str">
            <v>GABRIELS LEO †</v>
          </cell>
          <cell r="E518" t="str">
            <v>x</v>
          </cell>
          <cell r="F518" t="str">
            <v>M</v>
          </cell>
          <cell r="G518">
            <v>25512</v>
          </cell>
          <cell r="H518" t="str">
            <v>KERKSTRAAT 45B</v>
          </cell>
          <cell r="I518">
            <v>9220</v>
          </cell>
          <cell r="J518" t="str">
            <v>HAMME</v>
          </cell>
          <cell r="K518" t="str">
            <v>592.1175609.50</v>
          </cell>
          <cell r="L518">
            <v>43344</v>
          </cell>
          <cell r="O518" t="str">
            <v>B</v>
          </cell>
          <cell r="P518" t="str">
            <v>B</v>
          </cell>
          <cell r="Q518" t="str">
            <v>B</v>
          </cell>
          <cell r="R518" t="str">
            <v>B</v>
          </cell>
          <cell r="S518" t="str">
            <v>B</v>
          </cell>
          <cell r="T518" t="str">
            <v>A</v>
          </cell>
        </row>
        <row r="519">
          <cell r="A519">
            <v>518</v>
          </cell>
          <cell r="B519" t="str">
            <v>VRIJE SPELER</v>
          </cell>
          <cell r="C519" t="str">
            <v>VS</v>
          </cell>
          <cell r="D519" t="str">
            <v>TROCH DIRK</v>
          </cell>
          <cell r="E519" t="str">
            <v>x</v>
          </cell>
          <cell r="F519" t="str">
            <v>M</v>
          </cell>
          <cell r="G519">
            <v>20208</v>
          </cell>
          <cell r="H519" t="str">
            <v>BORNEMSTRAAT 45</v>
          </cell>
          <cell r="I519">
            <v>2880</v>
          </cell>
          <cell r="J519" t="str">
            <v>BORNEM</v>
          </cell>
          <cell r="K519" t="str">
            <v>591.6343433.26</v>
          </cell>
          <cell r="L519">
            <v>42614</v>
          </cell>
          <cell r="N519" t="str">
            <v>VS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 t="str">
            <v>-</v>
          </cell>
          <cell r="T519" t="str">
            <v>-</v>
          </cell>
        </row>
        <row r="520">
          <cell r="A520">
            <v>519</v>
          </cell>
          <cell r="B520" t="str">
            <v>THE Q</v>
          </cell>
          <cell r="C520" t="str">
            <v>THQ</v>
          </cell>
          <cell r="D520" t="str">
            <v>SONCK RONALD</v>
          </cell>
          <cell r="E520" t="str">
            <v>-</v>
          </cell>
          <cell r="F520" t="str">
            <v>M</v>
          </cell>
          <cell r="G520">
            <v>24134</v>
          </cell>
          <cell r="H520" t="str">
            <v>APPELDONKSTRAAT 221</v>
          </cell>
          <cell r="I520">
            <v>2830</v>
          </cell>
          <cell r="J520" t="str">
            <v>WILLEBROEK</v>
          </cell>
          <cell r="K520" t="str">
            <v>592.3717397.50</v>
          </cell>
          <cell r="L520">
            <v>43344</v>
          </cell>
          <cell r="O520" t="str">
            <v>C</v>
          </cell>
          <cell r="P520" t="str">
            <v>B</v>
          </cell>
          <cell r="Q520" t="str">
            <v>NA</v>
          </cell>
          <cell r="R520" t="str">
            <v>-</v>
          </cell>
          <cell r="S520" t="str">
            <v>-</v>
          </cell>
          <cell r="T520" t="str">
            <v>-</v>
          </cell>
        </row>
        <row r="521">
          <cell r="A521">
            <v>520</v>
          </cell>
          <cell r="B521" t="str">
            <v>DE FIXKES</v>
          </cell>
          <cell r="C521" t="str">
            <v>FIX</v>
          </cell>
          <cell r="D521" t="str">
            <v>APERS BJORN</v>
          </cell>
          <cell r="E521">
            <v>1</v>
          </cell>
          <cell r="F521" t="str">
            <v>M</v>
          </cell>
          <cell r="G521">
            <v>29005</v>
          </cell>
          <cell r="H521" t="str">
            <v>PASTORIJSTRAAT 1</v>
          </cell>
          <cell r="I521">
            <v>2830</v>
          </cell>
          <cell r="J521" t="str">
            <v>WILLEBROEK</v>
          </cell>
          <cell r="K521" t="str">
            <v>592.1569858.91</v>
          </cell>
          <cell r="L521">
            <v>42979</v>
          </cell>
          <cell r="O521" t="str">
            <v>C</v>
          </cell>
          <cell r="P521" t="str">
            <v>C</v>
          </cell>
          <cell r="Q521" t="str">
            <v>D</v>
          </cell>
          <cell r="R521" t="str">
            <v>D</v>
          </cell>
          <cell r="S521" t="str">
            <v>C</v>
          </cell>
          <cell r="T521" t="str">
            <v>C</v>
          </cell>
        </row>
        <row r="522">
          <cell r="A522">
            <v>521</v>
          </cell>
          <cell r="B522" t="str">
            <v>'t ZANDHOF</v>
          </cell>
          <cell r="C522" t="str">
            <v>TZH</v>
          </cell>
          <cell r="D522" t="str">
            <v>SELLESLAGH KURT</v>
          </cell>
          <cell r="E522">
            <v>2</v>
          </cell>
          <cell r="F522" t="str">
            <v>M</v>
          </cell>
          <cell r="G522">
            <v>26099</v>
          </cell>
          <cell r="H522" t="str">
            <v>HOOGSTRAAT 66/3</v>
          </cell>
          <cell r="I522">
            <v>2870</v>
          </cell>
          <cell r="J522" t="str">
            <v>PUURS</v>
          </cell>
          <cell r="K522" t="str">
            <v>591.9007317.96</v>
          </cell>
          <cell r="L522">
            <v>42217</v>
          </cell>
          <cell r="O522" t="str">
            <v>B</v>
          </cell>
          <cell r="P522" t="str">
            <v>A</v>
          </cell>
          <cell r="Q522" t="str">
            <v>A</v>
          </cell>
          <cell r="R522" t="str">
            <v>A</v>
          </cell>
          <cell r="S522" t="str">
            <v>NA</v>
          </cell>
          <cell r="T522" t="str">
            <v>NA</v>
          </cell>
        </row>
        <row r="523">
          <cell r="A523">
            <v>522</v>
          </cell>
          <cell r="B523" t="str">
            <v>OVERLEDEN</v>
          </cell>
          <cell r="C523" t="str">
            <v>†</v>
          </cell>
          <cell r="D523" t="str">
            <v>DESMEDT HUGO †</v>
          </cell>
          <cell r="E523" t="str">
            <v>x</v>
          </cell>
          <cell r="F523" t="str">
            <v>M</v>
          </cell>
          <cell r="G523">
            <v>21415</v>
          </cell>
          <cell r="H523" t="str">
            <v>ACHTERHEIDE 93</v>
          </cell>
          <cell r="I523">
            <v>1840</v>
          </cell>
          <cell r="J523" t="str">
            <v>LONDERZEEL</v>
          </cell>
          <cell r="K523" t="str">
            <v>592.1441627.94</v>
          </cell>
          <cell r="L523">
            <v>42948</v>
          </cell>
          <cell r="N523" t="str">
            <v>VS</v>
          </cell>
          <cell r="O523" t="str">
            <v>D</v>
          </cell>
          <cell r="P523" t="str">
            <v>D</v>
          </cell>
          <cell r="Q523" t="str">
            <v>D</v>
          </cell>
          <cell r="R523" t="str">
            <v>C</v>
          </cell>
          <cell r="S523" t="str">
            <v>C</v>
          </cell>
          <cell r="T523" t="str">
            <v>C</v>
          </cell>
        </row>
        <row r="524">
          <cell r="A524">
            <v>523</v>
          </cell>
          <cell r="B524" t="str">
            <v>VRIJE SPELER</v>
          </cell>
          <cell r="C524" t="str">
            <v>VS</v>
          </cell>
          <cell r="D524" t="str">
            <v>WAUTERS LUC</v>
          </cell>
          <cell r="E524" t="str">
            <v>x</v>
          </cell>
          <cell r="F524" t="str">
            <v>M</v>
          </cell>
          <cell r="G524">
            <v>26517</v>
          </cell>
          <cell r="H524" t="str">
            <v>SCHELDESTRAAT 17</v>
          </cell>
          <cell r="I524">
            <v>9255</v>
          </cell>
          <cell r="J524" t="str">
            <v>BUGGENHOUT</v>
          </cell>
          <cell r="K524" t="str">
            <v>591.6178548.41</v>
          </cell>
          <cell r="L524">
            <v>42614</v>
          </cell>
          <cell r="N524" t="str">
            <v>VS</v>
          </cell>
          <cell r="O524" t="str">
            <v>NA</v>
          </cell>
          <cell r="P524" t="str">
            <v>NA</v>
          </cell>
          <cell r="Q524" t="str">
            <v>NA</v>
          </cell>
          <cell r="R524" t="str">
            <v>NA</v>
          </cell>
          <cell r="S524" t="str">
            <v>-</v>
          </cell>
          <cell r="T524" t="str">
            <v>-</v>
          </cell>
        </row>
        <row r="525">
          <cell r="A525">
            <v>524</v>
          </cell>
          <cell r="B525" t="str">
            <v>VRIJE SPELER</v>
          </cell>
          <cell r="C525" t="str">
            <v>VS</v>
          </cell>
          <cell r="D525" t="str">
            <v>THIERENS JURGEN</v>
          </cell>
          <cell r="E525" t="str">
            <v>x</v>
          </cell>
          <cell r="F525" t="str">
            <v>M</v>
          </cell>
          <cell r="G525">
            <v>28439</v>
          </cell>
          <cell r="H525" t="str">
            <v>SINT BERNARDUSWIJK 16</v>
          </cell>
          <cell r="I525">
            <v>9220</v>
          </cell>
          <cell r="J525" t="str">
            <v>MOERZEKE</v>
          </cell>
          <cell r="K525" t="str">
            <v>592.7424269.67</v>
          </cell>
          <cell r="L525">
            <v>43344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-</v>
          </cell>
          <cell r="S525" t="str">
            <v>-</v>
          </cell>
          <cell r="T525" t="str">
            <v>-</v>
          </cell>
        </row>
        <row r="526">
          <cell r="A526">
            <v>525</v>
          </cell>
          <cell r="B526" t="str">
            <v>VRIJE SPELER</v>
          </cell>
          <cell r="C526" t="str">
            <v>VS</v>
          </cell>
          <cell r="D526" t="str">
            <v>ABBEEL LENNERT</v>
          </cell>
          <cell r="E526" t="str">
            <v>x</v>
          </cell>
          <cell r="F526" t="str">
            <v>M</v>
          </cell>
          <cell r="G526">
            <v>34569</v>
          </cell>
          <cell r="H526" t="str">
            <v>MARTEN D'HOOGHESTRAAT 6</v>
          </cell>
          <cell r="I526">
            <v>9292</v>
          </cell>
          <cell r="J526" t="str">
            <v>BERLARE</v>
          </cell>
          <cell r="K526" t="str">
            <v>592.2785507.69</v>
          </cell>
          <cell r="L526">
            <v>43344</v>
          </cell>
          <cell r="O526" t="str">
            <v>NA</v>
          </cell>
          <cell r="P526" t="str">
            <v>NA</v>
          </cell>
          <cell r="Q526" t="str">
            <v>NA</v>
          </cell>
          <cell r="R526" t="str">
            <v>-</v>
          </cell>
          <cell r="S526" t="str">
            <v>-</v>
          </cell>
          <cell r="T526" t="str">
            <v>-</v>
          </cell>
        </row>
        <row r="527">
          <cell r="A527">
            <v>526</v>
          </cell>
          <cell r="B527" t="str">
            <v>TORENHOF</v>
          </cell>
          <cell r="C527" t="str">
            <v>THOF</v>
          </cell>
          <cell r="D527" t="str">
            <v>VAN INGELGEM KEVIN</v>
          </cell>
          <cell r="E527" t="str">
            <v>-</v>
          </cell>
          <cell r="F527" t="str">
            <v>M</v>
          </cell>
          <cell r="G527">
            <v>31838</v>
          </cell>
          <cell r="H527" t="str">
            <v>PUTWEG 6</v>
          </cell>
          <cell r="I527">
            <v>9255</v>
          </cell>
          <cell r="J527" t="str">
            <v>BUGGENHOUT</v>
          </cell>
          <cell r="K527" t="str">
            <v>592.5396250.27</v>
          </cell>
          <cell r="L527">
            <v>42948</v>
          </cell>
          <cell r="O527" t="str">
            <v>A</v>
          </cell>
          <cell r="P527" t="str">
            <v>A</v>
          </cell>
          <cell r="Q527" t="str">
            <v>A</v>
          </cell>
          <cell r="R527" t="str">
            <v>A</v>
          </cell>
          <cell r="S527" t="str">
            <v>-</v>
          </cell>
          <cell r="T527" t="str">
            <v>-</v>
          </cell>
        </row>
        <row r="528">
          <cell r="A528">
            <v>527</v>
          </cell>
          <cell r="B528" t="str">
            <v>KASTEL</v>
          </cell>
          <cell r="C528" t="str">
            <v>KAST</v>
          </cell>
          <cell r="D528" t="str">
            <v>BERTIN NILS</v>
          </cell>
          <cell r="E528">
            <v>2</v>
          </cell>
          <cell r="F528" t="str">
            <v>M</v>
          </cell>
          <cell r="G528">
            <v>35252</v>
          </cell>
          <cell r="H528" t="str">
            <v>VOSSENHOEK 89</v>
          </cell>
          <cell r="I528">
            <v>9200</v>
          </cell>
          <cell r="J528" t="str">
            <v>DENDERMONDE</v>
          </cell>
          <cell r="K528" t="str">
            <v>591.9447440.33</v>
          </cell>
          <cell r="L528">
            <v>43344</v>
          </cell>
          <cell r="O528" t="str">
            <v>C</v>
          </cell>
          <cell r="P528" t="str">
            <v>C</v>
          </cell>
          <cell r="Q528" t="str">
            <v>NA</v>
          </cell>
          <cell r="R528" t="str">
            <v>NA</v>
          </cell>
          <cell r="S528" t="str">
            <v>-</v>
          </cell>
          <cell r="T528" t="str">
            <v>-</v>
          </cell>
        </row>
        <row r="529">
          <cell r="A529">
            <v>528</v>
          </cell>
          <cell r="B529" t="str">
            <v>DEN TWEEDEN THUIS</v>
          </cell>
          <cell r="C529" t="str">
            <v>TWT</v>
          </cell>
          <cell r="D529" t="str">
            <v>ROOSEMONT RONY</v>
          </cell>
          <cell r="E529" t="str">
            <v>-</v>
          </cell>
          <cell r="F529" t="str">
            <v>M</v>
          </cell>
          <cell r="G529">
            <v>23031</v>
          </cell>
          <cell r="H529" t="str">
            <v>KLOOSTERSTRAAT 36/001</v>
          </cell>
          <cell r="I529">
            <v>1840</v>
          </cell>
          <cell r="J529" t="str">
            <v>MALDEREN</v>
          </cell>
          <cell r="K529" t="str">
            <v>592.1767431.75</v>
          </cell>
          <cell r="L529">
            <v>43070</v>
          </cell>
          <cell r="M529">
            <v>44044</v>
          </cell>
          <cell r="O529" t="str">
            <v>C</v>
          </cell>
          <cell r="P529" t="str">
            <v>C</v>
          </cell>
          <cell r="Q529" t="str">
            <v>D</v>
          </cell>
          <cell r="R529" t="str">
            <v>D</v>
          </cell>
          <cell r="S529" t="str">
            <v>C</v>
          </cell>
          <cell r="T529" t="str">
            <v>D</v>
          </cell>
        </row>
        <row r="530">
          <cell r="A530">
            <v>529</v>
          </cell>
          <cell r="B530" t="str">
            <v>VRIJE SPELER</v>
          </cell>
          <cell r="C530" t="str">
            <v>VS</v>
          </cell>
          <cell r="D530" t="str">
            <v>MARIVOET SONIA</v>
          </cell>
          <cell r="E530" t="str">
            <v>x</v>
          </cell>
          <cell r="F530" t="str">
            <v>V</v>
          </cell>
          <cell r="G530">
            <v>23306</v>
          </cell>
          <cell r="H530" t="str">
            <v>GROOTHEIDE 124</v>
          </cell>
          <cell r="I530">
            <v>2880</v>
          </cell>
          <cell r="J530" t="str">
            <v>BORNEM</v>
          </cell>
          <cell r="K530" t="str">
            <v>592.0837013.81</v>
          </cell>
          <cell r="L530">
            <v>42614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 t="str">
            <v>-</v>
          </cell>
          <cell r="T530" t="str">
            <v>-</v>
          </cell>
        </row>
        <row r="531">
          <cell r="A531">
            <v>530</v>
          </cell>
          <cell r="B531" t="str">
            <v>VRIJE SPELER</v>
          </cell>
          <cell r="C531" t="str">
            <v>VS</v>
          </cell>
          <cell r="D531" t="str">
            <v>MAMPAEY ETIENNE</v>
          </cell>
          <cell r="E531" t="str">
            <v>x</v>
          </cell>
          <cell r="F531" t="str">
            <v>M</v>
          </cell>
          <cell r="G531">
            <v>19090</v>
          </cell>
          <cell r="H531" t="str">
            <v>SCHOONAARDESTRAAT 2</v>
          </cell>
          <cell r="I531">
            <v>2880</v>
          </cell>
          <cell r="J531" t="str">
            <v>BORNEM</v>
          </cell>
          <cell r="L531">
            <v>42614</v>
          </cell>
          <cell r="N531" t="str">
            <v>VS</v>
          </cell>
          <cell r="O531" t="str">
            <v>NA</v>
          </cell>
          <cell r="P531" t="str">
            <v>NA</v>
          </cell>
          <cell r="Q531" t="str">
            <v>NA</v>
          </cell>
          <cell r="R531" t="str">
            <v>NA</v>
          </cell>
          <cell r="S531" t="str">
            <v>-</v>
          </cell>
          <cell r="T531" t="str">
            <v>-</v>
          </cell>
        </row>
        <row r="532">
          <cell r="A532">
            <v>531</v>
          </cell>
          <cell r="B532" t="str">
            <v>DE ZES</v>
          </cell>
          <cell r="C532" t="str">
            <v>DZES</v>
          </cell>
          <cell r="D532" t="str">
            <v>VRANKEN ARTHUR</v>
          </cell>
          <cell r="E532" t="str">
            <v>-</v>
          </cell>
          <cell r="F532" t="str">
            <v>M</v>
          </cell>
          <cell r="G532">
            <v>34618</v>
          </cell>
          <cell r="H532" t="str">
            <v>SCHIPPERSDIJK 71</v>
          </cell>
          <cell r="I532">
            <v>9200</v>
          </cell>
          <cell r="J532" t="str">
            <v>BAASRODE</v>
          </cell>
          <cell r="K532" t="str">
            <v>591.4519255.30</v>
          </cell>
          <cell r="L532">
            <v>42614</v>
          </cell>
          <cell r="M532">
            <v>44044</v>
          </cell>
          <cell r="O532" t="str">
            <v>D</v>
          </cell>
          <cell r="P532" t="str">
            <v>D</v>
          </cell>
          <cell r="Q532" t="str">
            <v>D</v>
          </cell>
          <cell r="R532" t="str">
            <v>D</v>
          </cell>
          <cell r="S532" t="str">
            <v>-</v>
          </cell>
          <cell r="T532" t="str">
            <v>-</v>
          </cell>
        </row>
        <row r="533">
          <cell r="A533">
            <v>532</v>
          </cell>
          <cell r="B533" t="str">
            <v>KALFORT SPORTIF</v>
          </cell>
          <cell r="C533" t="str">
            <v>KALF</v>
          </cell>
          <cell r="D533" t="str">
            <v>DOBBENIE PATRICIA</v>
          </cell>
          <cell r="E533" t="str">
            <v>-</v>
          </cell>
          <cell r="F533" t="str">
            <v>V</v>
          </cell>
          <cell r="G533">
            <v>23986</v>
          </cell>
          <cell r="H533" t="str">
            <v>HERMAN VOSSTRAAT 74/2</v>
          </cell>
          <cell r="I533">
            <v>2830</v>
          </cell>
          <cell r="J533" t="str">
            <v>WILLEBROEK</v>
          </cell>
          <cell r="K533" t="str">
            <v>591.0863905.28</v>
          </cell>
          <cell r="L533">
            <v>43344</v>
          </cell>
          <cell r="O533" t="str">
            <v>NA</v>
          </cell>
          <cell r="P533" t="str">
            <v>NA</v>
          </cell>
          <cell r="Q533" t="str">
            <v>NA</v>
          </cell>
          <cell r="R533" t="str">
            <v>NA</v>
          </cell>
          <cell r="S533" t="str">
            <v>NA</v>
          </cell>
          <cell r="T533" t="str">
            <v>NA</v>
          </cell>
        </row>
        <row r="534">
          <cell r="A534">
            <v>533</v>
          </cell>
          <cell r="B534" t="str">
            <v>ZANDSTUIVERS</v>
          </cell>
          <cell r="C534" t="str">
            <v>ZAND</v>
          </cell>
          <cell r="D534" t="str">
            <v>VAN CAUSBROECK ELS</v>
          </cell>
          <cell r="E534" t="str">
            <v>-</v>
          </cell>
          <cell r="F534" t="str">
            <v>V</v>
          </cell>
          <cell r="G534">
            <v>28805</v>
          </cell>
          <cell r="H534" t="str">
            <v>VELDSTRAAT 35 A</v>
          </cell>
          <cell r="I534">
            <v>9220</v>
          </cell>
          <cell r="J534" t="str">
            <v>HAMME</v>
          </cell>
          <cell r="K534" t="str">
            <v>592.5513103.92</v>
          </cell>
          <cell r="L534">
            <v>43009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 t="str">
            <v>NA</v>
          </cell>
          <cell r="T534" t="str">
            <v>NA</v>
          </cell>
        </row>
        <row r="535">
          <cell r="A535">
            <v>534</v>
          </cell>
          <cell r="B535" t="str">
            <v>VRIJE SPELER</v>
          </cell>
          <cell r="C535" t="str">
            <v>VS</v>
          </cell>
          <cell r="D535" t="str">
            <v>BLOMMAERTS ERIC</v>
          </cell>
          <cell r="E535" t="str">
            <v>x</v>
          </cell>
          <cell r="F535" t="str">
            <v>M</v>
          </cell>
          <cell r="G535">
            <v>21624</v>
          </cell>
          <cell r="H535" t="str">
            <v>ALBERTSTRAAT  11</v>
          </cell>
          <cell r="I535">
            <v>2845</v>
          </cell>
          <cell r="J535" t="str">
            <v>NIEL</v>
          </cell>
          <cell r="K535" t="str">
            <v>592.7688553.26</v>
          </cell>
          <cell r="L535">
            <v>43344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-</v>
          </cell>
          <cell r="S535" t="str">
            <v>-</v>
          </cell>
          <cell r="T535" t="str">
            <v>-</v>
          </cell>
        </row>
        <row r="536">
          <cell r="A536">
            <v>535</v>
          </cell>
          <cell r="B536" t="str">
            <v>HET WIEL</v>
          </cell>
          <cell r="C536" t="str">
            <v>WIEL</v>
          </cell>
          <cell r="D536" t="str">
            <v>CASTELEYN PAUL</v>
          </cell>
          <cell r="E536" t="str">
            <v>-</v>
          </cell>
          <cell r="F536" t="str">
            <v>M</v>
          </cell>
          <cell r="G536">
            <v>24198</v>
          </cell>
          <cell r="H536" t="str">
            <v>HEILIGGEESTHOEK 23</v>
          </cell>
          <cell r="I536">
            <v>2070</v>
          </cell>
          <cell r="J536" t="str">
            <v>ZWIJNDRECHT</v>
          </cell>
          <cell r="K536" t="str">
            <v>592.7748388.12</v>
          </cell>
          <cell r="L536">
            <v>43009</v>
          </cell>
          <cell r="O536" t="str">
            <v>A</v>
          </cell>
          <cell r="P536" t="str">
            <v>A</v>
          </cell>
          <cell r="Q536" t="str">
            <v>A</v>
          </cell>
          <cell r="R536" t="str">
            <v>A</v>
          </cell>
          <cell r="S536" t="str">
            <v>A</v>
          </cell>
          <cell r="T536" t="str">
            <v>A</v>
          </cell>
        </row>
        <row r="537">
          <cell r="A537">
            <v>536</v>
          </cell>
          <cell r="B537" t="str">
            <v>VRIJE SPELER</v>
          </cell>
          <cell r="C537" t="str">
            <v>VS</v>
          </cell>
          <cell r="D537" t="str">
            <v>VAN DEN BOSSCHE KEN</v>
          </cell>
          <cell r="E537" t="str">
            <v>x</v>
          </cell>
          <cell r="F537" t="str">
            <v>M</v>
          </cell>
          <cell r="G537">
            <v>33917</v>
          </cell>
          <cell r="H537" t="str">
            <v>ALBERTSTRAAT  11</v>
          </cell>
          <cell r="I537">
            <v>2845</v>
          </cell>
          <cell r="J537" t="str">
            <v>NIEL</v>
          </cell>
          <cell r="K537" t="str">
            <v>592.6256192.64</v>
          </cell>
          <cell r="L537">
            <v>43344</v>
          </cell>
          <cell r="N537" t="str">
            <v>VS</v>
          </cell>
          <cell r="O537" t="str">
            <v>NA</v>
          </cell>
          <cell r="P537" t="str">
            <v>NA</v>
          </cell>
          <cell r="Q537" t="str">
            <v>NA</v>
          </cell>
          <cell r="R537" t="str">
            <v>-</v>
          </cell>
          <cell r="S537" t="str">
            <v>-</v>
          </cell>
          <cell r="T537" t="str">
            <v>-</v>
          </cell>
        </row>
        <row r="538">
          <cell r="A538">
            <v>537</v>
          </cell>
          <cell r="B538" t="str">
            <v>VRIJE SPELER</v>
          </cell>
          <cell r="C538" t="str">
            <v>VS</v>
          </cell>
          <cell r="D538" t="str">
            <v>PUYLAERT CHRISTIAAN</v>
          </cell>
          <cell r="E538" t="str">
            <v>x</v>
          </cell>
          <cell r="F538" t="str">
            <v>M</v>
          </cell>
          <cell r="G538">
            <v>21110</v>
          </cell>
          <cell r="H538" t="str">
            <v>VERBINDINGSTRAAT 12</v>
          </cell>
          <cell r="I538">
            <v>9200</v>
          </cell>
          <cell r="J538" t="str">
            <v>GREMBERGEN</v>
          </cell>
          <cell r="K538" t="str">
            <v>592.6001789.92</v>
          </cell>
          <cell r="L538">
            <v>42979</v>
          </cell>
          <cell r="N538" t="str">
            <v>VS</v>
          </cell>
          <cell r="O538" t="str">
            <v>NA</v>
          </cell>
          <cell r="P538" t="str">
            <v>NA</v>
          </cell>
          <cell r="Q538" t="str">
            <v>NA</v>
          </cell>
          <cell r="R538" t="str">
            <v>NA</v>
          </cell>
          <cell r="S538" t="str">
            <v>-</v>
          </cell>
          <cell r="T538" t="str">
            <v>-</v>
          </cell>
        </row>
        <row r="539">
          <cell r="A539">
            <v>538</v>
          </cell>
          <cell r="B539" t="str">
            <v>DE SPLINTERS</v>
          </cell>
          <cell r="C539" t="str">
            <v>SPLI</v>
          </cell>
          <cell r="D539" t="str">
            <v>DE SMEDT RUDY</v>
          </cell>
          <cell r="E539">
            <v>1</v>
          </cell>
          <cell r="F539" t="str">
            <v>M</v>
          </cell>
          <cell r="G539">
            <v>23264</v>
          </cell>
          <cell r="H539" t="str">
            <v>KAARDIJK 66</v>
          </cell>
          <cell r="I539">
            <v>2870</v>
          </cell>
          <cell r="J539" t="str">
            <v>RUISBROEK</v>
          </cell>
          <cell r="K539" t="str">
            <v>592.0846961.38</v>
          </cell>
          <cell r="L539">
            <v>42979</v>
          </cell>
          <cell r="M539">
            <v>44044</v>
          </cell>
          <cell r="O539" t="str">
            <v>A</v>
          </cell>
          <cell r="P539" t="str">
            <v>A</v>
          </cell>
          <cell r="Q539" t="str">
            <v>A</v>
          </cell>
          <cell r="R539" t="str">
            <v>A</v>
          </cell>
          <cell r="S539" t="str">
            <v>A</v>
          </cell>
          <cell r="T539" t="str">
            <v>A</v>
          </cell>
        </row>
        <row r="540">
          <cell r="A540">
            <v>539</v>
          </cell>
          <cell r="B540" t="str">
            <v>VRIJE SPELER</v>
          </cell>
          <cell r="C540" t="str">
            <v>VS</v>
          </cell>
          <cell r="D540" t="str">
            <v>PEETERS ALBERT</v>
          </cell>
          <cell r="E540" t="str">
            <v>x</v>
          </cell>
          <cell r="F540" t="str">
            <v>M</v>
          </cell>
          <cell r="G540">
            <v>20906</v>
          </cell>
          <cell r="H540" t="str">
            <v>SERINGENLAAN 4</v>
          </cell>
          <cell r="I540">
            <v>2870</v>
          </cell>
          <cell r="J540" t="str">
            <v>RUISBROEK</v>
          </cell>
          <cell r="K540" t="str">
            <v>592.2556830.88</v>
          </cell>
          <cell r="L540">
            <v>42979</v>
          </cell>
          <cell r="N540" t="str">
            <v>VS</v>
          </cell>
          <cell r="O540" t="str">
            <v>D</v>
          </cell>
          <cell r="P540" t="str">
            <v>D</v>
          </cell>
          <cell r="Q540" t="str">
            <v>NA</v>
          </cell>
          <cell r="R540" t="str">
            <v>NA</v>
          </cell>
          <cell r="S540" t="str">
            <v>-</v>
          </cell>
          <cell r="T540" t="str">
            <v>-</v>
          </cell>
        </row>
        <row r="541">
          <cell r="A541">
            <v>540</v>
          </cell>
          <cell r="B541" t="str">
            <v>PLAZA</v>
          </cell>
          <cell r="C541" t="str">
            <v>PLZ</v>
          </cell>
          <cell r="D541" t="str">
            <v>DE MAESSCHALCK DIRK</v>
          </cell>
          <cell r="E541" t="str">
            <v>-</v>
          </cell>
          <cell r="F541" t="str">
            <v>M</v>
          </cell>
          <cell r="G541">
            <v>28324</v>
          </cell>
          <cell r="H541" t="str">
            <v>WEERTSTRAAT 33A1</v>
          </cell>
          <cell r="I541">
            <v>2880</v>
          </cell>
          <cell r="J541" t="str">
            <v>MARIEKERKE</v>
          </cell>
          <cell r="K541" t="str">
            <v>591.9735510.13</v>
          </cell>
          <cell r="L541">
            <v>43040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 t="str">
            <v>NA</v>
          </cell>
          <cell r="T541" t="str">
            <v>NA</v>
          </cell>
        </row>
        <row r="542">
          <cell r="A542">
            <v>541</v>
          </cell>
          <cell r="B542" t="str">
            <v>VRIJE SPELER</v>
          </cell>
          <cell r="C542" t="str">
            <v>VS</v>
          </cell>
          <cell r="D542" t="str">
            <v>COOLS ROBERT</v>
          </cell>
          <cell r="E542" t="str">
            <v>x</v>
          </cell>
          <cell r="F542" t="str">
            <v>M</v>
          </cell>
          <cell r="G542">
            <v>21559</v>
          </cell>
          <cell r="H542" t="str">
            <v>LEUK 3</v>
          </cell>
          <cell r="I542">
            <v>2870</v>
          </cell>
          <cell r="J542" t="str">
            <v>RUISBROEK</v>
          </cell>
          <cell r="K542" t="str">
            <v>591.7083521.04</v>
          </cell>
          <cell r="L542">
            <v>42979</v>
          </cell>
          <cell r="N542" t="str">
            <v>VS</v>
          </cell>
          <cell r="O542" t="str">
            <v>A</v>
          </cell>
          <cell r="P542" t="str">
            <v>A</v>
          </cell>
          <cell r="Q542" t="str">
            <v>A</v>
          </cell>
          <cell r="R542" t="str">
            <v>A</v>
          </cell>
          <cell r="S542" t="str">
            <v>A</v>
          </cell>
          <cell r="T542" t="str">
            <v>A</v>
          </cell>
        </row>
        <row r="543">
          <cell r="A543">
            <v>542</v>
          </cell>
          <cell r="B543" t="str">
            <v>VRIJE SPELER</v>
          </cell>
          <cell r="C543" t="str">
            <v>VS</v>
          </cell>
          <cell r="D543" t="str">
            <v>VERSTAPPEN WESLEY</v>
          </cell>
          <cell r="E543" t="str">
            <v>x</v>
          </cell>
          <cell r="F543" t="str">
            <v>M</v>
          </cell>
          <cell r="G543">
            <v>29080</v>
          </cell>
          <cell r="H543" t="str">
            <v>LINDESTRAAT 12</v>
          </cell>
          <cell r="I543">
            <v>9220</v>
          </cell>
          <cell r="J543" t="str">
            <v>HAMME</v>
          </cell>
          <cell r="K543" t="str">
            <v>592.3870895.94</v>
          </cell>
          <cell r="L543">
            <v>42614</v>
          </cell>
          <cell r="N543" t="str">
            <v>VS</v>
          </cell>
          <cell r="O543" t="str">
            <v>D</v>
          </cell>
          <cell r="P543" t="str">
            <v>D</v>
          </cell>
          <cell r="Q543" t="str">
            <v>D</v>
          </cell>
          <cell r="R543" t="str">
            <v>D</v>
          </cell>
          <cell r="S543" t="str">
            <v>-</v>
          </cell>
          <cell r="T543" t="str">
            <v>-</v>
          </cell>
        </row>
        <row r="544">
          <cell r="A544">
            <v>543</v>
          </cell>
          <cell r="B544" t="str">
            <v>TORENHOF</v>
          </cell>
          <cell r="C544" t="str">
            <v>THOF</v>
          </cell>
          <cell r="D544" t="str">
            <v>NASSER TILLEY</v>
          </cell>
          <cell r="E544" t="str">
            <v>-</v>
          </cell>
          <cell r="F544" t="str">
            <v>M</v>
          </cell>
          <cell r="G544">
            <v>28164</v>
          </cell>
          <cell r="H544" t="str">
            <v>MEIDOORNSTRAAT 18/5</v>
          </cell>
          <cell r="I544">
            <v>9280</v>
          </cell>
          <cell r="J544" t="str">
            <v>LEBBEKE</v>
          </cell>
          <cell r="K544" t="str">
            <v>592.4304795.16</v>
          </cell>
          <cell r="L544">
            <v>43009</v>
          </cell>
          <cell r="O544" t="str">
            <v>A</v>
          </cell>
          <cell r="P544" t="str">
            <v>A</v>
          </cell>
          <cell r="Q544" t="str">
            <v>A</v>
          </cell>
          <cell r="R544" t="str">
            <v>NA</v>
          </cell>
          <cell r="S544" t="str">
            <v>-</v>
          </cell>
          <cell r="T544" t="str">
            <v>-</v>
          </cell>
        </row>
        <row r="545">
          <cell r="A545">
            <v>544</v>
          </cell>
          <cell r="B545" t="str">
            <v>KALFORT SPORTIF</v>
          </cell>
          <cell r="C545" t="str">
            <v>KALF</v>
          </cell>
          <cell r="D545" t="str">
            <v>VLEMINCKX JONAS</v>
          </cell>
          <cell r="E545" t="str">
            <v>-</v>
          </cell>
          <cell r="F545" t="str">
            <v>M</v>
          </cell>
          <cell r="G545">
            <v>35197</v>
          </cell>
          <cell r="H545" t="str">
            <v>DR. F. DE WACHTERLAAN  49</v>
          </cell>
          <cell r="I545">
            <v>2870</v>
          </cell>
          <cell r="J545" t="str">
            <v>RUISBOEK</v>
          </cell>
          <cell r="K545" t="str">
            <v>592.7148569.41</v>
          </cell>
          <cell r="L545">
            <v>43009</v>
          </cell>
          <cell r="O545" t="str">
            <v>C</v>
          </cell>
          <cell r="P545" t="str">
            <v>D</v>
          </cell>
          <cell r="Q545" t="str">
            <v>NA</v>
          </cell>
          <cell r="R545" t="str">
            <v>NA</v>
          </cell>
          <cell r="S545" t="str">
            <v>-</v>
          </cell>
          <cell r="T545" t="str">
            <v>-</v>
          </cell>
        </row>
        <row r="546">
          <cell r="A546">
            <v>545</v>
          </cell>
          <cell r="B546" t="str">
            <v>DE ZES</v>
          </cell>
          <cell r="C546" t="str">
            <v>DZES</v>
          </cell>
          <cell r="D546" t="str">
            <v>VAN POLLAERT JENS</v>
          </cell>
          <cell r="E546" t="str">
            <v>-</v>
          </cell>
          <cell r="F546" t="str">
            <v>M</v>
          </cell>
          <cell r="G546">
            <v>34218</v>
          </cell>
          <cell r="H546" t="str">
            <v>BOERDERIJSTRAAT 18</v>
          </cell>
          <cell r="I546">
            <v>9200</v>
          </cell>
          <cell r="J546" t="str">
            <v>BAASRODE</v>
          </cell>
          <cell r="K546" t="str">
            <v>592.1244739.19</v>
          </cell>
          <cell r="L546">
            <v>43009</v>
          </cell>
          <cell r="M546">
            <v>44044</v>
          </cell>
          <cell r="O546" t="str">
            <v>D</v>
          </cell>
          <cell r="P546" t="str">
            <v>D</v>
          </cell>
          <cell r="Q546" t="str">
            <v>D</v>
          </cell>
          <cell r="R546" t="str">
            <v>D</v>
          </cell>
          <cell r="S546" t="str">
            <v>D</v>
          </cell>
          <cell r="T546" t="str">
            <v>NA</v>
          </cell>
        </row>
        <row r="547">
          <cell r="A547">
            <v>546</v>
          </cell>
          <cell r="B547" t="str">
            <v>DE ZES</v>
          </cell>
          <cell r="C547" t="str">
            <v>DZES</v>
          </cell>
          <cell r="D547" t="str">
            <v>BERGMANS JONI</v>
          </cell>
          <cell r="E547" t="str">
            <v>-</v>
          </cell>
          <cell r="G547">
            <v>33791</v>
          </cell>
          <cell r="H547" t="str">
            <v>ZEVENHOEVENSTRAAT 60</v>
          </cell>
          <cell r="I547">
            <v>9200</v>
          </cell>
          <cell r="J547" t="str">
            <v>BAASRODE</v>
          </cell>
          <cell r="K547" t="str">
            <v>591.9965204.11</v>
          </cell>
          <cell r="L547">
            <v>43009</v>
          </cell>
          <cell r="M547">
            <v>44044</v>
          </cell>
          <cell r="O547" t="str">
            <v>C</v>
          </cell>
          <cell r="P547" t="str">
            <v>D</v>
          </cell>
          <cell r="Q547" t="str">
            <v>D</v>
          </cell>
          <cell r="R547" t="str">
            <v>D</v>
          </cell>
          <cell r="S547" t="str">
            <v>D</v>
          </cell>
          <cell r="T547" t="str">
            <v>D</v>
          </cell>
        </row>
        <row r="548">
          <cell r="A548">
            <v>547</v>
          </cell>
          <cell r="B548" t="str">
            <v>OVERLEDEN</v>
          </cell>
          <cell r="C548" t="str">
            <v>†</v>
          </cell>
          <cell r="D548" t="str">
            <v>DE VLIEGER EMIEL †</v>
          </cell>
          <cell r="E548" t="str">
            <v>x</v>
          </cell>
          <cell r="F548" t="str">
            <v>M</v>
          </cell>
          <cell r="G548">
            <v>11116</v>
          </cell>
          <cell r="H548" t="str">
            <v>VARENTSTRAAT 66</v>
          </cell>
          <cell r="I548">
            <v>9255</v>
          </cell>
          <cell r="J548" t="str">
            <v>BUGGENHOUT</v>
          </cell>
          <cell r="K548" t="str">
            <v>591.9796153.31</v>
          </cell>
          <cell r="L548">
            <v>43009</v>
          </cell>
          <cell r="N548" t="str">
            <v>VS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 t="str">
            <v>-</v>
          </cell>
          <cell r="T548" t="str">
            <v>-</v>
          </cell>
        </row>
        <row r="549">
          <cell r="A549">
            <v>548</v>
          </cell>
          <cell r="B549" t="str">
            <v>NOEVEREN</v>
          </cell>
          <cell r="C549" t="str">
            <v>NOE</v>
          </cell>
          <cell r="D549" t="str">
            <v>THYS FRANK</v>
          </cell>
          <cell r="E549">
            <v>1</v>
          </cell>
          <cell r="F549" t="str">
            <v>M</v>
          </cell>
          <cell r="G549">
            <v>23730</v>
          </cell>
          <cell r="H549" t="str">
            <v>HEUVELSTRAAT 67</v>
          </cell>
          <cell r="I549">
            <v>2620</v>
          </cell>
          <cell r="J549" t="str">
            <v>HEMIKSEM</v>
          </cell>
          <cell r="K549" t="str">
            <v>592.7077275.42</v>
          </cell>
          <cell r="L549">
            <v>42948</v>
          </cell>
          <cell r="M549">
            <v>44044</v>
          </cell>
          <cell r="O549" t="str">
            <v>A</v>
          </cell>
          <cell r="P549" t="str">
            <v>A</v>
          </cell>
          <cell r="Q549" t="str">
            <v>A</v>
          </cell>
          <cell r="R549" t="str">
            <v>B</v>
          </cell>
          <cell r="S549" t="str">
            <v>NA</v>
          </cell>
          <cell r="T549" t="str">
            <v>NA</v>
          </cell>
        </row>
        <row r="550">
          <cell r="A550">
            <v>549</v>
          </cell>
          <cell r="B550" t="str">
            <v>VRIJE SPELER</v>
          </cell>
          <cell r="C550" t="str">
            <v>VS</v>
          </cell>
          <cell r="D550" t="str">
            <v>MEERSMAN ERWIN</v>
          </cell>
          <cell r="E550" t="str">
            <v>x</v>
          </cell>
          <cell r="F550" t="str">
            <v>M</v>
          </cell>
          <cell r="G550">
            <v>23785</v>
          </cell>
          <cell r="H550" t="str">
            <v>BROEKKANTSTRAAT 136</v>
          </cell>
          <cell r="I550">
            <v>9200</v>
          </cell>
          <cell r="J550" t="str">
            <v>BAASRODE</v>
          </cell>
          <cell r="K550" t="str">
            <v>591.5155861.25</v>
          </cell>
          <cell r="L550">
            <v>42309</v>
          </cell>
          <cell r="N550" t="str">
            <v>VS</v>
          </cell>
          <cell r="O550" t="str">
            <v>B</v>
          </cell>
          <cell r="P550" t="str">
            <v>B</v>
          </cell>
          <cell r="Q550" t="str">
            <v>B</v>
          </cell>
          <cell r="R550" t="str">
            <v>B</v>
          </cell>
          <cell r="S550" t="str">
            <v>A</v>
          </cell>
          <cell r="T550" t="str">
            <v>NA</v>
          </cell>
        </row>
        <row r="551">
          <cell r="A551">
            <v>550</v>
          </cell>
          <cell r="B551" t="str">
            <v>VRIJE SPELER</v>
          </cell>
          <cell r="C551" t="str">
            <v>VS</v>
          </cell>
          <cell r="D551" t="str">
            <v>CLAUS LUC</v>
          </cell>
          <cell r="E551" t="str">
            <v>x</v>
          </cell>
          <cell r="F551" t="str">
            <v>M</v>
          </cell>
          <cell r="G551">
            <v>23026</v>
          </cell>
          <cell r="H551" t="str">
            <v>BOOMSESTEENWEG 84</v>
          </cell>
          <cell r="I551">
            <v>2830</v>
          </cell>
          <cell r="J551" t="str">
            <v>WILLEBROEK</v>
          </cell>
          <cell r="K551" t="str">
            <v>591.5868940.57</v>
          </cell>
          <cell r="L551">
            <v>42644</v>
          </cell>
          <cell r="N551" t="str">
            <v>VS</v>
          </cell>
          <cell r="O551" t="str">
            <v>A</v>
          </cell>
          <cell r="P551" t="str">
            <v>A</v>
          </cell>
          <cell r="Q551" t="str">
            <v>A</v>
          </cell>
          <cell r="R551" t="str">
            <v>A</v>
          </cell>
          <cell r="S551" t="str">
            <v>A</v>
          </cell>
          <cell r="T551" t="str">
            <v>A</v>
          </cell>
        </row>
        <row r="552">
          <cell r="A552">
            <v>551</v>
          </cell>
          <cell r="B552" t="str">
            <v>VRIJE SPELER</v>
          </cell>
          <cell r="C552" t="str">
            <v>VS</v>
          </cell>
          <cell r="D552" t="str">
            <v>COPPENS ERIC</v>
          </cell>
          <cell r="E552" t="str">
            <v>x</v>
          </cell>
          <cell r="F552" t="str">
            <v>M</v>
          </cell>
          <cell r="G552">
            <v>24438</v>
          </cell>
          <cell r="H552" t="str">
            <v>HOEK TEN EIKE 21A</v>
          </cell>
          <cell r="I552">
            <v>2870</v>
          </cell>
          <cell r="J552" t="str">
            <v>PUURS</v>
          </cell>
          <cell r="K552" t="str">
            <v>592.3539336.81</v>
          </cell>
          <cell r="L552">
            <v>42644</v>
          </cell>
          <cell r="O552" t="str">
            <v>NA</v>
          </cell>
          <cell r="P552" t="str">
            <v>NA</v>
          </cell>
          <cell r="Q552" t="str">
            <v>NA</v>
          </cell>
          <cell r="R552" t="str">
            <v>NA</v>
          </cell>
          <cell r="S552" t="str">
            <v>-</v>
          </cell>
          <cell r="T552" t="str">
            <v>-</v>
          </cell>
        </row>
        <row r="553">
          <cell r="A553">
            <v>552</v>
          </cell>
          <cell r="B553" t="str">
            <v>VRIJE SPELER</v>
          </cell>
          <cell r="C553" t="str">
            <v>VS</v>
          </cell>
          <cell r="D553" t="str">
            <v>TORFS JONAS</v>
          </cell>
          <cell r="E553" t="str">
            <v>x</v>
          </cell>
          <cell r="F553" t="str">
            <v>M</v>
          </cell>
          <cell r="G553">
            <v>33893</v>
          </cell>
          <cell r="H553" t="str">
            <v>PUURSESTEENWEG 44</v>
          </cell>
          <cell r="I553">
            <v>2880</v>
          </cell>
          <cell r="J553" t="str">
            <v>BORNEM</v>
          </cell>
          <cell r="K553" t="str">
            <v>592.5252907.50</v>
          </cell>
          <cell r="L553">
            <v>42217</v>
          </cell>
          <cell r="N553" t="str">
            <v>VS</v>
          </cell>
          <cell r="O553" t="str">
            <v>D</v>
          </cell>
          <cell r="P553" t="str">
            <v>D</v>
          </cell>
          <cell r="Q553" t="str">
            <v>D</v>
          </cell>
          <cell r="R553" t="str">
            <v>D</v>
          </cell>
          <cell r="S553" t="str">
            <v>D</v>
          </cell>
          <cell r="T553" t="str">
            <v>D</v>
          </cell>
        </row>
        <row r="554">
          <cell r="A554">
            <v>553</v>
          </cell>
          <cell r="B554" t="str">
            <v>KASTEL</v>
          </cell>
          <cell r="C554" t="str">
            <v>KAST</v>
          </cell>
          <cell r="D554" t="str">
            <v>GEERAERT ANDY</v>
          </cell>
          <cell r="E554">
            <v>1</v>
          </cell>
          <cell r="F554" t="str">
            <v>M</v>
          </cell>
          <cell r="G554">
            <v>31097</v>
          </cell>
          <cell r="H554" t="str">
            <v>PASTOOR DE BRUYNESTRAAT 22</v>
          </cell>
          <cell r="I554">
            <v>9220</v>
          </cell>
          <cell r="J554" t="str">
            <v>KASTEL</v>
          </cell>
          <cell r="K554" t="str">
            <v>592.0015922.95</v>
          </cell>
          <cell r="L554">
            <v>42948</v>
          </cell>
          <cell r="O554" t="str">
            <v>B</v>
          </cell>
          <cell r="P554" t="str">
            <v>C</v>
          </cell>
          <cell r="Q554" t="str">
            <v>C</v>
          </cell>
          <cell r="R554" t="str">
            <v>D</v>
          </cell>
          <cell r="S554" t="str">
            <v>-</v>
          </cell>
          <cell r="T554" t="str">
            <v>-</v>
          </cell>
        </row>
        <row r="555">
          <cell r="A555">
            <v>554</v>
          </cell>
          <cell r="B555" t="str">
            <v>VRIJE SPELER</v>
          </cell>
          <cell r="C555" t="str">
            <v>VS</v>
          </cell>
          <cell r="D555" t="str">
            <v>WUYTS LEO</v>
          </cell>
          <cell r="E555" t="str">
            <v>x</v>
          </cell>
          <cell r="F555" t="str">
            <v>M</v>
          </cell>
          <cell r="G555">
            <v>14974</v>
          </cell>
          <cell r="H555" t="str">
            <v>EIKENLAAN 36</v>
          </cell>
          <cell r="I555">
            <v>2880</v>
          </cell>
          <cell r="J555" t="str">
            <v>BORNEM</v>
          </cell>
          <cell r="K555" t="str">
            <v>592.6074265.12</v>
          </cell>
          <cell r="L555">
            <v>42217</v>
          </cell>
          <cell r="O555" t="str">
            <v>D</v>
          </cell>
          <cell r="P555" t="str">
            <v>D</v>
          </cell>
          <cell r="Q555" t="str">
            <v>D</v>
          </cell>
          <cell r="R555" t="str">
            <v>D</v>
          </cell>
          <cell r="S555" t="str">
            <v>D</v>
          </cell>
          <cell r="T555" t="str">
            <v>C</v>
          </cell>
        </row>
        <row r="556">
          <cell r="A556">
            <v>555</v>
          </cell>
          <cell r="B556" t="str">
            <v>VRIJE SPELER</v>
          </cell>
          <cell r="C556" t="str">
            <v>VS</v>
          </cell>
          <cell r="D556" t="str">
            <v>TORFS MARIA-ILONA</v>
          </cell>
          <cell r="E556" t="str">
            <v>x</v>
          </cell>
          <cell r="F556" t="str">
            <v>V</v>
          </cell>
          <cell r="G556">
            <v>16444</v>
          </cell>
          <cell r="H556" t="str">
            <v>EIKENLAAN 36</v>
          </cell>
          <cell r="I556">
            <v>2880</v>
          </cell>
          <cell r="J556" t="str">
            <v>BORNEM</v>
          </cell>
          <cell r="K556" t="str">
            <v>591.7182341.78</v>
          </cell>
          <cell r="L556">
            <v>42217</v>
          </cell>
          <cell r="O556" t="str">
            <v>D</v>
          </cell>
          <cell r="P556" t="str">
            <v>D</v>
          </cell>
          <cell r="Q556" t="str">
            <v>D</v>
          </cell>
          <cell r="R556" t="str">
            <v>NA</v>
          </cell>
          <cell r="S556" t="str">
            <v>NA</v>
          </cell>
          <cell r="T556" t="str">
            <v>NA</v>
          </cell>
        </row>
        <row r="557">
          <cell r="A557">
            <v>556</v>
          </cell>
          <cell r="B557" t="str">
            <v>TORENHOF</v>
          </cell>
          <cell r="C557" t="str">
            <v>THOF</v>
          </cell>
          <cell r="D557" t="str">
            <v>VAN DE VELDE ALAIN</v>
          </cell>
          <cell r="E557" t="str">
            <v>-</v>
          </cell>
          <cell r="F557" t="str">
            <v>M</v>
          </cell>
          <cell r="G557">
            <v>38841</v>
          </cell>
          <cell r="H557" t="str">
            <v>LINDESTRAAT 58</v>
          </cell>
          <cell r="I557">
            <v>9470</v>
          </cell>
          <cell r="J557" t="str">
            <v>DENDERLEEUW</v>
          </cell>
          <cell r="K557" t="str">
            <v>592.7230937.56</v>
          </cell>
          <cell r="L557">
            <v>43344</v>
          </cell>
          <cell r="O557" t="str">
            <v>A</v>
          </cell>
          <cell r="P557" t="str">
            <v>A</v>
          </cell>
          <cell r="Q557" t="str">
            <v>NA</v>
          </cell>
          <cell r="R557" t="str">
            <v>-</v>
          </cell>
          <cell r="S557" t="str">
            <v>-</v>
          </cell>
          <cell r="T557" t="str">
            <v>-</v>
          </cell>
        </row>
        <row r="558">
          <cell r="A558">
            <v>557</v>
          </cell>
          <cell r="B558" t="str">
            <v>VRIJE SPELER</v>
          </cell>
          <cell r="C558" t="str">
            <v>VS</v>
          </cell>
          <cell r="D558" t="str">
            <v>VAN ROY SWA</v>
          </cell>
          <cell r="E558" t="str">
            <v>x</v>
          </cell>
          <cell r="F558" t="str">
            <v>M</v>
          </cell>
          <cell r="G558">
            <v>20747</v>
          </cell>
          <cell r="H558" t="str">
            <v>BERKENLAAN 56</v>
          </cell>
          <cell r="I558">
            <v>2880</v>
          </cell>
          <cell r="J558" t="str">
            <v>BORNEM</v>
          </cell>
          <cell r="K558" t="str">
            <v>591.2000645.25</v>
          </cell>
          <cell r="L558">
            <v>42217</v>
          </cell>
          <cell r="N558" t="str">
            <v>VS</v>
          </cell>
          <cell r="O558" t="str">
            <v>NA</v>
          </cell>
          <cell r="P558" t="str">
            <v>NA</v>
          </cell>
          <cell r="Q558" t="str">
            <v>NA</v>
          </cell>
          <cell r="R558" t="str">
            <v>NA</v>
          </cell>
          <cell r="S558" t="str">
            <v>NA</v>
          </cell>
          <cell r="T558" t="str">
            <v>NA</v>
          </cell>
        </row>
        <row r="559">
          <cell r="A559">
            <v>558</v>
          </cell>
          <cell r="B559" t="str">
            <v>HET WIEL</v>
          </cell>
          <cell r="C559" t="str">
            <v>WIEL</v>
          </cell>
          <cell r="D559" t="str">
            <v>MESKENS JIMMY</v>
          </cell>
          <cell r="E559" t="str">
            <v>-</v>
          </cell>
          <cell r="F559" t="str">
            <v>M</v>
          </cell>
          <cell r="G559">
            <v>29102</v>
          </cell>
          <cell r="H559" t="str">
            <v>NIEUWSTRAAT 70</v>
          </cell>
          <cell r="I559">
            <v>2880</v>
          </cell>
          <cell r="J559" t="str">
            <v>BORNEM</v>
          </cell>
          <cell r="K559" t="str">
            <v>591.6764176.80</v>
          </cell>
          <cell r="L559">
            <v>42675</v>
          </cell>
          <cell r="O559" t="str">
            <v>NA</v>
          </cell>
          <cell r="P559" t="str">
            <v>NA</v>
          </cell>
          <cell r="Q559" t="str">
            <v>NA</v>
          </cell>
          <cell r="R559" t="str">
            <v>NA</v>
          </cell>
          <cell r="S559" t="str">
            <v>-</v>
          </cell>
          <cell r="T559" t="str">
            <v>-</v>
          </cell>
        </row>
        <row r="560">
          <cell r="A560">
            <v>559</v>
          </cell>
          <cell r="B560" t="str">
            <v>VRIJE SPELER</v>
          </cell>
          <cell r="C560" t="str">
            <v>VS</v>
          </cell>
          <cell r="D560" t="str">
            <v>VAN DEN EEDE GEERT</v>
          </cell>
          <cell r="E560" t="str">
            <v>x</v>
          </cell>
          <cell r="F560" t="str">
            <v>M</v>
          </cell>
          <cell r="G560">
            <v>23516</v>
          </cell>
          <cell r="H560" t="str">
            <v>GELDHOFSTRAAT 71</v>
          </cell>
          <cell r="I560">
            <v>9300</v>
          </cell>
          <cell r="J560" t="str">
            <v>AALST</v>
          </cell>
          <cell r="K560" t="str">
            <v>592.0838006.07</v>
          </cell>
          <cell r="L560">
            <v>43344</v>
          </cell>
          <cell r="O560" t="str">
            <v>A</v>
          </cell>
          <cell r="P560" t="str">
            <v>A</v>
          </cell>
          <cell r="Q560" t="str">
            <v>NA</v>
          </cell>
          <cell r="R560" t="str">
            <v>-</v>
          </cell>
          <cell r="S560" t="str">
            <v>-</v>
          </cell>
          <cell r="T560" t="str">
            <v>-</v>
          </cell>
        </row>
        <row r="561">
          <cell r="A561">
            <v>560</v>
          </cell>
          <cell r="B561" t="str">
            <v>'t ZANDHOF</v>
          </cell>
          <cell r="C561" t="str">
            <v>TZH</v>
          </cell>
          <cell r="D561" t="str">
            <v>VAN LENT FRANCOIS</v>
          </cell>
          <cell r="E561">
            <v>3</v>
          </cell>
          <cell r="F561" t="str">
            <v>M</v>
          </cell>
          <cell r="G561">
            <v>22865</v>
          </cell>
          <cell r="H561" t="str">
            <v>BUNDERSGRACHT 2</v>
          </cell>
          <cell r="I561">
            <v>2890</v>
          </cell>
          <cell r="J561" t="str">
            <v>ST. AMANDS</v>
          </cell>
          <cell r="K561" t="str">
            <v>591.6816611.46</v>
          </cell>
          <cell r="L561">
            <v>42583</v>
          </cell>
          <cell r="O561" t="str">
            <v>C</v>
          </cell>
          <cell r="P561" t="str">
            <v>C</v>
          </cell>
          <cell r="Q561" t="str">
            <v>C</v>
          </cell>
          <cell r="R561" t="str">
            <v>C</v>
          </cell>
          <cell r="S561" t="str">
            <v>B</v>
          </cell>
          <cell r="T561" t="str">
            <v>B</v>
          </cell>
        </row>
        <row r="562">
          <cell r="A562">
            <v>561</v>
          </cell>
          <cell r="B562" t="str">
            <v>'t ZANDHOF</v>
          </cell>
          <cell r="C562" t="str">
            <v>TZH</v>
          </cell>
          <cell r="D562" t="str">
            <v>BRACKE ALFONS</v>
          </cell>
          <cell r="E562" t="str">
            <v>-</v>
          </cell>
          <cell r="F562" t="str">
            <v>M</v>
          </cell>
          <cell r="G562">
            <v>21085</v>
          </cell>
          <cell r="H562" t="str">
            <v>LANGENBERGSTRAAT 35</v>
          </cell>
          <cell r="I562">
            <v>2880</v>
          </cell>
          <cell r="J562" t="str">
            <v>BORNEM</v>
          </cell>
          <cell r="K562" t="str">
            <v>592.1384196.87</v>
          </cell>
          <cell r="L562">
            <v>42217</v>
          </cell>
          <cell r="O562" t="str">
            <v>D</v>
          </cell>
          <cell r="P562" t="str">
            <v>D</v>
          </cell>
          <cell r="Q562" t="str">
            <v>D</v>
          </cell>
          <cell r="R562" t="str">
            <v>D</v>
          </cell>
          <cell r="S562" t="str">
            <v>C</v>
          </cell>
          <cell r="T562" t="str">
            <v>C</v>
          </cell>
        </row>
        <row r="563">
          <cell r="A563">
            <v>562</v>
          </cell>
          <cell r="B563" t="str">
            <v>VRIJE SPELER</v>
          </cell>
          <cell r="C563" t="str">
            <v>VS</v>
          </cell>
          <cell r="D563" t="str">
            <v>VERGAUWEN ROGER</v>
          </cell>
          <cell r="E563" t="str">
            <v>x</v>
          </cell>
          <cell r="F563" t="str">
            <v>M</v>
          </cell>
          <cell r="G563">
            <v>13592</v>
          </cell>
          <cell r="H563" t="str">
            <v xml:space="preserve">ST. KATHARINASTRAAT 145 </v>
          </cell>
          <cell r="I563">
            <v>2870</v>
          </cell>
          <cell r="J563" t="str">
            <v>PUURS</v>
          </cell>
          <cell r="K563" t="str">
            <v>592.5032347.88</v>
          </cell>
          <cell r="L563">
            <v>43040</v>
          </cell>
          <cell r="O563" t="str">
            <v>D</v>
          </cell>
          <cell r="P563" t="str">
            <v>D</v>
          </cell>
          <cell r="Q563" t="str">
            <v>D</v>
          </cell>
          <cell r="R563" t="str">
            <v>D</v>
          </cell>
          <cell r="S563" t="str">
            <v>D</v>
          </cell>
          <cell r="T563" t="str">
            <v>D</v>
          </cell>
        </row>
        <row r="564">
          <cell r="A564">
            <v>563</v>
          </cell>
          <cell r="B564" t="str">
            <v>GOLVERS</v>
          </cell>
          <cell r="C564" t="str">
            <v>GOL</v>
          </cell>
          <cell r="D564" t="str">
            <v>DE KEMPENEER JOS</v>
          </cell>
          <cell r="E564" t="str">
            <v>-</v>
          </cell>
          <cell r="F564" t="str">
            <v>M</v>
          </cell>
          <cell r="G564">
            <v>23087</v>
          </cell>
          <cell r="H564" t="str">
            <v>ADRIAAN BROUWERSTRAAT 3</v>
          </cell>
          <cell r="I564">
            <v>1880</v>
          </cell>
          <cell r="J564" t="str">
            <v>KAPELLE OP DEN BOS</v>
          </cell>
          <cell r="K564" t="str">
            <v>592.7049473.79</v>
          </cell>
          <cell r="L564">
            <v>43678</v>
          </cell>
          <cell r="O564" t="str">
            <v>B</v>
          </cell>
          <cell r="P564" t="str">
            <v>C</v>
          </cell>
          <cell r="Q564" t="str">
            <v>-</v>
          </cell>
          <cell r="R564" t="str">
            <v>-</v>
          </cell>
          <cell r="S564" t="str">
            <v>-</v>
          </cell>
          <cell r="T564" t="str">
            <v>-</v>
          </cell>
        </row>
        <row r="565">
          <cell r="A565">
            <v>564</v>
          </cell>
          <cell r="B565" t="str">
            <v>VRIJE SPELER</v>
          </cell>
          <cell r="C565" t="str">
            <v>VS</v>
          </cell>
          <cell r="D565" t="str">
            <v>KINDERS STEFAN</v>
          </cell>
          <cell r="E565" t="str">
            <v>x</v>
          </cell>
          <cell r="F565" t="str">
            <v>M</v>
          </cell>
          <cell r="G565">
            <v>26334</v>
          </cell>
          <cell r="H565" t="str">
            <v>T KLEIN HULST</v>
          </cell>
          <cell r="I565">
            <v>9220</v>
          </cell>
          <cell r="J565" t="str">
            <v>HAMME</v>
          </cell>
          <cell r="K565" t="str">
            <v>582.5661557.39</v>
          </cell>
          <cell r="L565">
            <v>43009</v>
          </cell>
          <cell r="O565" t="str">
            <v>D</v>
          </cell>
          <cell r="P565" t="str">
            <v>D</v>
          </cell>
          <cell r="Q565" t="str">
            <v>NA</v>
          </cell>
          <cell r="R565" t="str">
            <v>NA</v>
          </cell>
          <cell r="S565" t="str">
            <v>-</v>
          </cell>
          <cell r="T565" t="str">
            <v>-</v>
          </cell>
        </row>
        <row r="566">
          <cell r="A566">
            <v>565</v>
          </cell>
          <cell r="B566" t="str">
            <v>VRIJE SPELER</v>
          </cell>
          <cell r="C566" t="str">
            <v>VS</v>
          </cell>
          <cell r="D566" t="str">
            <v>VAN KEER CHRIS</v>
          </cell>
          <cell r="E566" t="str">
            <v>x</v>
          </cell>
          <cell r="F566" t="str">
            <v>M</v>
          </cell>
          <cell r="G566">
            <v>29438</v>
          </cell>
          <cell r="H566" t="str">
            <v>HANENSTRAAT 28</v>
          </cell>
          <cell r="I566">
            <v>9255</v>
          </cell>
          <cell r="J566" t="str">
            <v>BUGGENHOUT</v>
          </cell>
          <cell r="K566" t="str">
            <v>591.6126810.04</v>
          </cell>
          <cell r="L566">
            <v>42675</v>
          </cell>
          <cell r="N566" t="str">
            <v>VS</v>
          </cell>
          <cell r="O566" t="str">
            <v>D</v>
          </cell>
          <cell r="P566" t="str">
            <v>D</v>
          </cell>
          <cell r="Q566" t="str">
            <v>D</v>
          </cell>
          <cell r="R566" t="str">
            <v>D</v>
          </cell>
          <cell r="S566" t="str">
            <v>-</v>
          </cell>
          <cell r="T566" t="str">
            <v>-</v>
          </cell>
        </row>
        <row r="567">
          <cell r="A567">
            <v>566</v>
          </cell>
          <cell r="B567" t="str">
            <v>VRIJE SPELER</v>
          </cell>
          <cell r="C567" t="str">
            <v>VS</v>
          </cell>
          <cell r="D567" t="str">
            <v>SERRARIS DESIRE</v>
          </cell>
          <cell r="E567" t="str">
            <v>x</v>
          </cell>
          <cell r="F567" t="str">
            <v>M</v>
          </cell>
          <cell r="G567">
            <v>16108</v>
          </cell>
          <cell r="H567" t="str">
            <v>NOORDSTRAAT 151</v>
          </cell>
          <cell r="I567">
            <v>9220</v>
          </cell>
          <cell r="J567" t="str">
            <v>HAMME</v>
          </cell>
          <cell r="K567" t="str">
            <v>592.3886917.14</v>
          </cell>
          <cell r="L567">
            <v>43009</v>
          </cell>
          <cell r="O567" t="str">
            <v>C</v>
          </cell>
          <cell r="P567" t="str">
            <v>C</v>
          </cell>
          <cell r="Q567" t="str">
            <v>B</v>
          </cell>
          <cell r="R567" t="str">
            <v>NA</v>
          </cell>
          <cell r="S567" t="str">
            <v>-</v>
          </cell>
          <cell r="T567" t="str">
            <v>-</v>
          </cell>
        </row>
        <row r="568">
          <cell r="A568">
            <v>567</v>
          </cell>
          <cell r="B568" t="str">
            <v>VRIJE SPELER</v>
          </cell>
          <cell r="C568" t="str">
            <v>VS</v>
          </cell>
          <cell r="D568" t="str">
            <v>VAN NIEUWENHOVE FREDDY</v>
          </cell>
          <cell r="E568" t="str">
            <v>x</v>
          </cell>
          <cell r="F568" t="str">
            <v>M</v>
          </cell>
          <cell r="G568">
            <v>18553</v>
          </cell>
          <cell r="H568" t="str">
            <v>NARCISSENLAAN 4</v>
          </cell>
          <cell r="I568">
            <v>9200</v>
          </cell>
          <cell r="J568" t="str">
            <v>DENDERMONDE</v>
          </cell>
          <cell r="K568" t="str">
            <v>592.2577794.03</v>
          </cell>
          <cell r="L568">
            <v>43344</v>
          </cell>
          <cell r="N568" t="str">
            <v>VS</v>
          </cell>
          <cell r="O568" t="str">
            <v>D</v>
          </cell>
          <cell r="P568" t="str">
            <v>D</v>
          </cell>
          <cell r="Q568" t="str">
            <v>D</v>
          </cell>
          <cell r="R568" t="str">
            <v>D</v>
          </cell>
          <cell r="S568" t="str">
            <v>C</v>
          </cell>
          <cell r="T568" t="str">
            <v>C</v>
          </cell>
        </row>
        <row r="569">
          <cell r="A569">
            <v>568</v>
          </cell>
          <cell r="B569" t="str">
            <v>ZOGGEHOF</v>
          </cell>
          <cell r="C569" t="str">
            <v>ZOG</v>
          </cell>
          <cell r="D569" t="str">
            <v>BOLLEN PETER</v>
          </cell>
          <cell r="E569" t="str">
            <v>-</v>
          </cell>
          <cell r="F569" t="str">
            <v>M</v>
          </cell>
          <cell r="G569">
            <v>28506</v>
          </cell>
          <cell r="H569" t="str">
            <v>TWEEBRUGGENPLEIN 17</v>
          </cell>
          <cell r="I569">
            <v>9220</v>
          </cell>
          <cell r="J569" t="str">
            <v>HAMME</v>
          </cell>
          <cell r="K569" t="str">
            <v>591.6640610.92</v>
          </cell>
          <cell r="L569">
            <v>42705</v>
          </cell>
          <cell r="M569">
            <v>44044</v>
          </cell>
          <cell r="O569" t="str">
            <v>B</v>
          </cell>
          <cell r="P569" t="str">
            <v>A</v>
          </cell>
          <cell r="Q569" t="str">
            <v>A</v>
          </cell>
          <cell r="R569" t="str">
            <v>A</v>
          </cell>
          <cell r="S569" t="str">
            <v>A</v>
          </cell>
          <cell r="T569" t="str">
            <v>A</v>
          </cell>
        </row>
        <row r="570">
          <cell r="A570">
            <v>569</v>
          </cell>
          <cell r="B570" t="str">
            <v>VRIJE SPELER</v>
          </cell>
          <cell r="C570" t="str">
            <v>VS</v>
          </cell>
          <cell r="D570" t="str">
            <v>MERCKX JENS</v>
          </cell>
          <cell r="E570" t="str">
            <v>x</v>
          </cell>
          <cell r="F570" t="str">
            <v>M</v>
          </cell>
          <cell r="G570">
            <v>35268</v>
          </cell>
          <cell r="H570" t="str">
            <v>KEULENDAM 45/11</v>
          </cell>
          <cell r="I570">
            <v>2870</v>
          </cell>
          <cell r="J570" t="str">
            <v>PUURS</v>
          </cell>
          <cell r="K570" t="str">
            <v>591.8001117.77</v>
          </cell>
          <cell r="L570">
            <v>43009</v>
          </cell>
          <cell r="N570" t="str">
            <v>VS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 t="str">
            <v>-</v>
          </cell>
          <cell r="T570" t="str">
            <v>-</v>
          </cell>
        </row>
        <row r="571">
          <cell r="A571">
            <v>570</v>
          </cell>
          <cell r="B571" t="str">
            <v>'t ZANDHOF</v>
          </cell>
          <cell r="C571" t="str">
            <v>TZH</v>
          </cell>
          <cell r="D571" t="str">
            <v>D'HERTEFELT ALFONS</v>
          </cell>
          <cell r="E571" t="str">
            <v>-</v>
          </cell>
          <cell r="F571" t="str">
            <v>M</v>
          </cell>
          <cell r="G571">
            <v>22365</v>
          </cell>
          <cell r="H571" t="str">
            <v>NIEUWSTRAAT 74/1</v>
          </cell>
          <cell r="I571">
            <v>2880</v>
          </cell>
          <cell r="J571" t="str">
            <v>BORNEM</v>
          </cell>
          <cell r="K571" t="str">
            <v>592.8392147.79</v>
          </cell>
          <cell r="L571">
            <v>43344</v>
          </cell>
          <cell r="M571">
            <v>44044</v>
          </cell>
          <cell r="N571" t="str">
            <v>VS</v>
          </cell>
          <cell r="O571" t="str">
            <v>C</v>
          </cell>
          <cell r="P571" t="str">
            <v>C</v>
          </cell>
          <cell r="Q571" t="str">
            <v>NA</v>
          </cell>
          <cell r="R571" t="str">
            <v>NA</v>
          </cell>
          <cell r="S571" t="str">
            <v>NA</v>
          </cell>
          <cell r="T571" t="str">
            <v>NA</v>
          </cell>
        </row>
        <row r="572">
          <cell r="A572">
            <v>571</v>
          </cell>
          <cell r="B572" t="str">
            <v>DE STATIEVRIENDEN</v>
          </cell>
          <cell r="C572" t="str">
            <v>STAT</v>
          </cell>
          <cell r="D572" t="str">
            <v>HOXHAJ PETER</v>
          </cell>
          <cell r="E572" t="str">
            <v>-</v>
          </cell>
          <cell r="F572" t="str">
            <v>M</v>
          </cell>
          <cell r="G572">
            <v>30996</v>
          </cell>
          <cell r="H572" t="str">
            <v>MIEREGEMSTRAAT 54</v>
          </cell>
          <cell r="I572">
            <v>1785</v>
          </cell>
          <cell r="J572" t="str">
            <v>MERCHTEM</v>
          </cell>
          <cell r="K572" t="str">
            <v>592.3864726.36</v>
          </cell>
          <cell r="L572">
            <v>43344</v>
          </cell>
          <cell r="N572" t="str">
            <v>VS</v>
          </cell>
          <cell r="O572" t="str">
            <v>C</v>
          </cell>
          <cell r="P572" t="str">
            <v>C</v>
          </cell>
          <cell r="Q572" t="str">
            <v>C</v>
          </cell>
          <cell r="R572" t="str">
            <v>NA</v>
          </cell>
          <cell r="S572" t="str">
            <v>-</v>
          </cell>
          <cell r="T572" t="str">
            <v>-</v>
          </cell>
        </row>
        <row r="573">
          <cell r="A573">
            <v>572</v>
          </cell>
          <cell r="B573" t="str">
            <v>MIGHTY BLUE</v>
          </cell>
          <cell r="C573" t="str">
            <v>MBL</v>
          </cell>
          <cell r="D573" t="str">
            <v>DE LANDTSHEER JOHNY</v>
          </cell>
          <cell r="E573" t="str">
            <v>-</v>
          </cell>
          <cell r="F573" t="str">
            <v>M</v>
          </cell>
          <cell r="G573">
            <v>25415</v>
          </cell>
          <cell r="H573" t="str">
            <v>RESADALAAN 2</v>
          </cell>
          <cell r="I573">
            <v>9200</v>
          </cell>
          <cell r="J573" t="str">
            <v>DENDERMONDE</v>
          </cell>
          <cell r="K573" t="str">
            <v>591.9600318.39</v>
          </cell>
          <cell r="L573">
            <v>42705</v>
          </cell>
          <cell r="O573" t="str">
            <v>D</v>
          </cell>
          <cell r="P573" t="str">
            <v>D</v>
          </cell>
          <cell r="Q573" t="str">
            <v>NA</v>
          </cell>
          <cell r="R573" t="str">
            <v>NA</v>
          </cell>
          <cell r="S573" t="str">
            <v>-</v>
          </cell>
          <cell r="T573" t="str">
            <v>-</v>
          </cell>
        </row>
        <row r="574">
          <cell r="A574">
            <v>573</v>
          </cell>
          <cell r="B574" t="str">
            <v>DE ZES</v>
          </cell>
          <cell r="C574" t="str">
            <v>DZES</v>
          </cell>
          <cell r="D574" t="str">
            <v>VAN NUFFEL JURGEN</v>
          </cell>
          <cell r="E574">
            <v>2</v>
          </cell>
          <cell r="F574" t="str">
            <v>M</v>
          </cell>
          <cell r="G574">
            <v>25334</v>
          </cell>
          <cell r="H574" t="str">
            <v>ROSSTRAAT 171 A</v>
          </cell>
          <cell r="I574">
            <v>9200</v>
          </cell>
          <cell r="J574" t="str">
            <v>BAASRODE</v>
          </cell>
          <cell r="K574" t="str">
            <v>592.9601899.47</v>
          </cell>
          <cell r="L574">
            <v>43009</v>
          </cell>
          <cell r="M574">
            <v>44044</v>
          </cell>
          <cell r="O574" t="str">
            <v>C</v>
          </cell>
          <cell r="P574" t="str">
            <v>D</v>
          </cell>
          <cell r="Q574" t="str">
            <v>D</v>
          </cell>
          <cell r="R574" t="str">
            <v>NA</v>
          </cell>
          <cell r="S574" t="str">
            <v>-</v>
          </cell>
          <cell r="T574" t="str">
            <v>-</v>
          </cell>
        </row>
        <row r="575">
          <cell r="A575">
            <v>574</v>
          </cell>
          <cell r="B575" t="str">
            <v>DE FIXKES</v>
          </cell>
          <cell r="C575" t="str">
            <v>FIX</v>
          </cell>
          <cell r="D575" t="str">
            <v>POSSEMIERS MATHEW</v>
          </cell>
          <cell r="E575">
            <v>2</v>
          </cell>
          <cell r="F575" t="str">
            <v>M</v>
          </cell>
          <cell r="G575">
            <v>35752</v>
          </cell>
          <cell r="H575" t="str">
            <v>GUIDO GEZELLELAAN 119</v>
          </cell>
          <cell r="I575">
            <v>2870</v>
          </cell>
          <cell r="J575" t="str">
            <v>PUURS</v>
          </cell>
          <cell r="K575" t="str">
            <v>592.3486027.25</v>
          </cell>
          <cell r="L575">
            <v>42705</v>
          </cell>
          <cell r="O575" t="str">
            <v>D</v>
          </cell>
          <cell r="P575" t="str">
            <v>D</v>
          </cell>
          <cell r="Q575" t="str">
            <v>NA</v>
          </cell>
          <cell r="R575" t="str">
            <v>NA</v>
          </cell>
          <cell r="S575" t="str">
            <v>-</v>
          </cell>
          <cell r="T575" t="str">
            <v>-</v>
          </cell>
        </row>
        <row r="576">
          <cell r="A576">
            <v>575</v>
          </cell>
          <cell r="B576" t="str">
            <v>VRIJE SPELER</v>
          </cell>
          <cell r="C576" t="str">
            <v>VS</v>
          </cell>
          <cell r="D576" t="str">
            <v>VAN DAMME THIBAULT</v>
          </cell>
          <cell r="E576" t="str">
            <v>x</v>
          </cell>
          <cell r="F576" t="str">
            <v>M</v>
          </cell>
          <cell r="G576">
            <v>36195</v>
          </cell>
          <cell r="H576" t="str">
            <v>FABRIEKSTRAAT 26</v>
          </cell>
          <cell r="I576">
            <v>1745</v>
          </cell>
          <cell r="J576" t="str">
            <v>OPWIJK</v>
          </cell>
          <cell r="K576" t="str">
            <v>592.3038088.32</v>
          </cell>
          <cell r="L576">
            <v>43344</v>
          </cell>
          <cell r="N576" t="str">
            <v>VS</v>
          </cell>
          <cell r="O576" t="str">
            <v>D</v>
          </cell>
          <cell r="P576" t="str">
            <v>D</v>
          </cell>
          <cell r="Q576" t="str">
            <v>D</v>
          </cell>
          <cell r="R576" t="str">
            <v>-</v>
          </cell>
          <cell r="S576" t="str">
            <v>NA</v>
          </cell>
          <cell r="T576" t="str">
            <v>-</v>
          </cell>
        </row>
        <row r="577">
          <cell r="A577">
            <v>576</v>
          </cell>
          <cell r="B577" t="str">
            <v>DE FIXKES</v>
          </cell>
          <cell r="C577" t="str">
            <v>FIX</v>
          </cell>
          <cell r="D577" t="str">
            <v>DELVAUX RONNY</v>
          </cell>
          <cell r="E577" t="str">
            <v>-</v>
          </cell>
          <cell r="F577" t="str">
            <v>M</v>
          </cell>
          <cell r="G577">
            <v>24562</v>
          </cell>
          <cell r="H577" t="str">
            <v>BOUDEWIJNHOF 46</v>
          </cell>
          <cell r="I577">
            <v>2870</v>
          </cell>
          <cell r="J577" t="str">
            <v>PUURS</v>
          </cell>
          <cell r="K577" t="str">
            <v>592.0938345.48</v>
          </cell>
          <cell r="L577">
            <v>43344</v>
          </cell>
          <cell r="O577" t="str">
            <v>D</v>
          </cell>
          <cell r="P577" t="str">
            <v>D</v>
          </cell>
          <cell r="Q577" t="str">
            <v>NA</v>
          </cell>
          <cell r="R577" t="str">
            <v>NA</v>
          </cell>
          <cell r="S577" t="str">
            <v>-</v>
          </cell>
          <cell r="T577" t="str">
            <v>-</v>
          </cell>
        </row>
        <row r="578">
          <cell r="A578">
            <v>577</v>
          </cell>
          <cell r="B578" t="str">
            <v>DE FIXKES</v>
          </cell>
          <cell r="C578" t="str">
            <v>FIX</v>
          </cell>
          <cell r="D578" t="str">
            <v>MATHYS INEZ</v>
          </cell>
          <cell r="E578" t="str">
            <v>-</v>
          </cell>
          <cell r="F578" t="str">
            <v>V</v>
          </cell>
          <cell r="G578">
            <v>29049</v>
          </cell>
          <cell r="H578" t="str">
            <v>BOUDEWIJNHOF 46</v>
          </cell>
          <cell r="I578">
            <v>2870</v>
          </cell>
          <cell r="J578" t="str">
            <v>PUURS</v>
          </cell>
          <cell r="K578" t="str">
            <v>591.8905068.85</v>
          </cell>
          <cell r="L578">
            <v>43344</v>
          </cell>
          <cell r="O578" t="str">
            <v>D</v>
          </cell>
          <cell r="P578" t="str">
            <v>D</v>
          </cell>
          <cell r="Q578" t="str">
            <v>D</v>
          </cell>
          <cell r="R578" t="str">
            <v>D</v>
          </cell>
          <cell r="S578" t="str">
            <v>-</v>
          </cell>
          <cell r="T578" t="str">
            <v>-</v>
          </cell>
        </row>
        <row r="579">
          <cell r="A579">
            <v>578</v>
          </cell>
          <cell r="B579" t="str">
            <v>FLIPPERBOYS</v>
          </cell>
          <cell r="C579" t="str">
            <v>FLIP</v>
          </cell>
          <cell r="D579" t="str">
            <v>VERSCHOREN GLENN</v>
          </cell>
          <cell r="E579" t="str">
            <v>-</v>
          </cell>
          <cell r="F579" t="str">
            <v>M</v>
          </cell>
          <cell r="G579">
            <v>34692</v>
          </cell>
          <cell r="H579" t="str">
            <v>RIJMENAMSEWEG189</v>
          </cell>
          <cell r="I579">
            <v>2820</v>
          </cell>
          <cell r="J579" t="str">
            <v>RIJMENAM</v>
          </cell>
          <cell r="K579" t="str">
            <v>592.4667065.88</v>
          </cell>
          <cell r="L579">
            <v>43009</v>
          </cell>
          <cell r="N579" t="str">
            <v>VS</v>
          </cell>
          <cell r="O579" t="str">
            <v>B</v>
          </cell>
          <cell r="P579" t="str">
            <v>B</v>
          </cell>
          <cell r="Q579" t="str">
            <v>B</v>
          </cell>
          <cell r="R579" t="str">
            <v>NA</v>
          </cell>
          <cell r="S579" t="str">
            <v>-</v>
          </cell>
          <cell r="T579" t="str">
            <v>-</v>
          </cell>
        </row>
        <row r="580">
          <cell r="A580">
            <v>579</v>
          </cell>
          <cell r="B580" t="str">
            <v>DE ZES</v>
          </cell>
          <cell r="C580" t="str">
            <v>DZES</v>
          </cell>
          <cell r="D580" t="str">
            <v>DE VALCK FRANCOIS</v>
          </cell>
          <cell r="E580" t="str">
            <v>-</v>
          </cell>
          <cell r="F580" t="str">
            <v>M</v>
          </cell>
          <cell r="G580">
            <v>22074</v>
          </cell>
          <cell r="H580" t="str">
            <v>DENDERWEG 6</v>
          </cell>
          <cell r="I580">
            <v>9308</v>
          </cell>
          <cell r="J580" t="str">
            <v>GIJZEGEM</v>
          </cell>
          <cell r="K580" t="str">
            <v>592.1218329.90</v>
          </cell>
          <cell r="L580">
            <v>43040</v>
          </cell>
          <cell r="O580" t="str">
            <v>B</v>
          </cell>
          <cell r="P580" t="str">
            <v>B</v>
          </cell>
          <cell r="Q580" t="str">
            <v>B</v>
          </cell>
          <cell r="R580" t="str">
            <v>NA</v>
          </cell>
          <cell r="S580" t="str">
            <v>-</v>
          </cell>
          <cell r="T580" t="str">
            <v>-</v>
          </cell>
        </row>
        <row r="581">
          <cell r="A581">
            <v>580</v>
          </cell>
          <cell r="B581" t="str">
            <v>NOEVEREN</v>
          </cell>
          <cell r="C581" t="str">
            <v>NOE</v>
          </cell>
          <cell r="D581" t="str">
            <v>CALLENS PATRICK</v>
          </cell>
          <cell r="E581" t="str">
            <v>-</v>
          </cell>
          <cell r="F581" t="str">
            <v>M</v>
          </cell>
          <cell r="G581">
            <v>23554</v>
          </cell>
          <cell r="H581" t="str">
            <v>QWINTEN MATSYSSTRAAT 54</v>
          </cell>
          <cell r="I581">
            <v>2900</v>
          </cell>
          <cell r="J581" t="str">
            <v>SCHOTEN</v>
          </cell>
          <cell r="K581" t="str">
            <v>592.1821739.63</v>
          </cell>
          <cell r="L581">
            <v>44044</v>
          </cell>
          <cell r="M581">
            <v>44044</v>
          </cell>
          <cell r="O581" t="str">
            <v>NA</v>
          </cell>
          <cell r="P581" t="str">
            <v>-</v>
          </cell>
          <cell r="Q581" t="str">
            <v>-</v>
          </cell>
          <cell r="R581" t="str">
            <v>-</v>
          </cell>
          <cell r="S581" t="str">
            <v>-</v>
          </cell>
          <cell r="T581" t="str">
            <v>-</v>
          </cell>
        </row>
        <row r="582">
          <cell r="A582">
            <v>581</v>
          </cell>
          <cell r="B582" t="str">
            <v>DE BOERENKRIJG</v>
          </cell>
          <cell r="C582" t="str">
            <v>BOER</v>
          </cell>
          <cell r="D582" t="str">
            <v>DESMEDT GINO</v>
          </cell>
          <cell r="E582" t="str">
            <v>-</v>
          </cell>
          <cell r="F582" t="str">
            <v>M</v>
          </cell>
          <cell r="G582">
            <v>32921</v>
          </cell>
          <cell r="H582" t="str">
            <v>PUURSESTEENWEG 79</v>
          </cell>
          <cell r="I582">
            <v>2880</v>
          </cell>
          <cell r="J582" t="str">
            <v>BORNEM</v>
          </cell>
          <cell r="K582" t="str">
            <v>592.1492303.39</v>
          </cell>
          <cell r="L582">
            <v>43040</v>
          </cell>
          <cell r="O582" t="str">
            <v>C</v>
          </cell>
          <cell r="P582" t="str">
            <v>C</v>
          </cell>
          <cell r="Q582" t="str">
            <v>C</v>
          </cell>
          <cell r="R582" t="str">
            <v>C</v>
          </cell>
          <cell r="S582" t="str">
            <v>C</v>
          </cell>
          <cell r="T582" t="str">
            <v>B</v>
          </cell>
        </row>
        <row r="583">
          <cell r="A583">
            <v>582</v>
          </cell>
          <cell r="B583" t="str">
            <v>VRIJE SPELER</v>
          </cell>
          <cell r="C583" t="str">
            <v>VS</v>
          </cell>
          <cell r="D583" t="str">
            <v>DIERICKX MAURICE</v>
          </cell>
          <cell r="E583" t="str">
            <v>x</v>
          </cell>
          <cell r="F583" t="str">
            <v>M</v>
          </cell>
          <cell r="G583">
            <v>22064</v>
          </cell>
          <cell r="H583" t="str">
            <v>J. VAN DOORSLAERSTRAAT 13</v>
          </cell>
          <cell r="I583">
            <v>1840</v>
          </cell>
          <cell r="J583" t="str">
            <v>STEENHUFFEL</v>
          </cell>
          <cell r="K583" t="str">
            <v>592.1554806.74</v>
          </cell>
          <cell r="L583">
            <v>43040</v>
          </cell>
          <cell r="N583" t="str">
            <v>VS</v>
          </cell>
          <cell r="O583" t="str">
            <v>NA</v>
          </cell>
          <cell r="P583" t="str">
            <v>NA</v>
          </cell>
          <cell r="Q583" t="str">
            <v>NA</v>
          </cell>
          <cell r="R583" t="str">
            <v>NA</v>
          </cell>
          <cell r="S583" t="str">
            <v>-</v>
          </cell>
          <cell r="T583" t="str">
            <v>-</v>
          </cell>
        </row>
        <row r="584">
          <cell r="A584">
            <v>583</v>
          </cell>
          <cell r="B584" t="str">
            <v>VRIJE SPELER</v>
          </cell>
          <cell r="C584" t="str">
            <v>VS</v>
          </cell>
          <cell r="D584" t="str">
            <v>DE SUTTER HANS</v>
          </cell>
          <cell r="E584" t="str">
            <v>x</v>
          </cell>
          <cell r="F584" t="str">
            <v>M</v>
          </cell>
          <cell r="G584">
            <v>23174</v>
          </cell>
          <cell r="H584" t="str">
            <v>SPECKAERTSTRAAT 15</v>
          </cell>
          <cell r="I584">
            <v>9340</v>
          </cell>
          <cell r="J584" t="str">
            <v>LEDE</v>
          </cell>
          <cell r="K584" t="str">
            <v>592.0780331.47</v>
          </cell>
          <cell r="L584">
            <v>43313</v>
          </cell>
          <cell r="O584" t="str">
            <v>A</v>
          </cell>
          <cell r="P584" t="str">
            <v>A</v>
          </cell>
          <cell r="Q584" t="str">
            <v>NA</v>
          </cell>
          <cell r="R584" t="str">
            <v>-</v>
          </cell>
          <cell r="S584" t="str">
            <v>-</v>
          </cell>
          <cell r="T584" t="str">
            <v>-</v>
          </cell>
        </row>
        <row r="585">
          <cell r="A585">
            <v>584</v>
          </cell>
          <cell r="B585" t="str">
            <v>KALFORT SPORTIF</v>
          </cell>
          <cell r="C585" t="str">
            <v>KALF</v>
          </cell>
          <cell r="D585" t="str">
            <v>DE HERDT IVAN</v>
          </cell>
          <cell r="E585" t="str">
            <v>-</v>
          </cell>
          <cell r="F585" t="str">
            <v>M</v>
          </cell>
          <cell r="G585">
            <v>23012</v>
          </cell>
          <cell r="H585" t="str">
            <v>JAN WILLEMSTRAAT 1</v>
          </cell>
          <cell r="I585">
            <v>2830</v>
          </cell>
          <cell r="J585" t="str">
            <v>WILLEBROEK</v>
          </cell>
          <cell r="K585" t="str">
            <v>592.8390392.70</v>
          </cell>
          <cell r="L585">
            <v>43344</v>
          </cell>
          <cell r="O585" t="str">
            <v>C</v>
          </cell>
          <cell r="P585" t="str">
            <v>C</v>
          </cell>
          <cell r="Q585" t="str">
            <v>B</v>
          </cell>
          <cell r="R585" t="str">
            <v>B</v>
          </cell>
          <cell r="S585" t="str">
            <v>B</v>
          </cell>
          <cell r="T585" t="str">
            <v>B</v>
          </cell>
        </row>
        <row r="586">
          <cell r="A586">
            <v>585</v>
          </cell>
          <cell r="B586" t="str">
            <v>VRIJE SPELER</v>
          </cell>
          <cell r="C586" t="str">
            <v>VS</v>
          </cell>
          <cell r="D586" t="str">
            <v>BOLLEN SARAH</v>
          </cell>
          <cell r="E586" t="str">
            <v>x</v>
          </cell>
          <cell r="F586" t="str">
            <v>V</v>
          </cell>
          <cell r="G586">
            <v>30787</v>
          </cell>
          <cell r="H586" t="str">
            <v>GEEMSTRAAT 16</v>
          </cell>
          <cell r="I586">
            <v>9220</v>
          </cell>
          <cell r="J586" t="str">
            <v>HAMME</v>
          </cell>
          <cell r="K586" t="str">
            <v>591.8669702.41</v>
          </cell>
          <cell r="L586">
            <v>43344</v>
          </cell>
          <cell r="O586" t="str">
            <v>C</v>
          </cell>
          <cell r="P586" t="str">
            <v>C</v>
          </cell>
          <cell r="Q586" t="str">
            <v>B</v>
          </cell>
          <cell r="R586" t="str">
            <v>B</v>
          </cell>
          <cell r="S586" t="str">
            <v>B</v>
          </cell>
          <cell r="T586" t="str">
            <v>B</v>
          </cell>
        </row>
        <row r="587">
          <cell r="A587">
            <v>586</v>
          </cell>
          <cell r="B587" t="str">
            <v>VRIJE SPELER</v>
          </cell>
          <cell r="C587" t="str">
            <v>VS</v>
          </cell>
          <cell r="D587" t="str">
            <v>SCHOONJANS EDDY</v>
          </cell>
          <cell r="E587" t="str">
            <v>x</v>
          </cell>
          <cell r="F587" t="str">
            <v>M</v>
          </cell>
          <cell r="G587">
            <v>18980</v>
          </cell>
          <cell r="H587" t="str">
            <v>LELIENLAAN 1B18</v>
          </cell>
          <cell r="I587">
            <v>9200</v>
          </cell>
          <cell r="J587" t="str">
            <v>DENDERMONDE</v>
          </cell>
          <cell r="K587" t="str">
            <v>591.7579416.35</v>
          </cell>
          <cell r="L587">
            <v>43070</v>
          </cell>
          <cell r="O587" t="str">
            <v>NA</v>
          </cell>
          <cell r="P587" t="str">
            <v>NA</v>
          </cell>
          <cell r="Q587" t="str">
            <v>NA</v>
          </cell>
          <cell r="R587" t="str">
            <v>-</v>
          </cell>
          <cell r="S587" t="str">
            <v>-</v>
          </cell>
          <cell r="T587" t="str">
            <v>-</v>
          </cell>
        </row>
        <row r="588">
          <cell r="A588">
            <v>587</v>
          </cell>
          <cell r="B588" t="str">
            <v>KALFORT SPORTIF</v>
          </cell>
          <cell r="C588" t="str">
            <v>KALF</v>
          </cell>
          <cell r="D588" t="str">
            <v>GYSELINCK TOMMY</v>
          </cell>
          <cell r="E588" t="str">
            <v>-</v>
          </cell>
          <cell r="F588" t="str">
            <v>M</v>
          </cell>
          <cell r="G588">
            <v>25547</v>
          </cell>
          <cell r="H588" t="str">
            <v>AZALEALAAN 23/C</v>
          </cell>
          <cell r="I588">
            <v>9140</v>
          </cell>
          <cell r="J588" t="str">
            <v>TEMSE</v>
          </cell>
          <cell r="L588">
            <v>43070</v>
          </cell>
          <cell r="O588" t="str">
            <v>A</v>
          </cell>
          <cell r="P588" t="str">
            <v>A</v>
          </cell>
          <cell r="Q588" t="str">
            <v>A</v>
          </cell>
          <cell r="R588" t="str">
            <v>A</v>
          </cell>
          <cell r="S588" t="str">
            <v>A</v>
          </cell>
          <cell r="T588" t="str">
            <v>NA</v>
          </cell>
        </row>
        <row r="589">
          <cell r="A589">
            <v>588</v>
          </cell>
          <cell r="B589" t="str">
            <v>'t ROS BEIAARD</v>
          </cell>
          <cell r="C589" t="str">
            <v>BEIA</v>
          </cell>
          <cell r="D589" t="str">
            <v>GELENS RONNY</v>
          </cell>
          <cell r="E589" t="str">
            <v>-</v>
          </cell>
          <cell r="F589" t="str">
            <v>M</v>
          </cell>
          <cell r="G589">
            <v>26740</v>
          </cell>
          <cell r="H589" t="str">
            <v>STEENWEG OP VILVOORDE 371</v>
          </cell>
          <cell r="I589">
            <v>1745</v>
          </cell>
          <cell r="J589" t="str">
            <v>OPWIJK</v>
          </cell>
          <cell r="K589" t="str">
            <v>592.1966911.26</v>
          </cell>
          <cell r="L589">
            <v>43070</v>
          </cell>
          <cell r="O589" t="str">
            <v>C</v>
          </cell>
          <cell r="P589" t="str">
            <v>B</v>
          </cell>
          <cell r="Q589" t="str">
            <v>C</v>
          </cell>
          <cell r="R589" t="str">
            <v>-</v>
          </cell>
          <cell r="S589" t="str">
            <v>-</v>
          </cell>
          <cell r="T589" t="str">
            <v>-</v>
          </cell>
        </row>
        <row r="590">
          <cell r="A590">
            <v>589</v>
          </cell>
          <cell r="B590" t="str">
            <v>FLIPPERBOYS</v>
          </cell>
          <cell r="C590" t="str">
            <v>FLIP</v>
          </cell>
          <cell r="D590" t="str">
            <v>DAELEMANS FREDDY</v>
          </cell>
          <cell r="E590" t="str">
            <v>-</v>
          </cell>
          <cell r="F590" t="str">
            <v>M</v>
          </cell>
          <cell r="G590">
            <v>19963</v>
          </cell>
          <cell r="H590" t="str">
            <v>NEERVELDSTRAAT 66</v>
          </cell>
          <cell r="I590">
            <v>1745</v>
          </cell>
          <cell r="J590" t="str">
            <v>OPWIJK</v>
          </cell>
          <cell r="K590" t="str">
            <v>592.0458261.17</v>
          </cell>
          <cell r="L590">
            <v>43070</v>
          </cell>
          <cell r="O590" t="str">
            <v>C</v>
          </cell>
          <cell r="P590" t="str">
            <v>C</v>
          </cell>
          <cell r="Q590" t="str">
            <v>NA</v>
          </cell>
          <cell r="R590" t="str">
            <v>-</v>
          </cell>
          <cell r="S590" t="str">
            <v>-</v>
          </cell>
          <cell r="T590" t="str">
            <v>-</v>
          </cell>
        </row>
        <row r="591">
          <cell r="A591">
            <v>590</v>
          </cell>
          <cell r="B591" t="str">
            <v>NOEVEREN</v>
          </cell>
          <cell r="C591" t="str">
            <v>NOE</v>
          </cell>
          <cell r="D591" t="str">
            <v>DE DECKER MIEKE</v>
          </cell>
          <cell r="E591" t="str">
            <v>-</v>
          </cell>
          <cell r="F591" t="str">
            <v>V</v>
          </cell>
          <cell r="G591">
            <v>24552</v>
          </cell>
          <cell r="H591" t="str">
            <v>VELDSTRAAT 25</v>
          </cell>
          <cell r="I591">
            <v>2850</v>
          </cell>
          <cell r="J591" t="str">
            <v>BOOM</v>
          </cell>
          <cell r="K591" t="str">
            <v>592.2107901.75</v>
          </cell>
          <cell r="L591">
            <v>43374</v>
          </cell>
          <cell r="O591" t="str">
            <v>D</v>
          </cell>
          <cell r="P591" t="str">
            <v>D</v>
          </cell>
          <cell r="Q591" t="str">
            <v>NA</v>
          </cell>
          <cell r="R591" t="str">
            <v>-</v>
          </cell>
          <cell r="S591" t="str">
            <v>-</v>
          </cell>
          <cell r="T591" t="str">
            <v>-</v>
          </cell>
        </row>
        <row r="592">
          <cell r="A592">
            <v>591</v>
          </cell>
          <cell r="B592" t="str">
            <v>NOEVEREN</v>
          </cell>
          <cell r="C592" t="str">
            <v>NOE</v>
          </cell>
          <cell r="D592" t="str">
            <v>BACKELJAU YANNICK</v>
          </cell>
          <cell r="E592">
            <v>3</v>
          </cell>
          <cell r="F592" t="str">
            <v>M</v>
          </cell>
          <cell r="G592">
            <v>34076</v>
          </cell>
          <cell r="H592" t="str">
            <v>VELDSTRAAT 25</v>
          </cell>
          <cell r="I592">
            <v>2850</v>
          </cell>
          <cell r="J592" t="str">
            <v>BOOM</v>
          </cell>
          <cell r="K592" t="str">
            <v>592.0297275.51</v>
          </cell>
          <cell r="L592">
            <v>43374</v>
          </cell>
          <cell r="O592" t="str">
            <v>D</v>
          </cell>
          <cell r="P592" t="str">
            <v>D</v>
          </cell>
          <cell r="Q592" t="str">
            <v>NA</v>
          </cell>
          <cell r="R592" t="str">
            <v>-</v>
          </cell>
          <cell r="S592" t="str">
            <v>-</v>
          </cell>
          <cell r="T592" t="str">
            <v>-</v>
          </cell>
        </row>
        <row r="593">
          <cell r="A593">
            <v>592</v>
          </cell>
          <cell r="B593" t="str">
            <v>NOEVEREN</v>
          </cell>
          <cell r="C593" t="str">
            <v>NOE</v>
          </cell>
          <cell r="D593" t="str">
            <v>DE GROOT SIGGY</v>
          </cell>
          <cell r="E593" t="str">
            <v>-</v>
          </cell>
          <cell r="G593">
            <v>25757</v>
          </cell>
          <cell r="H593" t="str">
            <v>NIELSESTRAAT 89 BUS 2/02</v>
          </cell>
          <cell r="I593">
            <v>2850</v>
          </cell>
          <cell r="J593" t="str">
            <v>BOOM</v>
          </cell>
          <cell r="K593" t="str">
            <v>592.7897716.57</v>
          </cell>
          <cell r="L593">
            <v>43374</v>
          </cell>
          <cell r="O593" t="str">
            <v>NA</v>
          </cell>
          <cell r="P593" t="str">
            <v>NA</v>
          </cell>
          <cell r="Q593" t="str">
            <v>NA</v>
          </cell>
          <cell r="R593" t="str">
            <v>-</v>
          </cell>
          <cell r="S593" t="str">
            <v>-</v>
          </cell>
          <cell r="T593" t="str">
            <v>-</v>
          </cell>
        </row>
        <row r="594">
          <cell r="A594">
            <v>593</v>
          </cell>
          <cell r="B594" t="str">
            <v>MIGHTY BLUE</v>
          </cell>
          <cell r="C594" t="str">
            <v>MBL</v>
          </cell>
          <cell r="D594" t="str">
            <v>DE BLOCK JAN</v>
          </cell>
          <cell r="E594" t="str">
            <v>-</v>
          </cell>
          <cell r="F594" t="str">
            <v>M</v>
          </cell>
          <cell r="G594">
            <v>25839</v>
          </cell>
          <cell r="H594" t="str">
            <v>GROENEWEG 22</v>
          </cell>
          <cell r="I594">
            <v>9280</v>
          </cell>
          <cell r="J594" t="str">
            <v>WIEZE</v>
          </cell>
          <cell r="K594" t="str">
            <v>592.4448127.79</v>
          </cell>
          <cell r="L594">
            <v>43374</v>
          </cell>
          <cell r="O594" t="str">
            <v>NA</v>
          </cell>
          <cell r="P594" t="str">
            <v>NA</v>
          </cell>
          <cell r="Q594" t="str">
            <v>NA</v>
          </cell>
          <cell r="R594" t="str">
            <v>-</v>
          </cell>
          <cell r="S594" t="str">
            <v>-</v>
          </cell>
          <cell r="T594" t="str">
            <v>-</v>
          </cell>
        </row>
        <row r="595">
          <cell r="A595">
            <v>594</v>
          </cell>
          <cell r="B595" t="str">
            <v>VRIJE SPELER</v>
          </cell>
          <cell r="C595" t="str">
            <v>VS</v>
          </cell>
          <cell r="D595" t="str">
            <v>DAUWE NICOLE</v>
          </cell>
          <cell r="E595" t="str">
            <v>x</v>
          </cell>
          <cell r="F595" t="str">
            <v>V</v>
          </cell>
          <cell r="G595">
            <v>23853</v>
          </cell>
          <cell r="H595" t="str">
            <v xml:space="preserve">ONZE LIEVEVROUWSTRAAT 38/2 </v>
          </cell>
          <cell r="I595">
            <v>9280</v>
          </cell>
          <cell r="J595" t="str">
            <v>LEBBEKE</v>
          </cell>
          <cell r="K595" t="str">
            <v>592.6426755.04</v>
          </cell>
          <cell r="L595">
            <v>43374</v>
          </cell>
          <cell r="N595" t="str">
            <v>VS</v>
          </cell>
          <cell r="O595" t="str">
            <v>D</v>
          </cell>
          <cell r="P595" t="str">
            <v>D</v>
          </cell>
          <cell r="Q595" t="str">
            <v>D</v>
          </cell>
          <cell r="R595" t="str">
            <v>D</v>
          </cell>
          <cell r="S595" t="str">
            <v>NA</v>
          </cell>
          <cell r="T595" t="str">
            <v>-</v>
          </cell>
        </row>
        <row r="596">
          <cell r="A596">
            <v>595</v>
          </cell>
          <cell r="B596" t="str">
            <v>ZOGGEHOF</v>
          </cell>
          <cell r="C596" t="str">
            <v>ZOG</v>
          </cell>
          <cell r="D596" t="str">
            <v>DE LANDSHEER MARC</v>
          </cell>
          <cell r="E596" t="str">
            <v>-</v>
          </cell>
          <cell r="F596" t="str">
            <v>M</v>
          </cell>
          <cell r="G596">
            <v>22889</v>
          </cell>
          <cell r="H596" t="str">
            <v>DRIEGOTENKOUTER 82</v>
          </cell>
          <cell r="I596">
            <v>9220</v>
          </cell>
          <cell r="J596" t="str">
            <v>HAMME</v>
          </cell>
          <cell r="K596" t="str">
            <v>592.6639904.44</v>
          </cell>
          <cell r="L596">
            <v>43374</v>
          </cell>
          <cell r="M596">
            <v>44044</v>
          </cell>
          <cell r="O596" t="str">
            <v>B</v>
          </cell>
          <cell r="P596" t="str">
            <v>NA</v>
          </cell>
          <cell r="Q596" t="str">
            <v>NA</v>
          </cell>
          <cell r="R596" t="str">
            <v>-</v>
          </cell>
          <cell r="S596" t="str">
            <v>-</v>
          </cell>
          <cell r="T596" t="str">
            <v>-</v>
          </cell>
        </row>
        <row r="597">
          <cell r="A597">
            <v>596</v>
          </cell>
          <cell r="B597" t="str">
            <v>VRIJE SPELER</v>
          </cell>
          <cell r="C597" t="str">
            <v>VS</v>
          </cell>
          <cell r="D597" t="str">
            <v>DE WAELE PATRICK</v>
          </cell>
          <cell r="E597" t="str">
            <v>X</v>
          </cell>
          <cell r="F597" t="str">
            <v>M</v>
          </cell>
          <cell r="G597">
            <v>21721</v>
          </cell>
          <cell r="H597" t="str">
            <v>BLOEMENSTRAAT 42</v>
          </cell>
          <cell r="I597">
            <v>9220</v>
          </cell>
          <cell r="J597" t="str">
            <v>HAMME</v>
          </cell>
          <cell r="K597" t="str">
            <v>592.1410887.06</v>
          </cell>
          <cell r="L597">
            <v>43374</v>
          </cell>
          <cell r="O597" t="str">
            <v>D</v>
          </cell>
          <cell r="P597" t="str">
            <v>D</v>
          </cell>
          <cell r="Q597" t="str">
            <v>NA</v>
          </cell>
          <cell r="R597" t="str">
            <v>-</v>
          </cell>
          <cell r="S597" t="str">
            <v>-</v>
          </cell>
          <cell r="T597" t="str">
            <v>-</v>
          </cell>
        </row>
        <row r="598">
          <cell r="A598">
            <v>597</v>
          </cell>
          <cell r="B598" t="str">
            <v>VRIJE SPELER</v>
          </cell>
          <cell r="C598" t="str">
            <v>VS</v>
          </cell>
          <cell r="D598" t="str">
            <v>POLFLIET DIRK</v>
          </cell>
          <cell r="E598" t="str">
            <v>x</v>
          </cell>
          <cell r="F598" t="str">
            <v>M</v>
          </cell>
          <cell r="G598">
            <v>24936</v>
          </cell>
          <cell r="H598" t="str">
            <v xml:space="preserve">ST. KATHARINASTRAAT 77 BUS 1 </v>
          </cell>
          <cell r="I598">
            <v>2870</v>
          </cell>
          <cell r="J598" t="str">
            <v>RUISBOEK</v>
          </cell>
          <cell r="K598" t="str">
            <v>592.1418846.11</v>
          </cell>
          <cell r="L598">
            <v>43374</v>
          </cell>
          <cell r="N598" t="str">
            <v>VS</v>
          </cell>
          <cell r="O598" t="str">
            <v>NA</v>
          </cell>
          <cell r="P598" t="str">
            <v>NA</v>
          </cell>
          <cell r="Q598" t="str">
            <v>NA</v>
          </cell>
          <cell r="R598" t="str">
            <v>-</v>
          </cell>
          <cell r="S598" t="str">
            <v>-</v>
          </cell>
          <cell r="T598" t="str">
            <v>-</v>
          </cell>
        </row>
        <row r="599">
          <cell r="A599">
            <v>598</v>
          </cell>
          <cell r="B599" t="str">
            <v>THE Q</v>
          </cell>
          <cell r="C599" t="str">
            <v>THQ</v>
          </cell>
          <cell r="D599" t="str">
            <v>DEWAELE BIANCA</v>
          </cell>
          <cell r="E599">
            <v>2</v>
          </cell>
          <cell r="F599" t="str">
            <v>V</v>
          </cell>
          <cell r="G599">
            <v>26575</v>
          </cell>
          <cell r="H599" t="str">
            <v>APPELDONKSTRAAT 221</v>
          </cell>
          <cell r="I599">
            <v>2830</v>
          </cell>
          <cell r="J599" t="str">
            <v>WILLEBROEK</v>
          </cell>
          <cell r="K599" t="str">
            <v>592.4409198.47</v>
          </cell>
          <cell r="L599">
            <v>43374</v>
          </cell>
          <cell r="O599" t="str">
            <v>D</v>
          </cell>
          <cell r="P599" t="str">
            <v>D</v>
          </cell>
          <cell r="Q599" t="str">
            <v>NA</v>
          </cell>
          <cell r="R599" t="str">
            <v>-</v>
          </cell>
          <cell r="S599" t="str">
            <v>-</v>
          </cell>
          <cell r="T599" t="str">
            <v>-</v>
          </cell>
        </row>
        <row r="600">
          <cell r="A600">
            <v>599</v>
          </cell>
          <cell r="B600" t="str">
            <v>GOLVERS</v>
          </cell>
          <cell r="C600" t="str">
            <v>GOL</v>
          </cell>
          <cell r="D600" t="str">
            <v>VAN CAUTER ROBERT</v>
          </cell>
          <cell r="E600" t="str">
            <v>-</v>
          </cell>
          <cell r="F600" t="str">
            <v>M</v>
          </cell>
          <cell r="G600">
            <v>19164</v>
          </cell>
          <cell r="H600" t="str">
            <v>HEEMBEEMD 44</v>
          </cell>
          <cell r="I600">
            <v>2800</v>
          </cell>
          <cell r="J600" t="str">
            <v>MECHELEN</v>
          </cell>
          <cell r="K600" t="str">
            <v>592.2350672.55</v>
          </cell>
          <cell r="L600">
            <v>43374</v>
          </cell>
          <cell r="O600" t="str">
            <v>A</v>
          </cell>
          <cell r="P600" t="str">
            <v>A</v>
          </cell>
          <cell r="Q600" t="str">
            <v>NA</v>
          </cell>
          <cell r="R600" t="str">
            <v>-</v>
          </cell>
          <cell r="S600" t="str">
            <v>-</v>
          </cell>
          <cell r="T600" t="str">
            <v>-</v>
          </cell>
        </row>
        <row r="601">
          <cell r="A601">
            <v>600</v>
          </cell>
          <cell r="B601" t="str">
            <v>VRIJE SPELER</v>
          </cell>
          <cell r="C601" t="str">
            <v>VS</v>
          </cell>
          <cell r="D601" t="str">
            <v>VAN DEN BRANDEN STEVEN</v>
          </cell>
          <cell r="E601" t="str">
            <v>X</v>
          </cell>
          <cell r="F601" t="str">
            <v>M</v>
          </cell>
          <cell r="G601">
            <v>26919</v>
          </cell>
          <cell r="H601" t="str">
            <v>MERGELBEEK 44</v>
          </cell>
          <cell r="I601">
            <v>9220</v>
          </cell>
          <cell r="J601" t="str">
            <v>HAMME</v>
          </cell>
          <cell r="K601" t="str">
            <v>592.2273541.39</v>
          </cell>
          <cell r="L601">
            <v>43374</v>
          </cell>
          <cell r="O601" t="str">
            <v>D</v>
          </cell>
          <cell r="P601" t="str">
            <v>D</v>
          </cell>
          <cell r="Q601" t="str">
            <v>D</v>
          </cell>
          <cell r="R601" t="str">
            <v>D</v>
          </cell>
          <cell r="S601" t="str">
            <v>D</v>
          </cell>
          <cell r="T601" t="str">
            <v>D</v>
          </cell>
        </row>
        <row r="602">
          <cell r="A602">
            <v>601</v>
          </cell>
          <cell r="B602" t="str">
            <v>VRIJE SPELER</v>
          </cell>
          <cell r="C602" t="str">
            <v>VS</v>
          </cell>
          <cell r="D602" t="str">
            <v>BEECKMANS BURT</v>
          </cell>
          <cell r="E602" t="str">
            <v>x</v>
          </cell>
          <cell r="F602" t="str">
            <v>M</v>
          </cell>
          <cell r="G602">
            <v>24398</v>
          </cell>
          <cell r="H602" t="str">
            <v>JAN HAMMENECKERSTRAAT 4A2</v>
          </cell>
          <cell r="I602">
            <v>2880</v>
          </cell>
          <cell r="J602" t="str">
            <v>BORNEM</v>
          </cell>
          <cell r="K602" t="str">
            <v>592.0128896.64</v>
          </cell>
          <cell r="L602">
            <v>43374</v>
          </cell>
          <cell r="N602" t="str">
            <v>VS</v>
          </cell>
          <cell r="O602" t="str">
            <v>B</v>
          </cell>
          <cell r="P602" t="str">
            <v>B</v>
          </cell>
          <cell r="Q602" t="str">
            <v>B</v>
          </cell>
          <cell r="R602" t="str">
            <v>B</v>
          </cell>
          <cell r="S602" t="str">
            <v>B</v>
          </cell>
          <cell r="T602" t="str">
            <v>C</v>
          </cell>
        </row>
        <row r="603">
          <cell r="A603">
            <v>602</v>
          </cell>
          <cell r="B603" t="str">
            <v>VRIJE SPELER</v>
          </cell>
          <cell r="C603" t="str">
            <v>VS</v>
          </cell>
          <cell r="D603" t="str">
            <v>CALUWAERTS BRENT</v>
          </cell>
          <cell r="E603" t="str">
            <v>x</v>
          </cell>
          <cell r="F603" t="str">
            <v>M</v>
          </cell>
          <cell r="G603">
            <v>36520</v>
          </cell>
          <cell r="H603" t="str">
            <v>OMGANGSTRAAT 149A</v>
          </cell>
          <cell r="I603">
            <v>2880</v>
          </cell>
          <cell r="J603" t="str">
            <v>BORNEM</v>
          </cell>
          <cell r="K603" t="str">
            <v>592.5127744.17</v>
          </cell>
          <cell r="L603">
            <v>43374</v>
          </cell>
          <cell r="O603" t="str">
            <v>C</v>
          </cell>
          <cell r="P603" t="str">
            <v>C</v>
          </cell>
          <cell r="Q603" t="str">
            <v>D</v>
          </cell>
          <cell r="R603" t="str">
            <v>D</v>
          </cell>
          <cell r="S603" t="str">
            <v>D</v>
          </cell>
          <cell r="T603" t="str">
            <v>NA</v>
          </cell>
        </row>
        <row r="604">
          <cell r="A604">
            <v>603</v>
          </cell>
          <cell r="B604" t="str">
            <v>VRIJE SPELER</v>
          </cell>
          <cell r="C604" t="str">
            <v>VS</v>
          </cell>
          <cell r="D604" t="str">
            <v>PEELMAN ROBERT</v>
          </cell>
          <cell r="E604" t="str">
            <v>x</v>
          </cell>
          <cell r="F604" t="str">
            <v>M</v>
          </cell>
          <cell r="G604">
            <v>22439</v>
          </cell>
          <cell r="H604" t="str">
            <v>LT. VAN EEPLOELSTRAAT 9B</v>
          </cell>
          <cell r="I604">
            <v>9120</v>
          </cell>
          <cell r="J604" t="str">
            <v>BEVEREN</v>
          </cell>
          <cell r="K604" t="str">
            <v>592.6169954.59</v>
          </cell>
          <cell r="L604">
            <v>43374</v>
          </cell>
          <cell r="N604" t="str">
            <v>VS</v>
          </cell>
          <cell r="O604" t="str">
            <v>NA</v>
          </cell>
          <cell r="P604" t="str">
            <v>NA</v>
          </cell>
          <cell r="Q604" t="str">
            <v>NA</v>
          </cell>
          <cell r="R604" t="str">
            <v>-</v>
          </cell>
          <cell r="S604" t="str">
            <v>-</v>
          </cell>
          <cell r="T604" t="str">
            <v>-</v>
          </cell>
        </row>
        <row r="605">
          <cell r="A605">
            <v>604</v>
          </cell>
          <cell r="B605" t="str">
            <v>VRIJE SPELER</v>
          </cell>
          <cell r="C605" t="str">
            <v>VS</v>
          </cell>
          <cell r="D605" t="str">
            <v>TOTE ROGER</v>
          </cell>
          <cell r="E605" t="str">
            <v>x</v>
          </cell>
          <cell r="F605" t="str">
            <v>M</v>
          </cell>
          <cell r="G605">
            <v>14206</v>
          </cell>
          <cell r="H605" t="str">
            <v>PAUWSTRAAT 79</v>
          </cell>
          <cell r="I605">
            <v>9120</v>
          </cell>
          <cell r="J605" t="str">
            <v>MELSELE</v>
          </cell>
          <cell r="K605" t="str">
            <v>592.2213909.62</v>
          </cell>
          <cell r="L605">
            <v>43374</v>
          </cell>
          <cell r="N605" t="str">
            <v>VS</v>
          </cell>
          <cell r="O605" t="str">
            <v>D</v>
          </cell>
          <cell r="P605" t="str">
            <v>D</v>
          </cell>
          <cell r="Q605" t="str">
            <v>NA</v>
          </cell>
          <cell r="R605" t="str">
            <v>-</v>
          </cell>
          <cell r="S605" t="str">
            <v>-</v>
          </cell>
          <cell r="T605" t="str">
            <v>-</v>
          </cell>
        </row>
        <row r="606">
          <cell r="A606">
            <v>605</v>
          </cell>
          <cell r="B606" t="str">
            <v>GOUDEN BIL</v>
          </cell>
          <cell r="C606" t="str">
            <v>GBIL</v>
          </cell>
          <cell r="D606" t="str">
            <v>DIEPENDAELE IDES</v>
          </cell>
          <cell r="E606" t="str">
            <v>-</v>
          </cell>
          <cell r="F606" t="str">
            <v>M</v>
          </cell>
          <cell r="G606">
            <v>25018</v>
          </cell>
          <cell r="H606" t="str">
            <v>KALKENSTRAAT 38/ 01/01</v>
          </cell>
          <cell r="I606">
            <v>9255</v>
          </cell>
          <cell r="J606" t="str">
            <v>BUGGENHOUT</v>
          </cell>
          <cell r="K606" t="str">
            <v>592.0213272.50</v>
          </cell>
          <cell r="L606">
            <v>43374</v>
          </cell>
          <cell r="O606" t="str">
            <v>C</v>
          </cell>
          <cell r="P606" t="str">
            <v>C</v>
          </cell>
          <cell r="Q606" t="str">
            <v>C</v>
          </cell>
          <cell r="R606" t="str">
            <v>C</v>
          </cell>
          <cell r="S606" t="str">
            <v>C</v>
          </cell>
          <cell r="T606" t="str">
            <v>C</v>
          </cell>
        </row>
        <row r="607">
          <cell r="A607">
            <v>606</v>
          </cell>
          <cell r="B607" t="str">
            <v>VRIJE SPELER</v>
          </cell>
          <cell r="C607" t="str">
            <v>VS</v>
          </cell>
          <cell r="D607" t="str">
            <v>TOTE BENJAMIEN</v>
          </cell>
          <cell r="E607" t="str">
            <v>x</v>
          </cell>
          <cell r="F607" t="str">
            <v>M</v>
          </cell>
          <cell r="G607">
            <v>28214</v>
          </cell>
          <cell r="H607" t="str">
            <v>PAREINPARK 24</v>
          </cell>
          <cell r="I607">
            <v>9120</v>
          </cell>
          <cell r="J607" t="str">
            <v>BEVEREN</v>
          </cell>
          <cell r="K607" t="str">
            <v>592.7861805.36</v>
          </cell>
          <cell r="L607">
            <v>43405</v>
          </cell>
          <cell r="N607" t="str">
            <v>VS</v>
          </cell>
          <cell r="O607" t="str">
            <v>NA</v>
          </cell>
          <cell r="P607" t="str">
            <v>NA</v>
          </cell>
          <cell r="Q607" t="str">
            <v>-</v>
          </cell>
          <cell r="R607" t="str">
            <v>-</v>
          </cell>
          <cell r="S607" t="str">
            <v>-</v>
          </cell>
          <cell r="T607" t="str">
            <v>-</v>
          </cell>
        </row>
        <row r="608">
          <cell r="A608">
            <v>607</v>
          </cell>
          <cell r="B608" t="str">
            <v>GOUDEN BIL</v>
          </cell>
          <cell r="C608" t="str">
            <v>GBIL</v>
          </cell>
          <cell r="D608" t="str">
            <v>VAN DER ELST ALBERIK</v>
          </cell>
          <cell r="E608">
            <v>2</v>
          </cell>
          <cell r="F608" t="str">
            <v>M</v>
          </cell>
          <cell r="G608">
            <v>23971</v>
          </cell>
          <cell r="H608" t="str">
            <v>FABRIEKSSTRAAT 84</v>
          </cell>
          <cell r="I608">
            <v>9280</v>
          </cell>
          <cell r="J608" t="str">
            <v>LEBBEKE</v>
          </cell>
          <cell r="K608" t="str">
            <v>592.5628659.24</v>
          </cell>
          <cell r="L608">
            <v>43405</v>
          </cell>
          <cell r="O608" t="str">
            <v>C</v>
          </cell>
          <cell r="P608" t="str">
            <v>C</v>
          </cell>
          <cell r="Q608" t="str">
            <v>-</v>
          </cell>
          <cell r="R608" t="str">
            <v>-</v>
          </cell>
          <cell r="S608" t="str">
            <v>-</v>
          </cell>
          <cell r="T608" t="str">
            <v>-</v>
          </cell>
        </row>
        <row r="609">
          <cell r="A609">
            <v>608</v>
          </cell>
          <cell r="B609" t="str">
            <v>ZOGGEHOF</v>
          </cell>
          <cell r="C609" t="str">
            <v>ZOG</v>
          </cell>
          <cell r="D609" t="str">
            <v>GOOSSENS JEAN-PIERRE</v>
          </cell>
          <cell r="E609" t="str">
            <v>-</v>
          </cell>
          <cell r="F609" t="str">
            <v>M</v>
          </cell>
          <cell r="G609">
            <v>23111</v>
          </cell>
          <cell r="H609" t="str">
            <v>BUNTSTRAAT 4</v>
          </cell>
          <cell r="I609">
            <v>9220</v>
          </cell>
          <cell r="J609" t="str">
            <v>HAMME</v>
          </cell>
          <cell r="K609" t="str">
            <v>592.8207311.28</v>
          </cell>
          <cell r="L609">
            <v>43405</v>
          </cell>
          <cell r="M609">
            <v>44044</v>
          </cell>
          <cell r="O609" t="str">
            <v>NA</v>
          </cell>
          <cell r="P609" t="str">
            <v>NA</v>
          </cell>
          <cell r="Q609" t="str">
            <v>-</v>
          </cell>
          <cell r="R609" t="str">
            <v>-</v>
          </cell>
          <cell r="S609" t="str">
            <v>-</v>
          </cell>
          <cell r="T609" t="str">
            <v>-</v>
          </cell>
        </row>
        <row r="610">
          <cell r="A610">
            <v>609</v>
          </cell>
          <cell r="B610" t="str">
            <v>VRIJE SPELER</v>
          </cell>
          <cell r="C610" t="str">
            <v>VS</v>
          </cell>
          <cell r="D610" t="str">
            <v>DESAEGER GUNTER</v>
          </cell>
          <cell r="E610" t="str">
            <v>x</v>
          </cell>
          <cell r="F610" t="str">
            <v>M</v>
          </cell>
          <cell r="G610">
            <v>27551</v>
          </cell>
          <cell r="H610" t="str">
            <v>KERKHOFDRIES 18</v>
          </cell>
          <cell r="I610">
            <v>2890</v>
          </cell>
          <cell r="J610" t="str">
            <v>ST. AMANDS</v>
          </cell>
          <cell r="K610" t="str">
            <v>592.0898775.54</v>
          </cell>
          <cell r="L610">
            <v>43405</v>
          </cell>
          <cell r="O610" t="str">
            <v>D</v>
          </cell>
          <cell r="P610" t="str">
            <v>D</v>
          </cell>
          <cell r="Q610" t="str">
            <v>NA</v>
          </cell>
          <cell r="R610" t="str">
            <v>-</v>
          </cell>
          <cell r="S610" t="str">
            <v>-</v>
          </cell>
          <cell r="T610" t="str">
            <v>-</v>
          </cell>
        </row>
        <row r="611">
          <cell r="A611">
            <v>610</v>
          </cell>
          <cell r="B611" t="str">
            <v>'t ZANDHOF</v>
          </cell>
          <cell r="C611" t="str">
            <v>TZH</v>
          </cell>
          <cell r="D611" t="str">
            <v>SMET FRANKIE</v>
          </cell>
          <cell r="E611">
            <v>3</v>
          </cell>
          <cell r="F611" t="str">
            <v>M</v>
          </cell>
          <cell r="G611">
            <v>24757</v>
          </cell>
          <cell r="H611" t="str">
            <v>LOUIS SEGERSSTRAAT 29</v>
          </cell>
          <cell r="I611">
            <v>2880</v>
          </cell>
          <cell r="J611" t="str">
            <v>BORNEM</v>
          </cell>
          <cell r="K611" t="str">
            <v>592.2677705.04</v>
          </cell>
          <cell r="L611">
            <v>43435</v>
          </cell>
          <cell r="O611" t="str">
            <v>C</v>
          </cell>
          <cell r="P611" t="str">
            <v>C</v>
          </cell>
          <cell r="Q611" t="str">
            <v>C</v>
          </cell>
          <cell r="R611" t="str">
            <v>C</v>
          </cell>
          <cell r="S611" t="str">
            <v>C</v>
          </cell>
          <cell r="T611" t="str">
            <v>C</v>
          </cell>
        </row>
        <row r="612">
          <cell r="A612">
            <v>611</v>
          </cell>
          <cell r="B612" t="str">
            <v>'t ZANDHOF</v>
          </cell>
          <cell r="C612" t="str">
            <v>TZH</v>
          </cell>
          <cell r="D612" t="str">
            <v>CUYT RITA</v>
          </cell>
          <cell r="E612" t="str">
            <v>-</v>
          </cell>
          <cell r="F612" t="str">
            <v>V</v>
          </cell>
          <cell r="G612">
            <v>21651</v>
          </cell>
          <cell r="H612" t="str">
            <v>LOUIS SEGERSSTRAAT 29</v>
          </cell>
          <cell r="I612">
            <v>2880</v>
          </cell>
          <cell r="J612" t="str">
            <v>BORNEM</v>
          </cell>
          <cell r="K612" t="str">
            <v>592.1434432.77</v>
          </cell>
          <cell r="L612">
            <v>43435</v>
          </cell>
          <cell r="O612" t="str">
            <v>D</v>
          </cell>
          <cell r="P612" t="str">
            <v>D</v>
          </cell>
          <cell r="Q612" t="str">
            <v>D</v>
          </cell>
          <cell r="R612" t="str">
            <v>D</v>
          </cell>
          <cell r="S612" t="str">
            <v>D</v>
          </cell>
          <cell r="T612" t="str">
            <v>NA</v>
          </cell>
        </row>
        <row r="613">
          <cell r="A613">
            <v>612</v>
          </cell>
          <cell r="B613" t="str">
            <v>'t ZANDHOF</v>
          </cell>
          <cell r="C613" t="str">
            <v>TZH</v>
          </cell>
          <cell r="D613" t="str">
            <v>HUYSMANS NOEL</v>
          </cell>
          <cell r="E613">
            <v>3</v>
          </cell>
          <cell r="F613" t="str">
            <v>M</v>
          </cell>
          <cell r="G613">
            <v>27247</v>
          </cell>
          <cell r="H613" t="str">
            <v>LOUIS SEGERSSTRAAT 107</v>
          </cell>
          <cell r="I613">
            <v>2880</v>
          </cell>
          <cell r="J613" t="str">
            <v>BORNEM</v>
          </cell>
          <cell r="K613" t="str">
            <v>592.6189347.52</v>
          </cell>
          <cell r="L613">
            <v>43435</v>
          </cell>
          <cell r="O613" t="str">
            <v>B</v>
          </cell>
          <cell r="P613" t="str">
            <v>B</v>
          </cell>
          <cell r="Q613" t="str">
            <v>B</v>
          </cell>
          <cell r="R613" t="str">
            <v>B</v>
          </cell>
          <cell r="S613" t="str">
            <v>B</v>
          </cell>
          <cell r="T613" t="str">
            <v>B</v>
          </cell>
        </row>
        <row r="614">
          <cell r="A614">
            <v>613</v>
          </cell>
          <cell r="B614" t="str">
            <v>VRIJE SPELER</v>
          </cell>
          <cell r="C614" t="str">
            <v>VS</v>
          </cell>
          <cell r="D614" t="str">
            <v>VAN HEMELRIJK JONATHAN</v>
          </cell>
          <cell r="E614" t="str">
            <v>x</v>
          </cell>
          <cell r="F614" t="str">
            <v>M</v>
          </cell>
          <cell r="G614">
            <v>32164</v>
          </cell>
          <cell r="H614" t="str">
            <v>STATIONSTRAAT 24B1</v>
          </cell>
          <cell r="I614">
            <v>2880</v>
          </cell>
          <cell r="J614" t="str">
            <v>BORNEM</v>
          </cell>
          <cell r="K614" t="str">
            <v>591.9104665.56</v>
          </cell>
          <cell r="L614">
            <v>43435</v>
          </cell>
          <cell r="O614" t="str">
            <v>NA</v>
          </cell>
          <cell r="P614" t="str">
            <v>NA</v>
          </cell>
          <cell r="Q614" t="str">
            <v>-</v>
          </cell>
          <cell r="R614" t="str">
            <v>-</v>
          </cell>
          <cell r="S614" t="str">
            <v>-</v>
          </cell>
          <cell r="T614" t="str">
            <v>-</v>
          </cell>
        </row>
        <row r="615">
          <cell r="A615">
            <v>614</v>
          </cell>
          <cell r="B615" t="str">
            <v>GOLVERS</v>
          </cell>
          <cell r="C615" t="str">
            <v>GOL</v>
          </cell>
          <cell r="D615" t="str">
            <v>COECKE ACHIEL</v>
          </cell>
          <cell r="E615" t="str">
            <v>-</v>
          </cell>
          <cell r="F615" t="str">
            <v>M</v>
          </cell>
          <cell r="G615">
            <v>20806</v>
          </cell>
          <cell r="H615" t="str">
            <v>MUTUALITEITSTRAAT 16</v>
          </cell>
          <cell r="I615">
            <v>2830</v>
          </cell>
          <cell r="J615" t="str">
            <v>WILLEBROEK</v>
          </cell>
          <cell r="K615" t="str">
            <v>591.9156598.94</v>
          </cell>
          <cell r="L615">
            <v>43435</v>
          </cell>
          <cell r="O615" t="str">
            <v>C</v>
          </cell>
          <cell r="P615" t="str">
            <v>C</v>
          </cell>
          <cell r="Q615" t="str">
            <v>C</v>
          </cell>
          <cell r="R615" t="str">
            <v>C</v>
          </cell>
          <cell r="S615" t="str">
            <v>C</v>
          </cell>
          <cell r="T615" t="str">
            <v>B</v>
          </cell>
        </row>
        <row r="616">
          <cell r="A616">
            <v>615</v>
          </cell>
          <cell r="B616" t="str">
            <v>VRIJE SPELER</v>
          </cell>
          <cell r="C616" t="str">
            <v>VS</v>
          </cell>
          <cell r="D616" t="str">
            <v>MOUREAU MICHAEL</v>
          </cell>
          <cell r="E616" t="str">
            <v>x</v>
          </cell>
          <cell r="F616" t="str">
            <v>M</v>
          </cell>
          <cell r="G616">
            <v>26219</v>
          </cell>
          <cell r="H616" t="str">
            <v>VERBRANDHOFSTRAAT 31B22</v>
          </cell>
          <cell r="I616">
            <v>9300</v>
          </cell>
          <cell r="J616" t="str">
            <v>AALST</v>
          </cell>
          <cell r="K616" t="str">
            <v>592.249689.96</v>
          </cell>
          <cell r="L616">
            <v>43435</v>
          </cell>
          <cell r="O616" t="str">
            <v>A</v>
          </cell>
          <cell r="P616" t="str">
            <v>A</v>
          </cell>
          <cell r="Q616" t="str">
            <v>-</v>
          </cell>
          <cell r="R616" t="str">
            <v>-</v>
          </cell>
          <cell r="S616" t="str">
            <v>-</v>
          </cell>
          <cell r="T616" t="str">
            <v>-</v>
          </cell>
        </row>
        <row r="617">
          <cell r="A617">
            <v>616</v>
          </cell>
          <cell r="B617" t="str">
            <v>NOEVEREN</v>
          </cell>
          <cell r="C617" t="str">
            <v>NOE</v>
          </cell>
          <cell r="D617" t="str">
            <v>KENNES KURT</v>
          </cell>
          <cell r="E617" t="str">
            <v>-</v>
          </cell>
          <cell r="F617" t="str">
            <v>M</v>
          </cell>
          <cell r="G617">
            <v>28320</v>
          </cell>
          <cell r="H617" t="str">
            <v>LIJSTERLAAN 15</v>
          </cell>
          <cell r="I617">
            <v>2630</v>
          </cell>
          <cell r="J617" t="str">
            <v>AARTSELAAR</v>
          </cell>
          <cell r="K617" t="str">
            <v>591.9048355.06</v>
          </cell>
          <cell r="L617">
            <v>43435</v>
          </cell>
          <cell r="O617" t="str">
            <v>C</v>
          </cell>
          <cell r="P617" t="str">
            <v>C</v>
          </cell>
          <cell r="Q617" t="str">
            <v>-</v>
          </cell>
          <cell r="R617" t="str">
            <v>-</v>
          </cell>
          <cell r="S617" t="str">
            <v>-</v>
          </cell>
          <cell r="T617" t="str">
            <v>-</v>
          </cell>
        </row>
        <row r="618">
          <cell r="A618">
            <v>617</v>
          </cell>
          <cell r="B618" t="str">
            <v>NOEVEREN</v>
          </cell>
          <cell r="C618" t="str">
            <v>NOE</v>
          </cell>
          <cell r="D618" t="str">
            <v>DAELEMANS STEVE</v>
          </cell>
          <cell r="E618" t="str">
            <v>-</v>
          </cell>
          <cell r="F618" t="str">
            <v>M</v>
          </cell>
          <cell r="G618">
            <v>30468</v>
          </cell>
          <cell r="H618" t="str">
            <v>ARTHUR MEULEMANSSTRAAT 4</v>
          </cell>
          <cell r="I618">
            <v>2627</v>
          </cell>
          <cell r="J618" t="str">
            <v>SCHELLE</v>
          </cell>
          <cell r="K618" t="str">
            <v>592.2933100.95</v>
          </cell>
          <cell r="L618">
            <v>43435</v>
          </cell>
          <cell r="O618" t="str">
            <v>NA</v>
          </cell>
          <cell r="P618" t="str">
            <v>NA</v>
          </cell>
          <cell r="Q618" t="str">
            <v>-</v>
          </cell>
          <cell r="R618" t="str">
            <v>-</v>
          </cell>
          <cell r="S618" t="str">
            <v>-</v>
          </cell>
          <cell r="T618" t="str">
            <v>-</v>
          </cell>
        </row>
        <row r="619">
          <cell r="A619">
            <v>618</v>
          </cell>
          <cell r="B619" t="str">
            <v>DE BOERENKRIJG</v>
          </cell>
          <cell r="C619" t="str">
            <v>BOER</v>
          </cell>
          <cell r="D619" t="str">
            <v>DE BRANDT LUC</v>
          </cell>
          <cell r="E619" t="str">
            <v>-</v>
          </cell>
          <cell r="F619" t="str">
            <v>M</v>
          </cell>
          <cell r="G619">
            <v>26032</v>
          </cell>
          <cell r="H619" t="str">
            <v>WALLEKENSWEG 8A</v>
          </cell>
          <cell r="I619">
            <v>1745</v>
          </cell>
          <cell r="J619" t="str">
            <v>OPWIJK</v>
          </cell>
          <cell r="K619" t="str">
            <v>591.9474386.13</v>
          </cell>
          <cell r="L619">
            <v>43435</v>
          </cell>
          <cell r="O619" t="str">
            <v>A</v>
          </cell>
          <cell r="P619" t="str">
            <v>B</v>
          </cell>
          <cell r="Q619" t="str">
            <v>-</v>
          </cell>
          <cell r="R619" t="str">
            <v>-</v>
          </cell>
          <cell r="S619" t="str">
            <v>-</v>
          </cell>
          <cell r="T619" t="str">
            <v>-</v>
          </cell>
        </row>
        <row r="620">
          <cell r="A620">
            <v>619</v>
          </cell>
          <cell r="B620" t="str">
            <v>DE DAGERS</v>
          </cell>
          <cell r="C620" t="str">
            <v>DDAG</v>
          </cell>
          <cell r="D620" t="str">
            <v>VAN BEVEREN KRIS</v>
          </cell>
          <cell r="E620" t="str">
            <v>-</v>
          </cell>
          <cell r="F620" t="str">
            <v>M</v>
          </cell>
          <cell r="G620">
            <v>26299</v>
          </cell>
          <cell r="H620" t="str">
            <v xml:space="preserve">ONZE LIEVEVROUWSTRAAT 13B0101 </v>
          </cell>
          <cell r="I620">
            <v>9280</v>
          </cell>
          <cell r="J620" t="str">
            <v>LEBBEKE</v>
          </cell>
          <cell r="K620" t="str">
            <v>592.8616649.26</v>
          </cell>
          <cell r="L620">
            <v>43435</v>
          </cell>
          <cell r="O620" t="str">
            <v>NA</v>
          </cell>
          <cell r="P620" t="str">
            <v>NA</v>
          </cell>
          <cell r="Q620" t="str">
            <v>-</v>
          </cell>
          <cell r="R620" t="str">
            <v>-</v>
          </cell>
          <cell r="S620" t="str">
            <v>-</v>
          </cell>
          <cell r="T620" t="str">
            <v>-</v>
          </cell>
        </row>
        <row r="621">
          <cell r="A621">
            <v>620</v>
          </cell>
          <cell r="B621" t="str">
            <v>VRIJE SPELER</v>
          </cell>
          <cell r="C621" t="str">
            <v>VS</v>
          </cell>
          <cell r="D621" t="str">
            <v>VRANKEN RONY</v>
          </cell>
          <cell r="E621" t="str">
            <v>x</v>
          </cell>
          <cell r="F621" t="str">
            <v>M</v>
          </cell>
          <cell r="G621">
            <v>23217</v>
          </cell>
          <cell r="H621" t="str">
            <v>DAMMEKENSSTRAAT 3</v>
          </cell>
          <cell r="I621">
            <v>9255</v>
          </cell>
          <cell r="J621" t="str">
            <v>BUGGENHOUT</v>
          </cell>
          <cell r="K621" t="str">
            <v>592.7857668.70</v>
          </cell>
          <cell r="L621">
            <v>43435</v>
          </cell>
          <cell r="O621" t="str">
            <v>NA</v>
          </cell>
          <cell r="P621" t="str">
            <v>NA</v>
          </cell>
          <cell r="Q621" t="str">
            <v>NA</v>
          </cell>
          <cell r="R621" t="str">
            <v>NA</v>
          </cell>
          <cell r="S621" t="str">
            <v>NA</v>
          </cell>
          <cell r="T621" t="str">
            <v>NA</v>
          </cell>
        </row>
        <row r="622">
          <cell r="A622">
            <v>621</v>
          </cell>
          <cell r="B622" t="str">
            <v>'t ZANDHOF</v>
          </cell>
          <cell r="C622" t="str">
            <v>TZH</v>
          </cell>
          <cell r="D622" t="str">
            <v>AERTS ORRY</v>
          </cell>
          <cell r="E622" t="str">
            <v>-</v>
          </cell>
          <cell r="F622" t="str">
            <v>M</v>
          </cell>
          <cell r="G622">
            <v>32294</v>
          </cell>
          <cell r="H622" t="str">
            <v>LOUIS SEGERSSTRAAT 29</v>
          </cell>
          <cell r="I622">
            <v>2880</v>
          </cell>
          <cell r="J622" t="str">
            <v>BORNEM</v>
          </cell>
          <cell r="K622" t="str">
            <v>592.0772626.05</v>
          </cell>
          <cell r="L622">
            <v>43435</v>
          </cell>
          <cell r="O622" t="str">
            <v>C</v>
          </cell>
          <cell r="P622" t="str">
            <v>C</v>
          </cell>
          <cell r="Q622" t="str">
            <v>C</v>
          </cell>
          <cell r="R622" t="str">
            <v>C</v>
          </cell>
          <cell r="S622" t="str">
            <v>C</v>
          </cell>
          <cell r="T622" t="str">
            <v>C</v>
          </cell>
        </row>
        <row r="623">
          <cell r="A623">
            <v>622</v>
          </cell>
          <cell r="B623" t="str">
            <v>VRIJE SPELER</v>
          </cell>
          <cell r="C623" t="str">
            <v>VS</v>
          </cell>
          <cell r="D623" t="str">
            <v>VAN MOERZEKE GEERT</v>
          </cell>
          <cell r="E623" t="str">
            <v>x</v>
          </cell>
          <cell r="F623" t="str">
            <v>M</v>
          </cell>
          <cell r="G623">
            <v>22890</v>
          </cell>
          <cell r="H623" t="str">
            <v>SPOORWEGSTRAAT98 BUS 21</v>
          </cell>
          <cell r="I623">
            <v>9220</v>
          </cell>
          <cell r="J623" t="str">
            <v>HAMME</v>
          </cell>
          <cell r="K623" t="str">
            <v>592.6001512.09</v>
          </cell>
          <cell r="L623">
            <v>43435</v>
          </cell>
          <cell r="O623" t="str">
            <v>D</v>
          </cell>
          <cell r="P623" t="str">
            <v>D</v>
          </cell>
          <cell r="Q623" t="str">
            <v>-</v>
          </cell>
          <cell r="R623" t="str">
            <v>-</v>
          </cell>
          <cell r="S623" t="str">
            <v>-</v>
          </cell>
          <cell r="T623" t="str">
            <v>-</v>
          </cell>
        </row>
        <row r="624">
          <cell r="A624">
            <v>623</v>
          </cell>
          <cell r="B624" t="str">
            <v>'t ZANDHOF</v>
          </cell>
          <cell r="C624" t="str">
            <v>TZH</v>
          </cell>
          <cell r="D624" t="str">
            <v>CORION NADIA</v>
          </cell>
          <cell r="E624" t="str">
            <v>-</v>
          </cell>
          <cell r="F624" t="str">
            <v>V</v>
          </cell>
          <cell r="G624">
            <v>23450</v>
          </cell>
          <cell r="H624" t="str">
            <v>KAPELSTRAAT 70</v>
          </cell>
          <cell r="I624">
            <v>2880</v>
          </cell>
          <cell r="J624" t="str">
            <v>BORNEM</v>
          </cell>
          <cell r="K624" t="str">
            <v>592.4303328.04</v>
          </cell>
          <cell r="L624">
            <v>43678</v>
          </cell>
          <cell r="O624" t="str">
            <v>NA</v>
          </cell>
          <cell r="P624" t="str">
            <v>NA</v>
          </cell>
          <cell r="Q624" t="str">
            <v>-</v>
          </cell>
          <cell r="R624" t="str">
            <v>-</v>
          </cell>
          <cell r="S624" t="str">
            <v>-</v>
          </cell>
          <cell r="T624" t="str">
            <v>-</v>
          </cell>
        </row>
        <row r="625">
          <cell r="A625">
            <v>624</v>
          </cell>
          <cell r="B625" t="str">
            <v>'t ZANDHOF</v>
          </cell>
          <cell r="C625" t="str">
            <v>TZH</v>
          </cell>
          <cell r="D625" t="str">
            <v>MEERT MARLEEN</v>
          </cell>
          <cell r="E625" t="str">
            <v>-</v>
          </cell>
          <cell r="F625" t="str">
            <v>V</v>
          </cell>
          <cell r="G625">
            <v>21061</v>
          </cell>
          <cell r="H625" t="str">
            <v>BARELVELDWEG 150</v>
          </cell>
          <cell r="I625">
            <v>2880</v>
          </cell>
          <cell r="J625" t="str">
            <v>BORNEM</v>
          </cell>
          <cell r="K625" t="str">
            <v>592.2071660.15</v>
          </cell>
          <cell r="L625">
            <v>43678</v>
          </cell>
          <cell r="O625" t="str">
            <v>NA</v>
          </cell>
          <cell r="P625" t="str">
            <v>NA</v>
          </cell>
          <cell r="Q625" t="str">
            <v>-</v>
          </cell>
          <cell r="R625" t="str">
            <v>-</v>
          </cell>
          <cell r="S625" t="str">
            <v>-</v>
          </cell>
          <cell r="T625" t="str">
            <v>-</v>
          </cell>
        </row>
        <row r="626">
          <cell r="A626">
            <v>625</v>
          </cell>
          <cell r="B626" t="str">
            <v>'t ZANDHOF</v>
          </cell>
          <cell r="C626" t="str">
            <v>TZH</v>
          </cell>
          <cell r="D626" t="str">
            <v>EGGHE RIA</v>
          </cell>
          <cell r="E626" t="str">
            <v>-</v>
          </cell>
          <cell r="F626" t="str">
            <v>V</v>
          </cell>
          <cell r="G626">
            <v>22459</v>
          </cell>
          <cell r="H626" t="str">
            <v>BARELSTRAAT 138</v>
          </cell>
          <cell r="I626">
            <v>2880</v>
          </cell>
          <cell r="J626" t="str">
            <v>BORNEM</v>
          </cell>
          <cell r="K626" t="str">
            <v>592.8666090.94</v>
          </cell>
          <cell r="L626">
            <v>43678</v>
          </cell>
          <cell r="O626" t="str">
            <v>NA</v>
          </cell>
          <cell r="P626" t="str">
            <v>NA</v>
          </cell>
          <cell r="Q626" t="str">
            <v>-</v>
          </cell>
          <cell r="R626" t="str">
            <v>-</v>
          </cell>
          <cell r="S626" t="str">
            <v>-</v>
          </cell>
          <cell r="T626" t="str">
            <v>-</v>
          </cell>
        </row>
        <row r="627">
          <cell r="A627">
            <v>626</v>
          </cell>
          <cell r="B627" t="str">
            <v>'t ZANDHOF</v>
          </cell>
          <cell r="C627" t="str">
            <v>TZH</v>
          </cell>
          <cell r="D627" t="str">
            <v>HAEGEMANS GUILLAUME</v>
          </cell>
          <cell r="E627" t="str">
            <v>-</v>
          </cell>
          <cell r="F627" t="str">
            <v>M</v>
          </cell>
          <cell r="G627">
            <v>16376</v>
          </cell>
          <cell r="H627" t="str">
            <v>PUURSESTEENWEG 44</v>
          </cell>
          <cell r="I627">
            <v>2880</v>
          </cell>
          <cell r="J627" t="str">
            <v>BORNEM</v>
          </cell>
          <cell r="K627" t="str">
            <v>592.4205654.09</v>
          </cell>
          <cell r="L627">
            <v>43678</v>
          </cell>
          <cell r="O627" t="str">
            <v>NA</v>
          </cell>
          <cell r="P627" t="str">
            <v>NA</v>
          </cell>
          <cell r="Q627" t="str">
            <v>-</v>
          </cell>
          <cell r="R627" t="str">
            <v>-</v>
          </cell>
          <cell r="S627" t="str">
            <v>-</v>
          </cell>
          <cell r="T627" t="str">
            <v>-</v>
          </cell>
        </row>
        <row r="628">
          <cell r="A628">
            <v>627</v>
          </cell>
          <cell r="B628" t="str">
            <v>HET WIEL</v>
          </cell>
          <cell r="C628" t="str">
            <v>WIEL</v>
          </cell>
          <cell r="D628" t="str">
            <v>GOOSSENS DAVE</v>
          </cell>
          <cell r="E628" t="str">
            <v>-</v>
          </cell>
          <cell r="F628" t="str">
            <v>M</v>
          </cell>
          <cell r="G628">
            <v>28892</v>
          </cell>
          <cell r="H628" t="str">
            <v>EDUARD DE BLOCKSTRAAT 23</v>
          </cell>
          <cell r="I628">
            <v>2870</v>
          </cell>
          <cell r="J628" t="str">
            <v>BORNEM-WINTAM</v>
          </cell>
          <cell r="K628" t="str">
            <v>592.5313737.61</v>
          </cell>
          <cell r="L628">
            <v>43678</v>
          </cell>
          <cell r="O628" t="str">
            <v>B</v>
          </cell>
          <cell r="P628" t="str">
            <v>NA</v>
          </cell>
          <cell r="Q628" t="str">
            <v>-</v>
          </cell>
          <cell r="R628" t="str">
            <v>-</v>
          </cell>
          <cell r="S628" t="str">
            <v>-</v>
          </cell>
          <cell r="T628" t="str">
            <v>-</v>
          </cell>
        </row>
        <row r="629">
          <cell r="A629">
            <v>628</v>
          </cell>
          <cell r="B629" t="str">
            <v>DE STATIEVRIENDEN</v>
          </cell>
          <cell r="C629" t="str">
            <v>STAT</v>
          </cell>
          <cell r="D629" t="str">
            <v>VAN DE VOORDE PEDRO</v>
          </cell>
          <cell r="E629">
            <v>2</v>
          </cell>
          <cell r="F629" t="str">
            <v>M</v>
          </cell>
          <cell r="G629">
            <v>25054</v>
          </cell>
          <cell r="H629" t="str">
            <v>LUCAS HENNINCKXSTRAAT 29/1</v>
          </cell>
          <cell r="I629">
            <v>2610</v>
          </cell>
          <cell r="J629" t="str">
            <v>WILRIJK</v>
          </cell>
          <cell r="K629" t="str">
            <v>592.6860111.61</v>
          </cell>
          <cell r="L629">
            <v>43678</v>
          </cell>
          <cell r="O629" t="str">
            <v>D</v>
          </cell>
          <cell r="P629" t="str">
            <v>D</v>
          </cell>
          <cell r="Q629" t="str">
            <v>-</v>
          </cell>
          <cell r="R629" t="str">
            <v>-</v>
          </cell>
          <cell r="S629" t="str">
            <v>-</v>
          </cell>
          <cell r="T629" t="str">
            <v>-</v>
          </cell>
        </row>
        <row r="630">
          <cell r="A630">
            <v>629</v>
          </cell>
          <cell r="B630" t="str">
            <v>DE STATIEVRIENDEN</v>
          </cell>
          <cell r="C630" t="str">
            <v>STAT</v>
          </cell>
          <cell r="D630" t="str">
            <v>VAN DEN BOSSCHE MICHAEL</v>
          </cell>
          <cell r="E630">
            <v>2</v>
          </cell>
          <cell r="F630" t="str">
            <v>M</v>
          </cell>
          <cell r="G630">
            <v>27812</v>
          </cell>
          <cell r="H630" t="str">
            <v>BROUWERIJSTRAAT 24</v>
          </cell>
          <cell r="I630">
            <v>1840</v>
          </cell>
          <cell r="J630" t="str">
            <v>STEENHUFFEL</v>
          </cell>
          <cell r="K630" t="str">
            <v>592.4721588.97</v>
          </cell>
          <cell r="L630">
            <v>43678</v>
          </cell>
          <cell r="O630" t="str">
            <v>D</v>
          </cell>
          <cell r="P630" t="str">
            <v>D</v>
          </cell>
          <cell r="Q630" t="str">
            <v>-</v>
          </cell>
          <cell r="R630" t="str">
            <v>-</v>
          </cell>
          <cell r="S630" t="str">
            <v>-</v>
          </cell>
          <cell r="T630" t="str">
            <v>-</v>
          </cell>
        </row>
        <row r="631">
          <cell r="A631">
            <v>630</v>
          </cell>
          <cell r="B631" t="str">
            <v>VRIJE SPELER</v>
          </cell>
          <cell r="C631" t="str">
            <v>VS</v>
          </cell>
          <cell r="D631" t="str">
            <v>SCHOETERS WIM</v>
          </cell>
          <cell r="E631" t="str">
            <v>x</v>
          </cell>
          <cell r="F631" t="str">
            <v>M</v>
          </cell>
          <cell r="G631">
            <v>36012</v>
          </cell>
          <cell r="H631" t="str">
            <v>HEERBAAN 68</v>
          </cell>
          <cell r="I631">
            <v>1840</v>
          </cell>
          <cell r="J631" t="str">
            <v>STEENHUFFEL</v>
          </cell>
          <cell r="K631" t="str">
            <v>592.1183237.15</v>
          </cell>
          <cell r="L631">
            <v>43678</v>
          </cell>
          <cell r="O631" t="str">
            <v>D</v>
          </cell>
          <cell r="P631" t="str">
            <v>D</v>
          </cell>
          <cell r="Q631" t="str">
            <v>D</v>
          </cell>
          <cell r="R631" t="str">
            <v>D</v>
          </cell>
          <cell r="S631" t="str">
            <v>D</v>
          </cell>
          <cell r="T631" t="str">
            <v>D</v>
          </cell>
        </row>
        <row r="632">
          <cell r="A632">
            <v>631</v>
          </cell>
          <cell r="B632" t="str">
            <v>DE STATIEVRIENDEN</v>
          </cell>
          <cell r="C632" t="str">
            <v>STAT</v>
          </cell>
          <cell r="D632" t="str">
            <v>OBUS GEERT</v>
          </cell>
          <cell r="E632" t="str">
            <v>-</v>
          </cell>
          <cell r="F632" t="str">
            <v>M</v>
          </cell>
          <cell r="G632">
            <v>25417</v>
          </cell>
          <cell r="H632" t="str">
            <v>HEIDE 86</v>
          </cell>
          <cell r="K632" t="str">
            <v>592.1064200.94</v>
          </cell>
          <cell r="L632">
            <v>43678</v>
          </cell>
          <cell r="O632" t="str">
            <v>C</v>
          </cell>
          <cell r="P632" t="str">
            <v>C</v>
          </cell>
          <cell r="Q632" t="str">
            <v>-</v>
          </cell>
          <cell r="R632" t="str">
            <v>-</v>
          </cell>
          <cell r="S632" t="str">
            <v>-</v>
          </cell>
          <cell r="T632" t="str">
            <v>-</v>
          </cell>
        </row>
        <row r="633">
          <cell r="A633">
            <v>632</v>
          </cell>
          <cell r="B633" t="str">
            <v>EXCELSIOR</v>
          </cell>
          <cell r="C633" t="str">
            <v>EXC</v>
          </cell>
          <cell r="D633" t="str">
            <v>HUYSSENS JONATHAN</v>
          </cell>
          <cell r="E633" t="str">
            <v>-</v>
          </cell>
          <cell r="F633" t="str">
            <v>M</v>
          </cell>
          <cell r="G633">
            <v>31710</v>
          </cell>
          <cell r="H633" t="str">
            <v>SCHIPSTRAAT 10</v>
          </cell>
          <cell r="I633">
            <v>2870</v>
          </cell>
          <cell r="J633" t="str">
            <v>PUURS-SINT AMANDS</v>
          </cell>
          <cell r="K633" t="str">
            <v>592.8658172.33</v>
          </cell>
          <cell r="L633">
            <v>43678</v>
          </cell>
          <cell r="O633" t="str">
            <v>D</v>
          </cell>
          <cell r="P633" t="str">
            <v>NA</v>
          </cell>
          <cell r="Q633" t="str">
            <v>-</v>
          </cell>
          <cell r="R633" t="str">
            <v>-</v>
          </cell>
          <cell r="S633" t="str">
            <v>-</v>
          </cell>
          <cell r="T633" t="str">
            <v>-</v>
          </cell>
        </row>
        <row r="634">
          <cell r="A634">
            <v>633</v>
          </cell>
          <cell r="B634" t="str">
            <v>EXCELSIOR</v>
          </cell>
          <cell r="C634" t="str">
            <v>EXC</v>
          </cell>
          <cell r="D634" t="str">
            <v>VERMEIREN NICK</v>
          </cell>
          <cell r="E634">
            <v>2</v>
          </cell>
          <cell r="F634" t="str">
            <v>M</v>
          </cell>
          <cell r="G634">
            <v>33918</v>
          </cell>
          <cell r="H634" t="str">
            <v>MOERPLAS 141</v>
          </cell>
          <cell r="I634">
            <v>2870</v>
          </cell>
          <cell r="J634" t="str">
            <v>PUURS-SINT AMANDS</v>
          </cell>
          <cell r="K634" t="str">
            <v>591.9362444.09</v>
          </cell>
          <cell r="L634">
            <v>43678</v>
          </cell>
          <cell r="O634" t="str">
            <v>D</v>
          </cell>
          <cell r="P634" t="str">
            <v>D</v>
          </cell>
          <cell r="Q634" t="str">
            <v>-</v>
          </cell>
          <cell r="R634" t="str">
            <v>-</v>
          </cell>
          <cell r="S634" t="str">
            <v>-</v>
          </cell>
          <cell r="T634" t="str">
            <v>-</v>
          </cell>
        </row>
        <row r="635">
          <cell r="A635">
            <v>634</v>
          </cell>
          <cell r="B635" t="str">
            <v>PLAZA</v>
          </cell>
          <cell r="C635" t="str">
            <v>PLZ</v>
          </cell>
          <cell r="D635" t="str">
            <v>MERCKX KASPER</v>
          </cell>
          <cell r="E635" t="str">
            <v>-</v>
          </cell>
          <cell r="F635" t="str">
            <v>M</v>
          </cell>
          <cell r="G635">
            <v>33780</v>
          </cell>
          <cell r="H635" t="str">
            <v>DONKSTRAAT 9</v>
          </cell>
          <cell r="I635">
            <v>2870</v>
          </cell>
          <cell r="J635" t="str">
            <v>PUURS-ST.AMANDS</v>
          </cell>
          <cell r="K635" t="str">
            <v>592.3782537.06</v>
          </cell>
          <cell r="L635">
            <v>43678</v>
          </cell>
          <cell r="M635">
            <v>44044</v>
          </cell>
          <cell r="O635" t="str">
            <v>D</v>
          </cell>
          <cell r="P635" t="str">
            <v>D</v>
          </cell>
          <cell r="Q635" t="str">
            <v>-</v>
          </cell>
          <cell r="R635" t="str">
            <v>-</v>
          </cell>
          <cell r="S635" t="str">
            <v>-</v>
          </cell>
          <cell r="T635" t="str">
            <v>-</v>
          </cell>
        </row>
        <row r="636">
          <cell r="A636">
            <v>635</v>
          </cell>
          <cell r="B636" t="str">
            <v>EXCELSIOR</v>
          </cell>
          <cell r="C636" t="str">
            <v>EXC</v>
          </cell>
          <cell r="D636" t="str">
            <v>HERSSENS NICOLAS</v>
          </cell>
          <cell r="E636" t="str">
            <v>-</v>
          </cell>
          <cell r="F636" t="str">
            <v>M</v>
          </cell>
          <cell r="G636">
            <v>33437</v>
          </cell>
          <cell r="H636" t="str">
            <v>EIKEVLIETBAAN 44</v>
          </cell>
          <cell r="I636">
            <v>2870</v>
          </cell>
          <cell r="J636" t="str">
            <v>PUURS-ST.AMANDS</v>
          </cell>
          <cell r="K636" t="str">
            <v>592.5529376.69</v>
          </cell>
          <cell r="L636">
            <v>43678</v>
          </cell>
          <cell r="O636" t="str">
            <v>D</v>
          </cell>
          <cell r="P636" t="str">
            <v>NA</v>
          </cell>
          <cell r="Q636" t="str">
            <v>-</v>
          </cell>
          <cell r="R636" t="str">
            <v>-</v>
          </cell>
          <cell r="S636" t="str">
            <v>-</v>
          </cell>
          <cell r="T636" t="str">
            <v>-</v>
          </cell>
        </row>
        <row r="637">
          <cell r="A637">
            <v>636</v>
          </cell>
          <cell r="B637" t="str">
            <v>EXCELSIOR</v>
          </cell>
          <cell r="C637" t="str">
            <v>EXC</v>
          </cell>
          <cell r="D637" t="str">
            <v>VAN RELEGHEM CHRISTOPHER</v>
          </cell>
          <cell r="E637">
            <v>2</v>
          </cell>
          <cell r="F637" t="str">
            <v>M</v>
          </cell>
          <cell r="G637">
            <v>32591</v>
          </cell>
          <cell r="H637" t="str">
            <v>HELLEGATSTRAAT 19</v>
          </cell>
          <cell r="I637">
            <v>2870</v>
          </cell>
          <cell r="J637" t="str">
            <v>PUURS-ST.AMANDS</v>
          </cell>
          <cell r="K637" t="str">
            <v>592.7520214.79</v>
          </cell>
          <cell r="L637">
            <v>43678</v>
          </cell>
          <cell r="O637" t="str">
            <v>D</v>
          </cell>
          <cell r="P637" t="str">
            <v>D</v>
          </cell>
          <cell r="Q637" t="str">
            <v>-</v>
          </cell>
          <cell r="R637" t="str">
            <v>-</v>
          </cell>
          <cell r="S637" t="str">
            <v>-</v>
          </cell>
          <cell r="T637" t="str">
            <v>-</v>
          </cell>
        </row>
        <row r="638">
          <cell r="A638">
            <v>637</v>
          </cell>
          <cell r="B638" t="str">
            <v>EXCELSIOR</v>
          </cell>
          <cell r="C638" t="str">
            <v>EXC</v>
          </cell>
          <cell r="D638" t="str">
            <v>MOERNAUT MATHIEU</v>
          </cell>
          <cell r="E638" t="str">
            <v>-</v>
          </cell>
          <cell r="F638" t="str">
            <v>M</v>
          </cell>
          <cell r="G638">
            <v>34044</v>
          </cell>
          <cell r="H638" t="str">
            <v>ASPERGEVELDEN 9/2</v>
          </cell>
          <cell r="I638">
            <v>2870</v>
          </cell>
          <cell r="J638" t="str">
            <v>PUURS-ST.AMANDS</v>
          </cell>
          <cell r="K638" t="str">
            <v>592.1264494.83</v>
          </cell>
          <cell r="L638">
            <v>43678</v>
          </cell>
          <cell r="O638" t="str">
            <v>NA</v>
          </cell>
          <cell r="P638" t="str">
            <v>NA</v>
          </cell>
          <cell r="Q638" t="str">
            <v>-</v>
          </cell>
          <cell r="R638" t="str">
            <v>-</v>
          </cell>
          <cell r="S638" t="str">
            <v>-</v>
          </cell>
          <cell r="T638" t="str">
            <v>-</v>
          </cell>
        </row>
        <row r="639">
          <cell r="A639">
            <v>638</v>
          </cell>
          <cell r="B639" t="str">
            <v>EXCELSIOR</v>
          </cell>
          <cell r="C639" t="str">
            <v>EXC</v>
          </cell>
          <cell r="D639" t="str">
            <v>VERMEIREN TIM</v>
          </cell>
          <cell r="E639">
            <v>2</v>
          </cell>
          <cell r="F639" t="str">
            <v>M</v>
          </cell>
          <cell r="G639">
            <v>33918</v>
          </cell>
          <cell r="H639" t="str">
            <v>BROEKSTRAAT 43</v>
          </cell>
          <cell r="I639">
            <v>2890</v>
          </cell>
          <cell r="J639" t="str">
            <v>PUURS-ST.AMANDS</v>
          </cell>
          <cell r="K639" t="str">
            <v>592.2837064.89</v>
          </cell>
          <cell r="L639">
            <v>43678</v>
          </cell>
          <cell r="O639" t="str">
            <v>D</v>
          </cell>
          <cell r="P639" t="str">
            <v>NA</v>
          </cell>
          <cell r="Q639" t="str">
            <v>-</v>
          </cell>
          <cell r="R639" t="str">
            <v>-</v>
          </cell>
          <cell r="S639" t="str">
            <v>-</v>
          </cell>
          <cell r="T639" t="str">
            <v>-</v>
          </cell>
        </row>
        <row r="640">
          <cell r="A640">
            <v>639</v>
          </cell>
          <cell r="B640" t="str">
            <v>EXCELSIOR</v>
          </cell>
          <cell r="C640" t="str">
            <v>EXC</v>
          </cell>
          <cell r="D640" t="str">
            <v>THANBAUER THÖRN</v>
          </cell>
          <cell r="E640" t="str">
            <v>-</v>
          </cell>
          <cell r="F640" t="str">
            <v>M</v>
          </cell>
          <cell r="G640">
            <v>33424</v>
          </cell>
          <cell r="H640" t="str">
            <v>EIKERLANDSTRAAT 57</v>
          </cell>
          <cell r="I640">
            <v>2870</v>
          </cell>
          <cell r="J640" t="str">
            <v>PUURS-ST.AMANDS</v>
          </cell>
          <cell r="K640" t="str">
            <v>592.1690913.90</v>
          </cell>
          <cell r="L640">
            <v>43678</v>
          </cell>
          <cell r="O640" t="str">
            <v>D</v>
          </cell>
          <cell r="P640" t="str">
            <v>D</v>
          </cell>
          <cell r="Q640" t="str">
            <v>-</v>
          </cell>
          <cell r="R640" t="str">
            <v>-</v>
          </cell>
          <cell r="S640" t="str">
            <v>-</v>
          </cell>
          <cell r="T640" t="str">
            <v>-</v>
          </cell>
        </row>
        <row r="641">
          <cell r="A641">
            <v>640</v>
          </cell>
          <cell r="B641" t="str">
            <v>DE SPLINTERS</v>
          </cell>
          <cell r="C641" t="str">
            <v>SPLI</v>
          </cell>
          <cell r="D641" t="str">
            <v>PRAET VEERLE</v>
          </cell>
          <cell r="E641">
            <v>4</v>
          </cell>
          <cell r="F641" t="str">
            <v>V</v>
          </cell>
          <cell r="G641">
            <v>29140</v>
          </cell>
          <cell r="H641" t="str">
            <v>MEERSTRAAT 140</v>
          </cell>
          <cell r="I641">
            <v>1840</v>
          </cell>
          <cell r="J641" t="str">
            <v>LONDERZEEL</v>
          </cell>
          <cell r="K641" t="str">
            <v>591.9830931.83</v>
          </cell>
          <cell r="L641">
            <v>43678</v>
          </cell>
          <cell r="O641" t="str">
            <v>D</v>
          </cell>
          <cell r="P641" t="str">
            <v>D</v>
          </cell>
          <cell r="Q641" t="str">
            <v>-</v>
          </cell>
          <cell r="R641" t="str">
            <v>-</v>
          </cell>
          <cell r="S641" t="str">
            <v>-</v>
          </cell>
          <cell r="T641" t="str">
            <v>-</v>
          </cell>
        </row>
        <row r="642">
          <cell r="A642">
            <v>641</v>
          </cell>
          <cell r="B642" t="str">
            <v>VRIJE SPELER</v>
          </cell>
          <cell r="C642" t="str">
            <v>VS</v>
          </cell>
          <cell r="D642" t="str">
            <v>KESTELEYN PATRICK</v>
          </cell>
          <cell r="E642" t="str">
            <v>x</v>
          </cell>
          <cell r="F642" t="str">
            <v>M</v>
          </cell>
          <cell r="G642">
            <v>26320</v>
          </cell>
          <cell r="H642" t="str">
            <v>KASTEELSTRAAT 21</v>
          </cell>
          <cell r="I642">
            <v>1730</v>
          </cell>
          <cell r="J642" t="str">
            <v>ASSE</v>
          </cell>
          <cell r="K642" t="str">
            <v>592.4107325.38</v>
          </cell>
          <cell r="L642">
            <v>43678</v>
          </cell>
          <cell r="O642" t="str">
            <v>NA</v>
          </cell>
          <cell r="P642" t="str">
            <v>NA</v>
          </cell>
          <cell r="Q642" t="str">
            <v>NA</v>
          </cell>
          <cell r="R642" t="str">
            <v>NA</v>
          </cell>
          <cell r="S642" t="str">
            <v>NA</v>
          </cell>
          <cell r="T642" t="str">
            <v>NA</v>
          </cell>
        </row>
        <row r="643">
          <cell r="A643">
            <v>642</v>
          </cell>
          <cell r="B643" t="str">
            <v>DE SPLINTERS</v>
          </cell>
          <cell r="C643" t="str">
            <v>SPLI</v>
          </cell>
          <cell r="D643" t="str">
            <v>POTUMS FRANCOIS</v>
          </cell>
          <cell r="E643">
            <v>2</v>
          </cell>
          <cell r="F643" t="str">
            <v>M</v>
          </cell>
          <cell r="G643">
            <v>22864</v>
          </cell>
          <cell r="H643" t="str">
            <v>MEERSTRAAT 16</v>
          </cell>
          <cell r="I643">
            <v>1840</v>
          </cell>
          <cell r="J643" t="str">
            <v>LONDERZEEL</v>
          </cell>
          <cell r="K643" t="str">
            <v>592.3850978.62</v>
          </cell>
          <cell r="L643">
            <v>43678</v>
          </cell>
          <cell r="O643" t="str">
            <v>C</v>
          </cell>
          <cell r="P643" t="str">
            <v>C</v>
          </cell>
          <cell r="Q643" t="str">
            <v>-</v>
          </cell>
          <cell r="R643" t="str">
            <v>-</v>
          </cell>
          <cell r="S643" t="str">
            <v>-</v>
          </cell>
          <cell r="T643" t="str">
            <v>-</v>
          </cell>
        </row>
        <row r="644">
          <cell r="A644">
            <v>643</v>
          </cell>
          <cell r="B644" t="str">
            <v>DE SPLINTERS</v>
          </cell>
          <cell r="C644" t="str">
            <v>SPLI</v>
          </cell>
          <cell r="D644" t="str">
            <v>MOYSON GLENN</v>
          </cell>
          <cell r="E644" t="str">
            <v>-</v>
          </cell>
          <cell r="F644" t="str">
            <v>M</v>
          </cell>
          <cell r="G644">
            <v>33333</v>
          </cell>
          <cell r="H644" t="str">
            <v>LUNDERSTRAAT 21</v>
          </cell>
          <cell r="I644">
            <v>1840</v>
          </cell>
          <cell r="J644" t="str">
            <v>LONDERZEEL</v>
          </cell>
          <cell r="K644" t="str">
            <v>591.9506028.33</v>
          </cell>
          <cell r="L644">
            <v>43678</v>
          </cell>
          <cell r="O644" t="str">
            <v>NA</v>
          </cell>
          <cell r="P644" t="str">
            <v>NA</v>
          </cell>
          <cell r="Q644" t="str">
            <v>-</v>
          </cell>
          <cell r="R644" t="str">
            <v>-</v>
          </cell>
          <cell r="S644" t="str">
            <v>-</v>
          </cell>
          <cell r="T644" t="str">
            <v>-</v>
          </cell>
        </row>
        <row r="645">
          <cell r="A645">
            <v>644</v>
          </cell>
          <cell r="B645" t="str">
            <v>DE SPLINTERS</v>
          </cell>
          <cell r="C645" t="str">
            <v>SPLI</v>
          </cell>
          <cell r="D645" t="str">
            <v>SCHAMPAERT LORENZO</v>
          </cell>
          <cell r="E645">
            <v>4</v>
          </cell>
          <cell r="F645" t="str">
            <v>M</v>
          </cell>
          <cell r="G645">
            <v>33154</v>
          </cell>
          <cell r="H645" t="str">
            <v>KRUISWEG 1/4</v>
          </cell>
          <cell r="I645">
            <v>1840</v>
          </cell>
          <cell r="J645" t="str">
            <v>LONDERZEEL</v>
          </cell>
          <cell r="K645" t="str">
            <v>592.4187344.32</v>
          </cell>
          <cell r="L645">
            <v>43678</v>
          </cell>
          <cell r="O645" t="str">
            <v>NA</v>
          </cell>
          <cell r="P645" t="str">
            <v>NA</v>
          </cell>
          <cell r="Q645" t="str">
            <v>-</v>
          </cell>
          <cell r="R645" t="str">
            <v>-</v>
          </cell>
          <cell r="S645" t="str">
            <v>-</v>
          </cell>
          <cell r="T645" t="str">
            <v>-</v>
          </cell>
        </row>
        <row r="646">
          <cell r="A646">
            <v>645</v>
          </cell>
          <cell r="B646" t="str">
            <v>DE ZES</v>
          </cell>
          <cell r="C646" t="str">
            <v>DZES</v>
          </cell>
          <cell r="D646" t="str">
            <v>VERDICKT BART</v>
          </cell>
          <cell r="E646" t="str">
            <v>-</v>
          </cell>
          <cell r="F646" t="str">
            <v>M</v>
          </cell>
          <cell r="G646">
            <v>35485</v>
          </cell>
          <cell r="H646" t="str">
            <v>NIEUWBAAN 44</v>
          </cell>
          <cell r="I646">
            <v>1785</v>
          </cell>
          <cell r="J646" t="str">
            <v>MERCHTEM</v>
          </cell>
          <cell r="K646" t="str">
            <v>591.9344870.89</v>
          </cell>
          <cell r="L646">
            <v>43678</v>
          </cell>
          <cell r="O646" t="str">
            <v>NA</v>
          </cell>
          <cell r="P646" t="str">
            <v>NA</v>
          </cell>
          <cell r="Q646" t="str">
            <v>-</v>
          </cell>
          <cell r="R646" t="str">
            <v>-</v>
          </cell>
          <cell r="S646" t="str">
            <v>-</v>
          </cell>
          <cell r="T646" t="str">
            <v>-</v>
          </cell>
        </row>
        <row r="647">
          <cell r="A647">
            <v>646</v>
          </cell>
          <cell r="B647" t="str">
            <v>DE ZES</v>
          </cell>
          <cell r="C647" t="str">
            <v>DZES</v>
          </cell>
          <cell r="D647" t="str">
            <v>VAN POLLAERT JERRY</v>
          </cell>
          <cell r="E647">
            <v>3</v>
          </cell>
          <cell r="G647">
            <v>34880</v>
          </cell>
          <cell r="H647" t="str">
            <v>ZEVENHOEVENSTRAAT 46</v>
          </cell>
          <cell r="I647">
            <v>9200</v>
          </cell>
          <cell r="J647" t="str">
            <v>BAASRODE</v>
          </cell>
          <cell r="K647" t="str">
            <v>592.8119940.54</v>
          </cell>
          <cell r="L647">
            <v>43678</v>
          </cell>
          <cell r="O647" t="str">
            <v>C</v>
          </cell>
          <cell r="P647" t="str">
            <v>C</v>
          </cell>
          <cell r="Q647" t="str">
            <v>-</v>
          </cell>
          <cell r="R647" t="str">
            <v>-</v>
          </cell>
          <cell r="S647" t="str">
            <v>-</v>
          </cell>
          <cell r="T647" t="str">
            <v>-</v>
          </cell>
        </row>
        <row r="648">
          <cell r="A648">
            <v>647</v>
          </cell>
          <cell r="B648" t="str">
            <v>DE ZES</v>
          </cell>
          <cell r="C648" t="str">
            <v>DZES</v>
          </cell>
          <cell r="D648" t="str">
            <v>VEREERTBRUGGHEN MARIO</v>
          </cell>
          <cell r="E648" t="str">
            <v>-</v>
          </cell>
          <cell r="F648" t="str">
            <v>M</v>
          </cell>
          <cell r="G648">
            <v>27497</v>
          </cell>
          <cell r="H648" t="str">
            <v>OPWIJKSTRAAT 182</v>
          </cell>
          <cell r="I648">
            <v>9280</v>
          </cell>
          <cell r="J648" t="str">
            <v>LEBBEKE</v>
          </cell>
          <cell r="K648" t="str">
            <v>592.8555398.79</v>
          </cell>
          <cell r="L648">
            <v>43678</v>
          </cell>
          <cell r="O648" t="str">
            <v>D</v>
          </cell>
          <cell r="P648" t="str">
            <v>NA</v>
          </cell>
          <cell r="Q648" t="str">
            <v>-</v>
          </cell>
          <cell r="R648" t="str">
            <v>-</v>
          </cell>
          <cell r="S648" t="str">
            <v>-</v>
          </cell>
          <cell r="T648" t="str">
            <v>-</v>
          </cell>
        </row>
        <row r="649">
          <cell r="A649">
            <v>648</v>
          </cell>
          <cell r="B649" t="str">
            <v>VRIJE SPELER</v>
          </cell>
          <cell r="C649" t="str">
            <v>VS</v>
          </cell>
          <cell r="D649" t="str">
            <v>VERKOELEN JONAS</v>
          </cell>
          <cell r="E649" t="str">
            <v>x</v>
          </cell>
          <cell r="F649" t="str">
            <v>M</v>
          </cell>
          <cell r="G649">
            <v>35370</v>
          </cell>
          <cell r="H649" t="str">
            <v>SCHEEPSWERFSTRAAT 3</v>
          </cell>
          <cell r="I649">
            <v>9200</v>
          </cell>
          <cell r="J649" t="str">
            <v>BAASRODE</v>
          </cell>
          <cell r="K649" t="str">
            <v>592.8634766.04</v>
          </cell>
          <cell r="L649">
            <v>43678</v>
          </cell>
          <cell r="O649" t="str">
            <v>NA</v>
          </cell>
          <cell r="P649" t="str">
            <v>NA</v>
          </cell>
          <cell r="Q649" t="str">
            <v>-</v>
          </cell>
          <cell r="R649" t="str">
            <v>-</v>
          </cell>
          <cell r="S649" t="str">
            <v>-</v>
          </cell>
          <cell r="T649" t="str">
            <v>-</v>
          </cell>
        </row>
        <row r="650">
          <cell r="A650">
            <v>649</v>
          </cell>
          <cell r="B650" t="str">
            <v>VRIJE SPELER</v>
          </cell>
          <cell r="C650" t="str">
            <v>VS</v>
          </cell>
          <cell r="D650" t="str">
            <v>MAESSCHALCK BENNY</v>
          </cell>
          <cell r="E650" t="str">
            <v>x</v>
          </cell>
          <cell r="F650" t="str">
            <v>M</v>
          </cell>
          <cell r="G650">
            <v>23968</v>
          </cell>
          <cell r="H650" t="str">
            <v>KAREL VAN DER SLOTENSTRAAT 44</v>
          </cell>
          <cell r="I650">
            <v>9308</v>
          </cell>
          <cell r="J650" t="str">
            <v>HOFSTADE - AALST</v>
          </cell>
          <cell r="K650" t="str">
            <v>592.1122173.61</v>
          </cell>
          <cell r="L650">
            <v>43678</v>
          </cell>
          <cell r="O650" t="str">
            <v>NA</v>
          </cell>
          <cell r="P650" t="str">
            <v>NA</v>
          </cell>
          <cell r="Q650" t="str">
            <v>-</v>
          </cell>
          <cell r="R650" t="str">
            <v>-</v>
          </cell>
          <cell r="S650" t="str">
            <v>-</v>
          </cell>
          <cell r="T650" t="str">
            <v>-</v>
          </cell>
        </row>
        <row r="651">
          <cell r="A651">
            <v>650</v>
          </cell>
          <cell r="B651" t="str">
            <v>DE SPLINTERS</v>
          </cell>
          <cell r="C651" t="str">
            <v>SPLI</v>
          </cell>
          <cell r="D651" t="str">
            <v>DE LATHOUWER MARIO</v>
          </cell>
          <cell r="E651">
            <v>4</v>
          </cell>
          <cell r="F651" t="str">
            <v>M</v>
          </cell>
          <cell r="G651">
            <v>30172</v>
          </cell>
          <cell r="H651" t="str">
            <v>MEERSTRAAT 140</v>
          </cell>
          <cell r="I651">
            <v>1840</v>
          </cell>
          <cell r="J651" t="str">
            <v>LONDERZEEL</v>
          </cell>
          <cell r="K651" t="str">
            <v>592.9309661.70</v>
          </cell>
          <cell r="L651">
            <v>43678</v>
          </cell>
          <cell r="O651" t="str">
            <v>D</v>
          </cell>
          <cell r="P651" t="str">
            <v>D</v>
          </cell>
          <cell r="Q651" t="str">
            <v>-</v>
          </cell>
          <cell r="R651" t="str">
            <v>-</v>
          </cell>
          <cell r="S651" t="str">
            <v>-</v>
          </cell>
          <cell r="T651" t="str">
            <v>-</v>
          </cell>
        </row>
        <row r="652">
          <cell r="A652">
            <v>651</v>
          </cell>
          <cell r="B652" t="str">
            <v>PLAZA</v>
          </cell>
          <cell r="C652" t="str">
            <v>PLZ</v>
          </cell>
          <cell r="D652" t="str">
            <v>DE KEYSER LEANDER</v>
          </cell>
          <cell r="E652" t="str">
            <v>-</v>
          </cell>
          <cell r="F652" t="str">
            <v>M</v>
          </cell>
          <cell r="G652">
            <v>33578</v>
          </cell>
          <cell r="H652" t="str">
            <v>BORGSTRAAT 96</v>
          </cell>
          <cell r="I652">
            <v>2890</v>
          </cell>
          <cell r="J652" t="str">
            <v>ST. AMANDS</v>
          </cell>
          <cell r="K652" t="str">
            <v>592.2926228.27</v>
          </cell>
          <cell r="L652">
            <v>43678</v>
          </cell>
          <cell r="O652" t="str">
            <v>A</v>
          </cell>
          <cell r="P652" t="str">
            <v>B</v>
          </cell>
          <cell r="Q652" t="str">
            <v>NA</v>
          </cell>
          <cell r="R652" t="str">
            <v>NA</v>
          </cell>
          <cell r="S652" t="str">
            <v>NA</v>
          </cell>
          <cell r="T652" t="str">
            <v>NA</v>
          </cell>
        </row>
        <row r="653">
          <cell r="A653">
            <v>652</v>
          </cell>
          <cell r="B653" t="str">
            <v>PLAZA</v>
          </cell>
          <cell r="C653" t="str">
            <v>PLZ</v>
          </cell>
          <cell r="D653" t="str">
            <v>WAUMANS GEERT</v>
          </cell>
          <cell r="E653" t="str">
            <v>-</v>
          </cell>
          <cell r="F653" t="str">
            <v>M</v>
          </cell>
          <cell r="G653">
            <v>25623</v>
          </cell>
          <cell r="H653" t="str">
            <v>KUIPERSTRAAT 13</v>
          </cell>
          <cell r="I653">
            <v>2890</v>
          </cell>
          <cell r="J653" t="str">
            <v>ST. AMANDS</v>
          </cell>
          <cell r="K653" t="str">
            <v>592.5325995.97</v>
          </cell>
          <cell r="L653">
            <v>43678</v>
          </cell>
          <cell r="O653" t="str">
            <v>D</v>
          </cell>
          <cell r="P653" t="str">
            <v>NA</v>
          </cell>
          <cell r="Q653" t="str">
            <v>-</v>
          </cell>
          <cell r="R653" t="str">
            <v>-</v>
          </cell>
          <cell r="S653" t="str">
            <v>-</v>
          </cell>
          <cell r="T653" t="str">
            <v>-</v>
          </cell>
        </row>
        <row r="654">
          <cell r="A654">
            <v>653</v>
          </cell>
          <cell r="B654" t="str">
            <v>VRIJE SPELER</v>
          </cell>
          <cell r="C654" t="str">
            <v>VS</v>
          </cell>
          <cell r="D654" t="str">
            <v>VLAMINCK THOMAS</v>
          </cell>
          <cell r="E654" t="str">
            <v>x</v>
          </cell>
          <cell r="F654" t="str">
            <v>M</v>
          </cell>
          <cell r="G654">
            <v>32658</v>
          </cell>
          <cell r="H654" t="str">
            <v>J.HAMMENECKERSTRAAT 88/101</v>
          </cell>
          <cell r="I654">
            <v>2880</v>
          </cell>
          <cell r="J654" t="str">
            <v>BORNEM</v>
          </cell>
          <cell r="K654" t="str">
            <v>591.8927984.12</v>
          </cell>
          <cell r="L654">
            <v>42217</v>
          </cell>
          <cell r="N654" t="str">
            <v>VS</v>
          </cell>
          <cell r="O654" t="str">
            <v>D</v>
          </cell>
          <cell r="P654" t="str">
            <v>D</v>
          </cell>
          <cell r="Q654" t="str">
            <v>D</v>
          </cell>
          <cell r="R654" t="str">
            <v>D</v>
          </cell>
          <cell r="S654" t="str">
            <v>NA</v>
          </cell>
          <cell r="T654" t="str">
            <v>NA</v>
          </cell>
        </row>
        <row r="655">
          <cell r="A655">
            <v>654</v>
          </cell>
          <cell r="B655" t="str">
            <v>OUD LIMBURG</v>
          </cell>
          <cell r="C655" t="str">
            <v>OUD</v>
          </cell>
          <cell r="D655" t="str">
            <v>VERBANCK DANY</v>
          </cell>
          <cell r="E655" t="str">
            <v>-</v>
          </cell>
          <cell r="F655" t="str">
            <v>M</v>
          </cell>
          <cell r="G655">
            <v>25089</v>
          </cell>
          <cell r="H655" t="str">
            <v>NACHTEGAALSTRAAT 20</v>
          </cell>
          <cell r="I655">
            <v>1840</v>
          </cell>
          <cell r="J655" t="str">
            <v>LONDERZEEL</v>
          </cell>
          <cell r="K655" t="str">
            <v>592.7797066.93</v>
          </cell>
          <cell r="L655">
            <v>43678</v>
          </cell>
          <cell r="O655" t="str">
            <v>D</v>
          </cell>
          <cell r="P655" t="str">
            <v>D</v>
          </cell>
          <cell r="Q655" t="str">
            <v>-</v>
          </cell>
          <cell r="R655" t="str">
            <v>-</v>
          </cell>
          <cell r="S655" t="str">
            <v>-</v>
          </cell>
          <cell r="T655" t="str">
            <v>-</v>
          </cell>
        </row>
        <row r="656">
          <cell r="A656">
            <v>655</v>
          </cell>
          <cell r="B656" t="str">
            <v>NOEVEREN</v>
          </cell>
          <cell r="C656" t="str">
            <v>NOE</v>
          </cell>
          <cell r="D656" t="str">
            <v>VERELST PATRICK</v>
          </cell>
          <cell r="E656" t="str">
            <v>-</v>
          </cell>
          <cell r="F656" t="str">
            <v>M</v>
          </cell>
          <cell r="G656">
            <v>25645</v>
          </cell>
          <cell r="H656" t="str">
            <v>UITBREIKINGSSTRAAT 29</v>
          </cell>
          <cell r="I656">
            <v>2850</v>
          </cell>
          <cell r="J656" t="str">
            <v>BOOM</v>
          </cell>
          <cell r="K656" t="str">
            <v>592;7052711.19</v>
          </cell>
          <cell r="L656">
            <v>43678</v>
          </cell>
          <cell r="O656" t="str">
            <v>NA</v>
          </cell>
          <cell r="P656" t="str">
            <v>NA</v>
          </cell>
          <cell r="Q656" t="str">
            <v>-</v>
          </cell>
          <cell r="R656" t="str">
            <v>-</v>
          </cell>
          <cell r="S656" t="str">
            <v>-</v>
          </cell>
          <cell r="T656" t="str">
            <v>-</v>
          </cell>
        </row>
        <row r="657">
          <cell r="A657">
            <v>656</v>
          </cell>
          <cell r="B657" t="str">
            <v>DEN BLACK</v>
          </cell>
          <cell r="C657" t="str">
            <v>DBLA</v>
          </cell>
          <cell r="D657" t="str">
            <v>ADRIAENSENS AIME</v>
          </cell>
          <cell r="E657">
            <v>4</v>
          </cell>
          <cell r="F657" t="str">
            <v>M</v>
          </cell>
          <cell r="G657">
            <v>17178</v>
          </cell>
          <cell r="H657" t="str">
            <v>KARREVELD 21/4</v>
          </cell>
          <cell r="I657">
            <v>1840</v>
          </cell>
          <cell r="J657" t="str">
            <v>MALDEREN</v>
          </cell>
          <cell r="K657" t="str">
            <v>592.3803834.60</v>
          </cell>
          <cell r="L657">
            <v>43678</v>
          </cell>
          <cell r="O657" t="str">
            <v>C</v>
          </cell>
          <cell r="P657" t="str">
            <v>D</v>
          </cell>
          <cell r="Q657" t="str">
            <v>D</v>
          </cell>
          <cell r="R657" t="str">
            <v>D</v>
          </cell>
          <cell r="S657" t="str">
            <v>D</v>
          </cell>
          <cell r="T657" t="str">
            <v>D</v>
          </cell>
        </row>
        <row r="658">
          <cell r="A658">
            <v>657</v>
          </cell>
          <cell r="B658" t="str">
            <v>THE Q</v>
          </cell>
          <cell r="C658" t="str">
            <v>THQ</v>
          </cell>
          <cell r="D658" t="str">
            <v>MOERENHOUT JOS</v>
          </cell>
          <cell r="E658" t="str">
            <v>-</v>
          </cell>
          <cell r="F658" t="str">
            <v>M</v>
          </cell>
          <cell r="G658">
            <v>24557</v>
          </cell>
          <cell r="H658" t="str">
            <v>NIEUWE KOUTERSTRAAT 107</v>
          </cell>
          <cell r="I658">
            <v>2880</v>
          </cell>
          <cell r="J658" t="str">
            <v>BORNEM</v>
          </cell>
          <cell r="K658" t="str">
            <v>592.4500767.48</v>
          </cell>
          <cell r="L658">
            <v>43678</v>
          </cell>
          <cell r="O658" t="str">
            <v>D</v>
          </cell>
          <cell r="P658" t="str">
            <v>NA</v>
          </cell>
          <cell r="Q658" t="str">
            <v>-</v>
          </cell>
          <cell r="R658" t="str">
            <v>-</v>
          </cell>
          <cell r="S658" t="str">
            <v>-</v>
          </cell>
          <cell r="T658" t="str">
            <v>-</v>
          </cell>
        </row>
        <row r="659">
          <cell r="A659">
            <v>658</v>
          </cell>
          <cell r="B659" t="str">
            <v>THE Q</v>
          </cell>
          <cell r="C659" t="str">
            <v>THQ</v>
          </cell>
          <cell r="D659" t="str">
            <v>DEWAELE NELE</v>
          </cell>
          <cell r="E659">
            <v>2</v>
          </cell>
          <cell r="F659" t="str">
            <v>V</v>
          </cell>
          <cell r="G659">
            <v>29554</v>
          </cell>
          <cell r="H659" t="str">
            <v>APPELDONKWEG 37</v>
          </cell>
          <cell r="I659">
            <v>2830</v>
          </cell>
          <cell r="J659" t="str">
            <v>WILLEBROEK</v>
          </cell>
          <cell r="K659" t="str">
            <v>591.9240980.86</v>
          </cell>
          <cell r="L659">
            <v>43678</v>
          </cell>
          <cell r="O659" t="str">
            <v>D</v>
          </cell>
          <cell r="P659" t="str">
            <v>D</v>
          </cell>
          <cell r="Q659" t="str">
            <v>-</v>
          </cell>
          <cell r="R659" t="str">
            <v>-</v>
          </cell>
          <cell r="S659" t="str">
            <v>-</v>
          </cell>
          <cell r="T659" t="str">
            <v>-</v>
          </cell>
        </row>
        <row r="660">
          <cell r="A660">
            <v>659</v>
          </cell>
          <cell r="B660" t="str">
            <v>VRIJE SPELER</v>
          </cell>
          <cell r="C660" t="str">
            <v>VS</v>
          </cell>
          <cell r="D660" t="str">
            <v>MAXUMUS TAMARA</v>
          </cell>
          <cell r="E660" t="str">
            <v>x</v>
          </cell>
          <cell r="F660" t="str">
            <v>V</v>
          </cell>
          <cell r="G660">
            <v>28707</v>
          </cell>
          <cell r="H660" t="str">
            <v>A.VAN LANDEGHEMSTRAAT 40</v>
          </cell>
          <cell r="I660">
            <v>2830</v>
          </cell>
          <cell r="J660" t="str">
            <v>WILLEBROEK</v>
          </cell>
          <cell r="K660" t="str">
            <v>592.8939340.95</v>
          </cell>
          <cell r="L660">
            <v>43678</v>
          </cell>
          <cell r="O660" t="str">
            <v>D</v>
          </cell>
          <cell r="P660" t="str">
            <v>D</v>
          </cell>
          <cell r="Q660" t="str">
            <v>-</v>
          </cell>
          <cell r="R660" t="str">
            <v>-</v>
          </cell>
          <cell r="S660" t="str">
            <v>-</v>
          </cell>
          <cell r="T660" t="str">
            <v>-</v>
          </cell>
        </row>
        <row r="661">
          <cell r="A661">
            <v>660</v>
          </cell>
          <cell r="B661" t="str">
            <v>THE Q</v>
          </cell>
          <cell r="C661" t="str">
            <v>THQ</v>
          </cell>
          <cell r="D661" t="str">
            <v>SONCK SILKE</v>
          </cell>
          <cell r="E661">
            <v>2</v>
          </cell>
          <cell r="F661" t="str">
            <v>V</v>
          </cell>
          <cell r="G661">
            <v>37961</v>
          </cell>
          <cell r="H661" t="str">
            <v>APPELDONKSTRAAT 221</v>
          </cell>
          <cell r="I661">
            <v>2830</v>
          </cell>
          <cell r="J661" t="str">
            <v>WILLEBROEK</v>
          </cell>
          <cell r="K661" t="str">
            <v>592.2659735.76</v>
          </cell>
          <cell r="L661">
            <v>43678</v>
          </cell>
          <cell r="O661" t="str">
            <v>D</v>
          </cell>
          <cell r="P661" t="str">
            <v>D</v>
          </cell>
          <cell r="Q661" t="str">
            <v>-</v>
          </cell>
          <cell r="R661" t="str">
            <v>-</v>
          </cell>
          <cell r="S661" t="str">
            <v>-</v>
          </cell>
          <cell r="T661" t="str">
            <v>-</v>
          </cell>
        </row>
        <row r="662">
          <cell r="A662">
            <v>661</v>
          </cell>
          <cell r="B662" t="str">
            <v>DE DAGERS</v>
          </cell>
          <cell r="C662" t="str">
            <v>DDAG</v>
          </cell>
          <cell r="D662" t="str">
            <v>MICHIELS TONY</v>
          </cell>
          <cell r="E662" t="str">
            <v>-</v>
          </cell>
          <cell r="F662" t="str">
            <v>M</v>
          </cell>
          <cell r="G662">
            <v>25014</v>
          </cell>
          <cell r="H662" t="str">
            <v>ROSSEVAALSTRAAT 104</v>
          </cell>
          <cell r="I662">
            <v>9280</v>
          </cell>
          <cell r="J662" t="str">
            <v>LEBBEKE</v>
          </cell>
          <cell r="K662" t="str">
            <v>592.5185068.14</v>
          </cell>
          <cell r="L662">
            <v>43678</v>
          </cell>
          <cell r="O662" t="str">
            <v>NA</v>
          </cell>
          <cell r="P662" t="str">
            <v>NA</v>
          </cell>
          <cell r="Q662" t="str">
            <v>-</v>
          </cell>
          <cell r="R662" t="str">
            <v>-</v>
          </cell>
          <cell r="S662" t="str">
            <v>-</v>
          </cell>
          <cell r="T662" t="str">
            <v>-</v>
          </cell>
        </row>
        <row r="663">
          <cell r="A663">
            <v>662</v>
          </cell>
          <cell r="B663" t="str">
            <v>VRIJE SPELER</v>
          </cell>
          <cell r="C663" t="str">
            <v>VS</v>
          </cell>
          <cell r="D663" t="str">
            <v>VAN DER HAEGEN RUDI</v>
          </cell>
          <cell r="E663" t="str">
            <v>x</v>
          </cell>
          <cell r="F663" t="str">
            <v>M</v>
          </cell>
          <cell r="G663">
            <v>22737</v>
          </cell>
          <cell r="H663" t="str">
            <v>GASTHUISSTRAAT 61</v>
          </cell>
          <cell r="I663">
            <v>1785</v>
          </cell>
          <cell r="J663" t="str">
            <v>MERCHTEM</v>
          </cell>
          <cell r="K663" t="str">
            <v>592.5038522.35</v>
          </cell>
          <cell r="L663">
            <v>43678</v>
          </cell>
          <cell r="O663" t="str">
            <v>NA</v>
          </cell>
          <cell r="P663" t="str">
            <v>NA</v>
          </cell>
          <cell r="Q663" t="str">
            <v>-</v>
          </cell>
          <cell r="R663" t="str">
            <v>-</v>
          </cell>
          <cell r="S663" t="str">
            <v>-</v>
          </cell>
          <cell r="T663" t="str">
            <v>-</v>
          </cell>
        </row>
        <row r="664">
          <cell r="A664">
            <v>663</v>
          </cell>
          <cell r="B664" t="str">
            <v>NOEVEREN</v>
          </cell>
          <cell r="C664" t="str">
            <v>NOE</v>
          </cell>
          <cell r="D664" t="str">
            <v>VAN AKEN BART</v>
          </cell>
          <cell r="E664" t="str">
            <v>-</v>
          </cell>
          <cell r="F664" t="str">
            <v>M</v>
          </cell>
          <cell r="G664">
            <v>28116</v>
          </cell>
          <cell r="H664" t="str">
            <v>LODE MORTELMANSSTRAAT 6</v>
          </cell>
          <cell r="I664">
            <v>2627</v>
          </cell>
          <cell r="J664" t="str">
            <v>SCHELLE</v>
          </cell>
          <cell r="K664" t="str">
            <v>592.0328715.63</v>
          </cell>
          <cell r="L664">
            <v>43678</v>
          </cell>
          <cell r="O664" t="str">
            <v>NA</v>
          </cell>
          <cell r="P664" t="str">
            <v>NA</v>
          </cell>
          <cell r="Q664" t="str">
            <v>-</v>
          </cell>
          <cell r="R664" t="str">
            <v>-</v>
          </cell>
          <cell r="S664" t="str">
            <v>-</v>
          </cell>
          <cell r="T664" t="str">
            <v>-</v>
          </cell>
        </row>
        <row r="665">
          <cell r="A665">
            <v>664</v>
          </cell>
          <cell r="B665" t="str">
            <v>VRIJE SPELER</v>
          </cell>
          <cell r="C665" t="str">
            <v>VS</v>
          </cell>
          <cell r="D665" t="str">
            <v>GOVEN JACQUES</v>
          </cell>
          <cell r="E665" t="str">
            <v>x</v>
          </cell>
          <cell r="F665" t="str">
            <v>M</v>
          </cell>
          <cell r="G665">
            <v>20138</v>
          </cell>
          <cell r="H665" t="str">
            <v>DORPSTRAAT 31/4</v>
          </cell>
          <cell r="I665">
            <v>2854</v>
          </cell>
          <cell r="J665" t="str">
            <v>NIEL</v>
          </cell>
          <cell r="K665" t="str">
            <v>592.4869965.64</v>
          </cell>
          <cell r="L665">
            <v>43678</v>
          </cell>
          <cell r="O665" t="str">
            <v>NA</v>
          </cell>
          <cell r="P665" t="str">
            <v>NA</v>
          </cell>
          <cell r="Q665" t="str">
            <v>-</v>
          </cell>
          <cell r="R665" t="str">
            <v>-</v>
          </cell>
          <cell r="S665" t="str">
            <v>-</v>
          </cell>
          <cell r="T665" t="str">
            <v>-</v>
          </cell>
        </row>
        <row r="666">
          <cell r="A666">
            <v>665</v>
          </cell>
          <cell r="B666" t="str">
            <v>RITOBOYS</v>
          </cell>
          <cell r="C666" t="str">
            <v>TD</v>
          </cell>
          <cell r="D666" t="str">
            <v>DE BRUYN LUC</v>
          </cell>
          <cell r="E666" t="str">
            <v>-</v>
          </cell>
          <cell r="F666" t="str">
            <v>M</v>
          </cell>
          <cell r="G666">
            <v>20092</v>
          </cell>
          <cell r="H666" t="str">
            <v>MATENSTRAAT 240</v>
          </cell>
          <cell r="I666">
            <v>2845</v>
          </cell>
          <cell r="J666" t="str">
            <v>NIEL</v>
          </cell>
          <cell r="K666" t="str">
            <v>592.5357935.27</v>
          </cell>
          <cell r="L666">
            <v>43678</v>
          </cell>
          <cell r="M666">
            <v>44044</v>
          </cell>
          <cell r="O666" t="str">
            <v>D</v>
          </cell>
          <cell r="P666" t="str">
            <v>D</v>
          </cell>
          <cell r="Q666" t="str">
            <v>-</v>
          </cell>
          <cell r="R666" t="str">
            <v>-</v>
          </cell>
          <cell r="S666" t="str">
            <v>-</v>
          </cell>
          <cell r="T666" t="str">
            <v>-</v>
          </cell>
        </row>
        <row r="667">
          <cell r="A667">
            <v>666</v>
          </cell>
          <cell r="B667" t="str">
            <v>VRIJE SPELER</v>
          </cell>
          <cell r="C667" t="str">
            <v>VS</v>
          </cell>
          <cell r="D667" t="str">
            <v>VAN DE CRUYS DANY</v>
          </cell>
          <cell r="E667" t="str">
            <v>x</v>
          </cell>
          <cell r="F667" t="str">
            <v>M</v>
          </cell>
          <cell r="G667">
            <v>27959</v>
          </cell>
          <cell r="H667" t="str">
            <v xml:space="preserve">EMIEL DEWITTSTRAAT 49 </v>
          </cell>
          <cell r="I667">
            <v>2845</v>
          </cell>
          <cell r="J667" t="str">
            <v>NIEL</v>
          </cell>
          <cell r="K667" t="str">
            <v>592.6567459.51</v>
          </cell>
          <cell r="L667">
            <v>43800</v>
          </cell>
          <cell r="O667" t="str">
            <v>NA</v>
          </cell>
          <cell r="P667" t="str">
            <v>NA</v>
          </cell>
          <cell r="Q667" t="str">
            <v>-</v>
          </cell>
          <cell r="R667" t="str">
            <v>-</v>
          </cell>
          <cell r="S667" t="str">
            <v>-</v>
          </cell>
          <cell r="T667" t="str">
            <v>-</v>
          </cell>
        </row>
        <row r="668">
          <cell r="A668">
            <v>667</v>
          </cell>
          <cell r="B668" t="str">
            <v>VRIJE SPELER</v>
          </cell>
          <cell r="C668" t="str">
            <v>VS</v>
          </cell>
          <cell r="D668" t="str">
            <v>VAN GYEGHEM KARINE</v>
          </cell>
          <cell r="E668" t="str">
            <v>X</v>
          </cell>
          <cell r="F668" t="str">
            <v>V</v>
          </cell>
          <cell r="G668">
            <v>20798</v>
          </cell>
          <cell r="H668" t="str">
            <v>WATERTORENSTRAAT  23</v>
          </cell>
          <cell r="I668">
            <v>9200</v>
          </cell>
          <cell r="J668" t="str">
            <v>DENDERMONDE</v>
          </cell>
          <cell r="K668" t="str">
            <v>592.2091501.68</v>
          </cell>
          <cell r="L668">
            <v>43678</v>
          </cell>
          <cell r="O668" t="str">
            <v>NA</v>
          </cell>
          <cell r="P668" t="str">
            <v>NA</v>
          </cell>
          <cell r="Q668" t="str">
            <v>-</v>
          </cell>
          <cell r="R668" t="str">
            <v>-</v>
          </cell>
          <cell r="S668" t="str">
            <v>-</v>
          </cell>
          <cell r="T668" t="str">
            <v>-</v>
          </cell>
        </row>
        <row r="669">
          <cell r="A669">
            <v>668</v>
          </cell>
          <cell r="B669" t="str">
            <v>VRIJE SPELER</v>
          </cell>
          <cell r="C669" t="str">
            <v>VS</v>
          </cell>
          <cell r="D669" t="str">
            <v>DE VLIEGER OLIVIER</v>
          </cell>
          <cell r="E669" t="str">
            <v>X</v>
          </cell>
          <cell r="F669" t="str">
            <v>M</v>
          </cell>
          <cell r="G669">
            <v>33095</v>
          </cell>
          <cell r="H669" t="str">
            <v>ROZENLAAN 7</v>
          </cell>
          <cell r="I669">
            <v>9200</v>
          </cell>
          <cell r="J669" t="str">
            <v>DENDERMONDE</v>
          </cell>
          <cell r="K669" t="str">
            <v>592.5488197.18</v>
          </cell>
          <cell r="L669">
            <v>43678</v>
          </cell>
          <cell r="O669" t="str">
            <v>D</v>
          </cell>
          <cell r="P669" t="str">
            <v>D</v>
          </cell>
          <cell r="Q669" t="str">
            <v>D</v>
          </cell>
          <cell r="R669" t="str">
            <v>D</v>
          </cell>
          <cell r="S669" t="str">
            <v>D</v>
          </cell>
          <cell r="T669" t="str">
            <v>NA</v>
          </cell>
        </row>
        <row r="670">
          <cell r="A670">
            <v>669</v>
          </cell>
          <cell r="B670" t="str">
            <v>VRIJE SPELER</v>
          </cell>
          <cell r="C670" t="str">
            <v>VS</v>
          </cell>
          <cell r="D670" t="str">
            <v>VAN GYEGHEM DEMY</v>
          </cell>
          <cell r="E670" t="str">
            <v>X</v>
          </cell>
          <cell r="G670">
            <v>35046</v>
          </cell>
          <cell r="H670" t="str">
            <v>WATERTORENSTRAAT  23</v>
          </cell>
          <cell r="I670">
            <v>9200</v>
          </cell>
          <cell r="J670" t="str">
            <v>DENDERMONDE</v>
          </cell>
          <cell r="K670" t="str">
            <v>591.9675241.78</v>
          </cell>
          <cell r="L670">
            <v>43678</v>
          </cell>
          <cell r="O670" t="str">
            <v>NA</v>
          </cell>
          <cell r="P670" t="str">
            <v>NA</v>
          </cell>
          <cell r="Q670" t="str">
            <v>-</v>
          </cell>
          <cell r="R670" t="str">
            <v>-</v>
          </cell>
          <cell r="S670" t="str">
            <v>-</v>
          </cell>
          <cell r="T670" t="str">
            <v>-</v>
          </cell>
        </row>
        <row r="671">
          <cell r="A671">
            <v>670</v>
          </cell>
          <cell r="B671" t="str">
            <v>VRIJE SPELER</v>
          </cell>
          <cell r="C671" t="str">
            <v>VS</v>
          </cell>
          <cell r="D671" t="str">
            <v>AELBRECHT JORI</v>
          </cell>
          <cell r="E671" t="str">
            <v>X</v>
          </cell>
          <cell r="G671">
            <v>33421</v>
          </cell>
          <cell r="H671" t="str">
            <v>HOOGSTRAAT 104</v>
          </cell>
          <cell r="I671">
            <v>9308</v>
          </cell>
          <cell r="J671" t="str">
            <v xml:space="preserve">HOFSTADE </v>
          </cell>
          <cell r="K671" t="str">
            <v>592.2891547.58</v>
          </cell>
          <cell r="L671">
            <v>43678</v>
          </cell>
          <cell r="O671" t="str">
            <v>D</v>
          </cell>
          <cell r="P671" t="str">
            <v>C</v>
          </cell>
          <cell r="Q671" t="str">
            <v>-</v>
          </cell>
          <cell r="R671" t="str">
            <v>-</v>
          </cell>
          <cell r="S671" t="str">
            <v>-</v>
          </cell>
          <cell r="T671" t="str">
            <v>-</v>
          </cell>
        </row>
        <row r="672">
          <cell r="A672">
            <v>671</v>
          </cell>
          <cell r="B672" t="str">
            <v>VRIJE SPELER</v>
          </cell>
          <cell r="C672" t="str">
            <v>VS</v>
          </cell>
          <cell r="D672" t="str">
            <v>DE MEYER CHARLY</v>
          </cell>
          <cell r="E672" t="str">
            <v>x</v>
          </cell>
          <cell r="F672" t="str">
            <v>M</v>
          </cell>
          <cell r="G672">
            <v>21825</v>
          </cell>
          <cell r="H672" t="str">
            <v>TOMBEEK 76</v>
          </cell>
          <cell r="I672">
            <v>1200</v>
          </cell>
          <cell r="J672" t="str">
            <v>WOLUWE</v>
          </cell>
          <cell r="K672" t="str">
            <v>591.9724033.79</v>
          </cell>
          <cell r="L672">
            <v>43678</v>
          </cell>
          <cell r="O672" t="str">
            <v>NA</v>
          </cell>
          <cell r="P672" t="str">
            <v>NA</v>
          </cell>
          <cell r="Q672" t="str">
            <v>-</v>
          </cell>
          <cell r="R672" t="str">
            <v>-</v>
          </cell>
          <cell r="S672" t="str">
            <v>-</v>
          </cell>
          <cell r="T672" t="str">
            <v>-</v>
          </cell>
        </row>
        <row r="673">
          <cell r="A673">
            <v>672</v>
          </cell>
          <cell r="B673" t="str">
            <v>VRIJE SPELER</v>
          </cell>
          <cell r="C673" t="str">
            <v>VS</v>
          </cell>
          <cell r="D673" t="str">
            <v>DE GREVE STEVEN</v>
          </cell>
          <cell r="E673" t="str">
            <v>X</v>
          </cell>
          <cell r="F673" t="str">
            <v>M</v>
          </cell>
          <cell r="G673">
            <v>27204</v>
          </cell>
          <cell r="H673" t="str">
            <v>BUISSTRAAT 51</v>
          </cell>
          <cell r="I673">
            <v>9200</v>
          </cell>
          <cell r="J673" t="str">
            <v>DENDERMONDE</v>
          </cell>
          <cell r="K673" t="str">
            <v>592.5011298.68</v>
          </cell>
          <cell r="L673">
            <v>43678</v>
          </cell>
          <cell r="O673" t="str">
            <v>D</v>
          </cell>
          <cell r="P673" t="str">
            <v>D</v>
          </cell>
          <cell r="Q673" t="str">
            <v>D</v>
          </cell>
          <cell r="R673" t="str">
            <v>D</v>
          </cell>
          <cell r="S673" t="str">
            <v>D</v>
          </cell>
          <cell r="T673" t="str">
            <v>D</v>
          </cell>
        </row>
        <row r="674">
          <cell r="A674">
            <v>673</v>
          </cell>
          <cell r="B674" t="str">
            <v>VRIJE SPELER</v>
          </cell>
          <cell r="C674" t="str">
            <v>VS</v>
          </cell>
          <cell r="D674" t="str">
            <v>PEYTIER JURGEN</v>
          </cell>
          <cell r="E674" t="str">
            <v>x</v>
          </cell>
          <cell r="F674" t="str">
            <v>M</v>
          </cell>
          <cell r="G674">
            <v>25264</v>
          </cell>
          <cell r="H674" t="str">
            <v>SERBOSSTRAAT 2/33</v>
          </cell>
          <cell r="I674">
            <v>9200</v>
          </cell>
          <cell r="J674" t="str">
            <v>DENDERMONDE</v>
          </cell>
          <cell r="K674" t="str">
            <v>592.0046556.77</v>
          </cell>
          <cell r="L674">
            <v>43678</v>
          </cell>
          <cell r="O674" t="str">
            <v>NA</v>
          </cell>
          <cell r="P674" t="str">
            <v>NA</v>
          </cell>
          <cell r="Q674" t="str">
            <v>-</v>
          </cell>
          <cell r="R674" t="str">
            <v>-</v>
          </cell>
          <cell r="S674" t="str">
            <v>-</v>
          </cell>
          <cell r="T674" t="str">
            <v>-</v>
          </cell>
        </row>
        <row r="675">
          <cell r="A675">
            <v>674</v>
          </cell>
          <cell r="B675" t="str">
            <v>DE DREAMERS</v>
          </cell>
          <cell r="C675" t="str">
            <v>DREA</v>
          </cell>
          <cell r="D675" t="str">
            <v>HASEY GUY</v>
          </cell>
          <cell r="E675">
            <v>2</v>
          </cell>
          <cell r="F675" t="str">
            <v>M</v>
          </cell>
          <cell r="G675">
            <v>27983</v>
          </cell>
          <cell r="H675" t="str">
            <v>HEIRBAAN 60/4</v>
          </cell>
          <cell r="I675">
            <v>1745</v>
          </cell>
          <cell r="J675" t="str">
            <v>OPWIJK</v>
          </cell>
          <cell r="K675" t="str">
            <v>592.1028817.19</v>
          </cell>
          <cell r="L675">
            <v>43678</v>
          </cell>
          <cell r="O675" t="str">
            <v>D</v>
          </cell>
          <cell r="P675" t="str">
            <v>NA</v>
          </cell>
          <cell r="Q675" t="str">
            <v>-</v>
          </cell>
          <cell r="R675" t="str">
            <v>-</v>
          </cell>
          <cell r="S675" t="str">
            <v>-</v>
          </cell>
          <cell r="T675" t="str">
            <v>-</v>
          </cell>
        </row>
        <row r="676">
          <cell r="A676">
            <v>675</v>
          </cell>
          <cell r="B676" t="str">
            <v>DE DREAMERS</v>
          </cell>
          <cell r="C676" t="str">
            <v>DREA</v>
          </cell>
          <cell r="D676" t="str">
            <v>HEYVAERT ALAIN</v>
          </cell>
          <cell r="E676" t="str">
            <v>-</v>
          </cell>
          <cell r="F676" t="str">
            <v>M</v>
          </cell>
          <cell r="G676">
            <v>23510</v>
          </cell>
          <cell r="H676" t="str">
            <v>BEEKVELDSTRAAT 17</v>
          </cell>
          <cell r="I676">
            <v>1745</v>
          </cell>
          <cell r="J676" t="str">
            <v>OPWIJK</v>
          </cell>
          <cell r="K676" t="str">
            <v>592.5262584.27</v>
          </cell>
          <cell r="L676">
            <v>43678</v>
          </cell>
          <cell r="O676" t="str">
            <v>NA</v>
          </cell>
          <cell r="P676" t="str">
            <v>NA</v>
          </cell>
          <cell r="Q676" t="str">
            <v>-</v>
          </cell>
          <cell r="R676" t="str">
            <v>-</v>
          </cell>
          <cell r="S676" t="str">
            <v>-</v>
          </cell>
          <cell r="T676" t="str">
            <v>-</v>
          </cell>
        </row>
        <row r="677">
          <cell r="A677">
            <v>676</v>
          </cell>
          <cell r="B677" t="str">
            <v>VRIJE SPELER</v>
          </cell>
          <cell r="C677" t="str">
            <v>VS</v>
          </cell>
          <cell r="D677" t="str">
            <v>VAN ZEEBROECK DANY</v>
          </cell>
          <cell r="E677" t="str">
            <v>x</v>
          </cell>
          <cell r="F677" t="str">
            <v>M</v>
          </cell>
          <cell r="G677">
            <v>27265</v>
          </cell>
          <cell r="H677" t="str">
            <v>BUNDERSSTRAAT 22A</v>
          </cell>
          <cell r="I677">
            <v>1745</v>
          </cell>
          <cell r="J677" t="str">
            <v>OPWIJK</v>
          </cell>
          <cell r="K677" t="str">
            <v>592.4285983.22</v>
          </cell>
          <cell r="L677">
            <v>43678</v>
          </cell>
          <cell r="O677" t="str">
            <v>NA</v>
          </cell>
          <cell r="P677" t="str">
            <v>NA</v>
          </cell>
          <cell r="Q677" t="str">
            <v>-</v>
          </cell>
          <cell r="R677" t="str">
            <v>-</v>
          </cell>
          <cell r="S677" t="str">
            <v>-</v>
          </cell>
          <cell r="T677" t="str">
            <v>-</v>
          </cell>
        </row>
        <row r="678">
          <cell r="A678">
            <v>677</v>
          </cell>
          <cell r="B678" t="str">
            <v>GOUDEN BIL</v>
          </cell>
          <cell r="C678" t="str">
            <v>GBIL</v>
          </cell>
          <cell r="D678" t="str">
            <v>WANDELS TIM</v>
          </cell>
          <cell r="E678" t="str">
            <v>-</v>
          </cell>
          <cell r="F678" t="str">
            <v>M</v>
          </cell>
          <cell r="G678">
            <v>33942</v>
          </cell>
          <cell r="H678" t="str">
            <v>HEIRBAAN 60/3</v>
          </cell>
          <cell r="I678">
            <v>1745</v>
          </cell>
          <cell r="J678" t="str">
            <v>OPWIJK</v>
          </cell>
          <cell r="K678" t="str">
            <v>592.2753712.60</v>
          </cell>
          <cell r="L678">
            <v>43678</v>
          </cell>
          <cell r="M678">
            <v>44044</v>
          </cell>
          <cell r="O678" t="str">
            <v>NA</v>
          </cell>
          <cell r="P678" t="str">
            <v>NA</v>
          </cell>
          <cell r="Q678" t="str">
            <v>-</v>
          </cell>
          <cell r="R678" t="str">
            <v>-</v>
          </cell>
          <cell r="S678" t="str">
            <v>-</v>
          </cell>
          <cell r="T678" t="str">
            <v>-</v>
          </cell>
        </row>
        <row r="679">
          <cell r="A679">
            <v>678</v>
          </cell>
          <cell r="B679" t="str">
            <v>VRIJE SPELER</v>
          </cell>
          <cell r="C679" t="str">
            <v>VS</v>
          </cell>
          <cell r="D679" t="str">
            <v>VAN MALDEREN SAM</v>
          </cell>
          <cell r="E679" t="str">
            <v>x</v>
          </cell>
          <cell r="F679" t="str">
            <v>M</v>
          </cell>
          <cell r="G679">
            <v>34552</v>
          </cell>
          <cell r="H679" t="str">
            <v>HEIDEBAAN 16/1</v>
          </cell>
          <cell r="I679">
            <v>1745</v>
          </cell>
          <cell r="J679" t="str">
            <v>OPWIJK</v>
          </cell>
          <cell r="K679" t="str">
            <v>592.1220375.02</v>
          </cell>
          <cell r="L679">
            <v>43678</v>
          </cell>
          <cell r="O679" t="str">
            <v>NA</v>
          </cell>
          <cell r="P679" t="str">
            <v>NA</v>
          </cell>
          <cell r="Q679" t="str">
            <v>-</v>
          </cell>
          <cell r="R679" t="str">
            <v>-</v>
          </cell>
          <cell r="S679" t="str">
            <v>-</v>
          </cell>
          <cell r="T679" t="str">
            <v>-</v>
          </cell>
        </row>
        <row r="680">
          <cell r="A680">
            <v>679</v>
          </cell>
          <cell r="B680" t="str">
            <v>GOUDEN BIL</v>
          </cell>
          <cell r="C680" t="str">
            <v>GBIL</v>
          </cell>
          <cell r="D680" t="str">
            <v>VAN CAMPENHOUT PIERRE</v>
          </cell>
          <cell r="E680">
            <v>3</v>
          </cell>
          <cell r="F680" t="str">
            <v>M</v>
          </cell>
          <cell r="G680">
            <v>22891</v>
          </cell>
          <cell r="H680" t="str">
            <v>BROEKSTRAAT 7</v>
          </cell>
          <cell r="I680">
            <v>1745</v>
          </cell>
          <cell r="J680" t="str">
            <v>OPWIJK</v>
          </cell>
          <cell r="K680" t="str">
            <v>592.4624806.24</v>
          </cell>
          <cell r="L680">
            <v>43678</v>
          </cell>
          <cell r="M680">
            <v>44044</v>
          </cell>
          <cell r="O680" t="str">
            <v>NA</v>
          </cell>
          <cell r="P680" t="str">
            <v>NA</v>
          </cell>
          <cell r="Q680" t="str">
            <v>-</v>
          </cell>
          <cell r="R680" t="str">
            <v>-</v>
          </cell>
          <cell r="S680" t="str">
            <v>-</v>
          </cell>
          <cell r="T680" t="str">
            <v>-</v>
          </cell>
        </row>
        <row r="681">
          <cell r="A681">
            <v>680</v>
          </cell>
          <cell r="B681" t="str">
            <v>GOUDEN BIL</v>
          </cell>
          <cell r="C681" t="str">
            <v>GBIL</v>
          </cell>
          <cell r="D681" t="str">
            <v>GEYSKENS BENNY</v>
          </cell>
          <cell r="E681">
            <v>3</v>
          </cell>
          <cell r="F681" t="str">
            <v>M</v>
          </cell>
          <cell r="G681">
            <v>27115</v>
          </cell>
          <cell r="H681" t="str">
            <v>BUNDERSSTRAAT 61</v>
          </cell>
          <cell r="I681">
            <v>1745</v>
          </cell>
          <cell r="J681" t="str">
            <v>OPWIJK</v>
          </cell>
          <cell r="K681" t="str">
            <v>592.3517837.19</v>
          </cell>
          <cell r="L681">
            <v>43678</v>
          </cell>
          <cell r="O681" t="str">
            <v>C</v>
          </cell>
          <cell r="P681" t="str">
            <v>NA</v>
          </cell>
          <cell r="Q681" t="str">
            <v>-</v>
          </cell>
          <cell r="R681" t="str">
            <v>-</v>
          </cell>
          <cell r="S681" t="str">
            <v>-</v>
          </cell>
          <cell r="T681" t="str">
            <v>-</v>
          </cell>
        </row>
        <row r="682">
          <cell r="A682">
            <v>681</v>
          </cell>
          <cell r="B682" t="str">
            <v>DE DREAMERS</v>
          </cell>
          <cell r="C682" t="str">
            <v>DREA</v>
          </cell>
          <cell r="D682" t="str">
            <v>DE BEULE ALAIN</v>
          </cell>
          <cell r="E682" t="str">
            <v>-</v>
          </cell>
          <cell r="F682" t="str">
            <v>M</v>
          </cell>
          <cell r="G682">
            <v>24939</v>
          </cell>
          <cell r="H682" t="str">
            <v>FRANS TIMMERMANSSTRAAT 154</v>
          </cell>
          <cell r="I682">
            <v>1730</v>
          </cell>
          <cell r="J682" t="str">
            <v>ZELLIK</v>
          </cell>
          <cell r="L682">
            <v>43678</v>
          </cell>
          <cell r="O682" t="str">
            <v>B</v>
          </cell>
          <cell r="P682" t="str">
            <v>C</v>
          </cell>
          <cell r="Q682" t="str">
            <v>-</v>
          </cell>
          <cell r="R682" t="str">
            <v>-</v>
          </cell>
          <cell r="S682" t="str">
            <v>-</v>
          </cell>
          <cell r="T682" t="str">
            <v>-</v>
          </cell>
        </row>
        <row r="683">
          <cell r="A683">
            <v>682</v>
          </cell>
          <cell r="B683" t="str">
            <v>GOUDEN BIL</v>
          </cell>
          <cell r="C683" t="str">
            <v>GBIL</v>
          </cell>
          <cell r="D683" t="str">
            <v>ROELANDS STEVEN</v>
          </cell>
          <cell r="E683">
            <v>3</v>
          </cell>
          <cell r="F683" t="str">
            <v>M</v>
          </cell>
          <cell r="G683">
            <v>28496</v>
          </cell>
          <cell r="H683" t="str">
            <v>DIEPMEERSTRAAT 98</v>
          </cell>
          <cell r="I683">
            <v>9255</v>
          </cell>
          <cell r="J683" t="str">
            <v>BUGGENHOUT</v>
          </cell>
          <cell r="K683" t="str">
            <v>592.1026354.78</v>
          </cell>
          <cell r="L683">
            <v>43678</v>
          </cell>
          <cell r="M683">
            <v>44044</v>
          </cell>
          <cell r="O683" t="str">
            <v>NA</v>
          </cell>
          <cell r="P683" t="str">
            <v>NA</v>
          </cell>
          <cell r="Q683" t="str">
            <v>-</v>
          </cell>
          <cell r="R683" t="str">
            <v>-</v>
          </cell>
          <cell r="S683" t="str">
            <v>-</v>
          </cell>
          <cell r="T683" t="str">
            <v>-</v>
          </cell>
        </row>
        <row r="684">
          <cell r="A684">
            <v>683</v>
          </cell>
          <cell r="B684" t="str">
            <v>VRIJE SPELER</v>
          </cell>
          <cell r="C684" t="str">
            <v>VS</v>
          </cell>
          <cell r="D684" t="str">
            <v>VAN DER ELST ROEL</v>
          </cell>
          <cell r="E684" t="str">
            <v>x</v>
          </cell>
          <cell r="F684" t="str">
            <v>M</v>
          </cell>
          <cell r="G684">
            <v>28688</v>
          </cell>
          <cell r="H684" t="str">
            <v>KASTEELSTRAAT 126/101</v>
          </cell>
          <cell r="I684">
            <v>9255</v>
          </cell>
          <cell r="J684" t="str">
            <v>BUGGENHOUT</v>
          </cell>
          <cell r="L684">
            <v>43678</v>
          </cell>
          <cell r="O684" t="str">
            <v>NA</v>
          </cell>
          <cell r="P684" t="str">
            <v>NA</v>
          </cell>
          <cell r="Q684" t="str">
            <v>-</v>
          </cell>
          <cell r="R684" t="str">
            <v>-</v>
          </cell>
          <cell r="S684" t="str">
            <v>-</v>
          </cell>
          <cell r="T684" t="str">
            <v>-</v>
          </cell>
        </row>
        <row r="685">
          <cell r="A685">
            <v>684</v>
          </cell>
          <cell r="B685" t="str">
            <v>GOUDEN BIL</v>
          </cell>
          <cell r="C685" t="str">
            <v>GBIL</v>
          </cell>
          <cell r="D685" t="str">
            <v>AELBRECHT RUDY</v>
          </cell>
          <cell r="E685" t="str">
            <v>-</v>
          </cell>
          <cell r="F685" t="str">
            <v>M</v>
          </cell>
          <cell r="G685">
            <v>21225</v>
          </cell>
          <cell r="H685" t="str">
            <v>HEIRBAAN 146/5</v>
          </cell>
          <cell r="I685">
            <v>1745</v>
          </cell>
          <cell r="J685" t="str">
            <v>OPWIJK</v>
          </cell>
          <cell r="K685" t="str">
            <v>592.0734387.81</v>
          </cell>
          <cell r="L685">
            <v>43678</v>
          </cell>
          <cell r="M685">
            <v>44044</v>
          </cell>
          <cell r="O685" t="str">
            <v>NA</v>
          </cell>
          <cell r="P685" t="str">
            <v>NA</v>
          </cell>
          <cell r="Q685" t="str">
            <v>-</v>
          </cell>
          <cell r="R685" t="str">
            <v>-</v>
          </cell>
          <cell r="S685" t="str">
            <v>-</v>
          </cell>
          <cell r="T685" t="str">
            <v>-</v>
          </cell>
        </row>
        <row r="686">
          <cell r="A686">
            <v>685</v>
          </cell>
          <cell r="B686" t="str">
            <v>DE DREAMERS</v>
          </cell>
          <cell r="C686" t="str">
            <v>DREA</v>
          </cell>
          <cell r="D686" t="str">
            <v>DE SMEDT DAVID</v>
          </cell>
          <cell r="E686" t="str">
            <v>-</v>
          </cell>
          <cell r="F686" t="str">
            <v>M</v>
          </cell>
          <cell r="G686">
            <v>28994</v>
          </cell>
          <cell r="H686" t="str">
            <v>BUNDERSSTRAAT 43</v>
          </cell>
          <cell r="I686">
            <v>1745</v>
          </cell>
          <cell r="J686" t="str">
            <v>OPWIJK</v>
          </cell>
          <cell r="K686" t="str">
            <v>592.8893170.97</v>
          </cell>
          <cell r="L686">
            <v>43678</v>
          </cell>
          <cell r="O686" t="str">
            <v>B</v>
          </cell>
          <cell r="P686" t="str">
            <v>C</v>
          </cell>
          <cell r="Q686" t="str">
            <v>-</v>
          </cell>
          <cell r="R686" t="str">
            <v>-</v>
          </cell>
          <cell r="S686" t="str">
            <v>-</v>
          </cell>
          <cell r="T686" t="str">
            <v>-</v>
          </cell>
        </row>
        <row r="687">
          <cell r="A687">
            <v>686</v>
          </cell>
          <cell r="B687" t="str">
            <v>DE DREAMERS</v>
          </cell>
          <cell r="C687" t="str">
            <v>DREA</v>
          </cell>
          <cell r="D687" t="str">
            <v>VANDENBERGHE KEVIN</v>
          </cell>
          <cell r="E687">
            <v>2</v>
          </cell>
          <cell r="F687" t="str">
            <v>M</v>
          </cell>
          <cell r="G687">
            <v>35769</v>
          </cell>
          <cell r="H687" t="str">
            <v>NEERVELDSTRAAT 140</v>
          </cell>
          <cell r="I687">
            <v>1745</v>
          </cell>
          <cell r="J687" t="str">
            <v>OPWIJK</v>
          </cell>
          <cell r="K687" t="str">
            <v>592.8224223.62</v>
          </cell>
          <cell r="L687">
            <v>43678</v>
          </cell>
          <cell r="O687" t="str">
            <v>D</v>
          </cell>
          <cell r="P687" t="str">
            <v>D</v>
          </cell>
          <cell r="Q687" t="str">
            <v>-</v>
          </cell>
          <cell r="R687" t="str">
            <v>-</v>
          </cell>
          <cell r="S687" t="str">
            <v>-</v>
          </cell>
          <cell r="T687" t="str">
            <v>-</v>
          </cell>
        </row>
        <row r="688">
          <cell r="A688">
            <v>687</v>
          </cell>
          <cell r="B688" t="str">
            <v>VRIJE SPELER</v>
          </cell>
          <cell r="C688" t="str">
            <v>VS</v>
          </cell>
          <cell r="D688" t="str">
            <v>DE COCK ERIC</v>
          </cell>
          <cell r="E688" t="str">
            <v>X</v>
          </cell>
          <cell r="F688" t="str">
            <v>M</v>
          </cell>
          <cell r="G688">
            <v>20103</v>
          </cell>
          <cell r="H688" t="str">
            <v>SPERRESTRAAT 7</v>
          </cell>
          <cell r="I688">
            <v>9190</v>
          </cell>
          <cell r="J688" t="str">
            <v>STEKENE</v>
          </cell>
          <cell r="L688">
            <v>43678</v>
          </cell>
          <cell r="O688" t="str">
            <v>NA</v>
          </cell>
          <cell r="P688" t="str">
            <v>NA</v>
          </cell>
          <cell r="Q688" t="str">
            <v>-</v>
          </cell>
          <cell r="R688" t="str">
            <v>-</v>
          </cell>
          <cell r="S688" t="str">
            <v>-</v>
          </cell>
          <cell r="T688" t="str">
            <v>-</v>
          </cell>
        </row>
        <row r="689">
          <cell r="A689">
            <v>688</v>
          </cell>
          <cell r="B689" t="str">
            <v>VRIJE SPELER</v>
          </cell>
          <cell r="C689" t="str">
            <v>VS</v>
          </cell>
          <cell r="D689" t="str">
            <v>VERBEECK OLIVIER</v>
          </cell>
          <cell r="E689" t="str">
            <v>X</v>
          </cell>
          <cell r="F689" t="str">
            <v>M</v>
          </cell>
          <cell r="G689">
            <v>30582</v>
          </cell>
          <cell r="H689" t="str">
            <v>SINT ANNASTRAAT 20</v>
          </cell>
          <cell r="I689">
            <v>9250</v>
          </cell>
          <cell r="J689" t="str">
            <v>WAASMUNSTER</v>
          </cell>
          <cell r="L689">
            <v>43678</v>
          </cell>
          <cell r="O689" t="str">
            <v>NA</v>
          </cell>
          <cell r="P689" t="str">
            <v>NA</v>
          </cell>
          <cell r="Q689" t="str">
            <v>-</v>
          </cell>
          <cell r="R689" t="str">
            <v>-</v>
          </cell>
          <cell r="S689" t="str">
            <v>-</v>
          </cell>
          <cell r="T689" t="str">
            <v>-</v>
          </cell>
        </row>
        <row r="690">
          <cell r="A690">
            <v>689</v>
          </cell>
          <cell r="B690" t="str">
            <v>THE Q</v>
          </cell>
          <cell r="C690" t="str">
            <v>THQ</v>
          </cell>
          <cell r="D690" t="str">
            <v>SMET FRANKY</v>
          </cell>
          <cell r="E690" t="str">
            <v>-</v>
          </cell>
          <cell r="F690" t="str">
            <v>M</v>
          </cell>
          <cell r="G690">
            <v>26891</v>
          </cell>
          <cell r="H690" t="str">
            <v>ACHTERHEIDE 105</v>
          </cell>
          <cell r="I690">
            <v>1840</v>
          </cell>
          <cell r="J690" t="str">
            <v>LONDERZEEL</v>
          </cell>
          <cell r="L690">
            <v>43678</v>
          </cell>
          <cell r="O690" t="str">
            <v>B</v>
          </cell>
          <cell r="P690" t="str">
            <v>B</v>
          </cell>
          <cell r="Q690" t="str">
            <v>-</v>
          </cell>
          <cell r="R690" t="str">
            <v>-</v>
          </cell>
          <cell r="S690" t="str">
            <v>-</v>
          </cell>
          <cell r="T690" t="str">
            <v>-</v>
          </cell>
        </row>
        <row r="691">
          <cell r="A691">
            <v>690</v>
          </cell>
          <cell r="B691" t="str">
            <v>VRIJE SPELER</v>
          </cell>
          <cell r="C691" t="str">
            <v>VS</v>
          </cell>
          <cell r="D691" t="str">
            <v>SCHELFTHOUT GUNTHER</v>
          </cell>
          <cell r="E691" t="str">
            <v>X</v>
          </cell>
          <cell r="F691" t="str">
            <v>M</v>
          </cell>
          <cell r="G691">
            <v>25616</v>
          </cell>
          <cell r="H691" t="str">
            <v>DALIALAAN 9</v>
          </cell>
          <cell r="I691">
            <v>9200</v>
          </cell>
          <cell r="J691" t="str">
            <v>DENDERMONDE</v>
          </cell>
          <cell r="L691">
            <v>43678</v>
          </cell>
          <cell r="O691" t="str">
            <v>D</v>
          </cell>
          <cell r="P691" t="str">
            <v>NA</v>
          </cell>
          <cell r="Q691" t="str">
            <v>-</v>
          </cell>
          <cell r="R691" t="str">
            <v>-</v>
          </cell>
          <cell r="S691" t="str">
            <v>-</v>
          </cell>
          <cell r="T691" t="str">
            <v>-</v>
          </cell>
        </row>
        <row r="692">
          <cell r="A692">
            <v>691</v>
          </cell>
          <cell r="B692" t="str">
            <v>VRIJE SPELER</v>
          </cell>
          <cell r="C692" t="str">
            <v>VS</v>
          </cell>
          <cell r="D692" t="str">
            <v>VAN VAERENBERGH ALAIN</v>
          </cell>
          <cell r="E692" t="str">
            <v>X</v>
          </cell>
          <cell r="F692" t="str">
            <v>M</v>
          </cell>
          <cell r="G692">
            <v>23549</v>
          </cell>
          <cell r="H692" t="str">
            <v>STEVENSVELDSTRAAT 16</v>
          </cell>
          <cell r="I692">
            <v>9310</v>
          </cell>
          <cell r="J692" t="str">
            <v>MELDERT</v>
          </cell>
          <cell r="L692">
            <v>43678</v>
          </cell>
          <cell r="O692" t="str">
            <v>D</v>
          </cell>
          <cell r="P692" t="str">
            <v>D</v>
          </cell>
          <cell r="Q692" t="str">
            <v>-</v>
          </cell>
          <cell r="R692" t="str">
            <v>-</v>
          </cell>
          <cell r="S692" t="str">
            <v>-</v>
          </cell>
          <cell r="T692" t="str">
            <v>-</v>
          </cell>
        </row>
        <row r="693">
          <cell r="A693">
            <v>692</v>
          </cell>
          <cell r="B693" t="str">
            <v>KALFORT SPORTIF</v>
          </cell>
          <cell r="C693" t="str">
            <v>KALF</v>
          </cell>
          <cell r="D693" t="str">
            <v>ALEN WESLEY</v>
          </cell>
          <cell r="E693" t="str">
            <v>-</v>
          </cell>
          <cell r="F693" t="str">
            <v>M</v>
          </cell>
          <cell r="G693">
            <v>35488</v>
          </cell>
          <cell r="H693" t="str">
            <v>KRIJGSBAAN 107</v>
          </cell>
          <cell r="I693">
            <v>9140</v>
          </cell>
          <cell r="J693" t="str">
            <v>TEMSE</v>
          </cell>
          <cell r="K693" t="str">
            <v>592.4731096.02</v>
          </cell>
          <cell r="L693">
            <v>43678</v>
          </cell>
          <cell r="O693" t="str">
            <v>C</v>
          </cell>
          <cell r="P693" t="str">
            <v>C</v>
          </cell>
          <cell r="Q693" t="str">
            <v>-</v>
          </cell>
          <cell r="R693" t="str">
            <v>-</v>
          </cell>
          <cell r="S693" t="str">
            <v>-</v>
          </cell>
          <cell r="T693" t="str">
            <v>-</v>
          </cell>
        </row>
        <row r="694">
          <cell r="A694">
            <v>693</v>
          </cell>
          <cell r="B694" t="str">
            <v>THE Q</v>
          </cell>
          <cell r="C694" t="str">
            <v>THQ</v>
          </cell>
          <cell r="D694" t="str">
            <v>FLION EDDY</v>
          </cell>
          <cell r="E694" t="str">
            <v>-</v>
          </cell>
          <cell r="F694" t="str">
            <v>M</v>
          </cell>
          <cell r="G694">
            <v>23560</v>
          </cell>
          <cell r="H694" t="str">
            <v>SPEELBERG 42</v>
          </cell>
          <cell r="I694">
            <v>3090</v>
          </cell>
          <cell r="J694" t="str">
            <v>OVERIJSE</v>
          </cell>
          <cell r="K694" t="str">
            <v>592.7632819.67</v>
          </cell>
          <cell r="L694">
            <v>43678</v>
          </cell>
          <cell r="O694" t="str">
            <v>NA</v>
          </cell>
          <cell r="P694" t="str">
            <v>NA</v>
          </cell>
          <cell r="Q694" t="str">
            <v>-</v>
          </cell>
          <cell r="R694" t="str">
            <v>-</v>
          </cell>
          <cell r="S694" t="str">
            <v>-</v>
          </cell>
          <cell r="T694" t="str">
            <v>-</v>
          </cell>
        </row>
        <row r="695">
          <cell r="A695">
            <v>694</v>
          </cell>
          <cell r="B695" t="str">
            <v>THE Q</v>
          </cell>
          <cell r="C695" t="str">
            <v>THQ</v>
          </cell>
          <cell r="D695" t="str">
            <v>MARCHAND JACQUES</v>
          </cell>
          <cell r="E695" t="str">
            <v>-</v>
          </cell>
          <cell r="F695" t="str">
            <v>M</v>
          </cell>
          <cell r="G695">
            <v>23570</v>
          </cell>
          <cell r="H695" t="str">
            <v>F.BERGIERSSTRAAT 58</v>
          </cell>
          <cell r="I695">
            <v>3090</v>
          </cell>
          <cell r="J695" t="str">
            <v>OVERIJSE</v>
          </cell>
          <cell r="K695" t="str">
            <v>592.0488159.39</v>
          </cell>
          <cell r="L695">
            <v>43678</v>
          </cell>
          <cell r="O695" t="str">
            <v>NA</v>
          </cell>
          <cell r="P695" t="str">
            <v>NA</v>
          </cell>
          <cell r="Q695" t="str">
            <v>-</v>
          </cell>
          <cell r="R695" t="str">
            <v>-</v>
          </cell>
          <cell r="S695" t="str">
            <v>-</v>
          </cell>
          <cell r="T695" t="str">
            <v>-</v>
          </cell>
        </row>
        <row r="696">
          <cell r="A696">
            <v>695</v>
          </cell>
          <cell r="B696" t="str">
            <v>VRIJE SPELER</v>
          </cell>
          <cell r="C696" t="str">
            <v>VS</v>
          </cell>
          <cell r="D696" t="str">
            <v>WAUTERS LINO</v>
          </cell>
          <cell r="E696" t="str">
            <v>x</v>
          </cell>
          <cell r="F696" t="str">
            <v>M</v>
          </cell>
          <cell r="G696">
            <v>34907</v>
          </cell>
          <cell r="H696" t="str">
            <v>J.HAMMENECKERSTRAAT 10</v>
          </cell>
          <cell r="I696">
            <v>2880</v>
          </cell>
          <cell r="J696" t="str">
            <v>BORNEM</v>
          </cell>
          <cell r="K696" t="str">
            <v>592.6096260.85</v>
          </cell>
          <cell r="L696">
            <v>43678</v>
          </cell>
          <cell r="O696" t="str">
            <v>NA</v>
          </cell>
          <cell r="P696" t="str">
            <v>NA</v>
          </cell>
          <cell r="Q696" t="str">
            <v>-</v>
          </cell>
          <cell r="R696" t="str">
            <v>-</v>
          </cell>
          <cell r="S696" t="str">
            <v>-</v>
          </cell>
          <cell r="T696" t="str">
            <v>-</v>
          </cell>
        </row>
        <row r="697">
          <cell r="A697">
            <v>696</v>
          </cell>
          <cell r="B697" t="str">
            <v>VRIJE SPELER</v>
          </cell>
          <cell r="C697" t="str">
            <v>VS</v>
          </cell>
          <cell r="D697" t="str">
            <v>DANIELS LENNART</v>
          </cell>
          <cell r="E697" t="str">
            <v>x</v>
          </cell>
          <cell r="F697" t="str">
            <v>M</v>
          </cell>
          <cell r="G697">
            <v>35214</v>
          </cell>
          <cell r="H697" t="str">
            <v>KERKSTRAAT 15</v>
          </cell>
          <cell r="I697">
            <v>2870</v>
          </cell>
          <cell r="J697" t="str">
            <v>PUURS-SINT AMANDS</v>
          </cell>
          <cell r="K697" t="str">
            <v>592.7988368.14</v>
          </cell>
          <cell r="L697">
            <v>43678</v>
          </cell>
          <cell r="O697" t="str">
            <v>D</v>
          </cell>
          <cell r="P697" t="str">
            <v>D</v>
          </cell>
          <cell r="Q697" t="str">
            <v>-</v>
          </cell>
          <cell r="R697" t="str">
            <v>-</v>
          </cell>
          <cell r="S697" t="str">
            <v>-</v>
          </cell>
          <cell r="T697" t="str">
            <v>-</v>
          </cell>
        </row>
        <row r="698">
          <cell r="A698">
            <v>697</v>
          </cell>
          <cell r="B698" t="str">
            <v>DE DREAMERS</v>
          </cell>
          <cell r="C698" t="str">
            <v>DREA</v>
          </cell>
          <cell r="D698" t="str">
            <v>LAEREMANS JOHAN</v>
          </cell>
          <cell r="E698" t="str">
            <v>-</v>
          </cell>
          <cell r="F698" t="str">
            <v>M</v>
          </cell>
          <cell r="G698">
            <v>24410</v>
          </cell>
          <cell r="H698" t="str">
            <v>KAREELSTRAAT 104/2</v>
          </cell>
          <cell r="I698">
            <v>9300</v>
          </cell>
          <cell r="J698" t="str">
            <v>AALST</v>
          </cell>
          <cell r="K698" t="str">
            <v>592.6385737.17</v>
          </cell>
          <cell r="L698">
            <v>43678</v>
          </cell>
          <cell r="O698" t="str">
            <v>C</v>
          </cell>
          <cell r="P698" t="str">
            <v>C</v>
          </cell>
          <cell r="Q698" t="str">
            <v>-</v>
          </cell>
          <cell r="R698" t="str">
            <v>-</v>
          </cell>
          <cell r="S698" t="str">
            <v>-</v>
          </cell>
          <cell r="T698" t="str">
            <v>-</v>
          </cell>
        </row>
        <row r="699">
          <cell r="A699">
            <v>698</v>
          </cell>
          <cell r="B699" t="str">
            <v>DE DREAMERS</v>
          </cell>
          <cell r="C699" t="str">
            <v>DREA</v>
          </cell>
          <cell r="D699" t="str">
            <v>PISSENS WESLEY</v>
          </cell>
          <cell r="E699">
            <v>2</v>
          </cell>
          <cell r="F699" t="str">
            <v>M</v>
          </cell>
          <cell r="G699">
            <v>35530</v>
          </cell>
          <cell r="H699" t="str">
            <v>HULST 153</v>
          </cell>
          <cell r="I699">
            <v>1745</v>
          </cell>
          <cell r="J699" t="str">
            <v>OPWIJK</v>
          </cell>
          <cell r="K699" t="str">
            <v>592.9135883.19</v>
          </cell>
          <cell r="L699">
            <v>43678</v>
          </cell>
          <cell r="O699" t="str">
            <v>NA</v>
          </cell>
          <cell r="P699" t="str">
            <v>NA</v>
          </cell>
          <cell r="Q699" t="str">
            <v>-</v>
          </cell>
          <cell r="R699" t="str">
            <v>-</v>
          </cell>
          <cell r="S699" t="str">
            <v>-</v>
          </cell>
          <cell r="T699" t="str">
            <v>-</v>
          </cell>
        </row>
        <row r="700">
          <cell r="A700">
            <v>699</v>
          </cell>
          <cell r="B700" t="str">
            <v>DE DREAMERS</v>
          </cell>
          <cell r="C700" t="str">
            <v>DREA</v>
          </cell>
          <cell r="D700" t="str">
            <v>JACOBS GINO</v>
          </cell>
          <cell r="E700">
            <v>1</v>
          </cell>
          <cell r="F700" t="str">
            <v>M</v>
          </cell>
          <cell r="G700">
            <v>26319</v>
          </cell>
          <cell r="H700" t="str">
            <v>NINOOFSESTEENWEG 71</v>
          </cell>
          <cell r="I700">
            <v>1760</v>
          </cell>
          <cell r="J700" t="str">
            <v>ROOSDAAL</v>
          </cell>
          <cell r="K700" t="str">
            <v>592.6114546.38</v>
          </cell>
          <cell r="L700">
            <v>43678</v>
          </cell>
          <cell r="O700" t="str">
            <v>A</v>
          </cell>
          <cell r="P700" t="str">
            <v>NA</v>
          </cell>
          <cell r="Q700" t="str">
            <v>-</v>
          </cell>
          <cell r="R700" t="str">
            <v>-</v>
          </cell>
          <cell r="S700" t="str">
            <v>-</v>
          </cell>
          <cell r="T700" t="str">
            <v>-</v>
          </cell>
        </row>
        <row r="701">
          <cell r="A701">
            <v>700</v>
          </cell>
          <cell r="B701" t="str">
            <v>DE DREAMERS</v>
          </cell>
          <cell r="C701" t="str">
            <v>DREA</v>
          </cell>
          <cell r="D701" t="str">
            <v>DE PRINS LOTTE</v>
          </cell>
          <cell r="E701" t="str">
            <v>-</v>
          </cell>
          <cell r="F701" t="str">
            <v>V</v>
          </cell>
          <cell r="G701">
            <v>33381</v>
          </cell>
          <cell r="H701" t="str">
            <v>BUNDERSTRAAT 43</v>
          </cell>
          <cell r="I701">
            <v>1745</v>
          </cell>
          <cell r="J701" t="str">
            <v>OPWIJK</v>
          </cell>
          <cell r="K701" t="str">
            <v>592.8162292.17</v>
          </cell>
          <cell r="L701">
            <v>43678</v>
          </cell>
          <cell r="O701" t="str">
            <v>NA</v>
          </cell>
          <cell r="P701" t="str">
            <v>NA</v>
          </cell>
          <cell r="Q701" t="str">
            <v>-</v>
          </cell>
          <cell r="R701" t="str">
            <v>-</v>
          </cell>
          <cell r="S701" t="str">
            <v>-</v>
          </cell>
          <cell r="T701" t="str">
            <v>-</v>
          </cell>
        </row>
        <row r="702">
          <cell r="A702">
            <v>701</v>
          </cell>
          <cell r="B702" t="str">
            <v>'t ZANDHOF</v>
          </cell>
          <cell r="C702" t="str">
            <v>TZH</v>
          </cell>
          <cell r="D702" t="str">
            <v>DE KUYPER-DE VLEESSCHOUWER MILAN</v>
          </cell>
          <cell r="E702" t="str">
            <v>-</v>
          </cell>
          <cell r="F702" t="str">
            <v>M</v>
          </cell>
          <cell r="G702">
            <v>39341</v>
          </cell>
          <cell r="H702" t="str">
            <v>BOLLESHOF 11</v>
          </cell>
          <cell r="I702">
            <v>2880</v>
          </cell>
          <cell r="J702" t="str">
            <v>BORNEM</v>
          </cell>
          <cell r="K702" t="str">
            <v>592.9474323.26</v>
          </cell>
          <cell r="L702">
            <v>43678</v>
          </cell>
          <cell r="O702" t="str">
            <v>NA</v>
          </cell>
          <cell r="P702" t="str">
            <v>NA</v>
          </cell>
          <cell r="Q702" t="str">
            <v>-</v>
          </cell>
          <cell r="R702" t="str">
            <v>-</v>
          </cell>
          <cell r="S702" t="str">
            <v>-</v>
          </cell>
          <cell r="T702" t="str">
            <v>-</v>
          </cell>
        </row>
        <row r="703">
          <cell r="A703">
            <v>702</v>
          </cell>
          <cell r="B703" t="str">
            <v>'t ZANDHOF</v>
          </cell>
          <cell r="C703" t="str">
            <v>TZH</v>
          </cell>
          <cell r="D703" t="str">
            <v>SMET ROLAND</v>
          </cell>
          <cell r="E703" t="str">
            <v>-</v>
          </cell>
          <cell r="F703" t="str">
            <v>M</v>
          </cell>
          <cell r="G703">
            <v>20844</v>
          </cell>
          <cell r="H703" t="str">
            <v>RUE FERNANDE PIERRARD 63</v>
          </cell>
          <cell r="I703">
            <v>5550</v>
          </cell>
          <cell r="J703" t="str">
            <v>BOHAN</v>
          </cell>
          <cell r="K703" t="str">
            <v>592.4004656.85</v>
          </cell>
          <cell r="L703">
            <v>43678</v>
          </cell>
          <cell r="O703" t="str">
            <v>NA</v>
          </cell>
          <cell r="P703" t="str">
            <v>NA</v>
          </cell>
          <cell r="Q703" t="str">
            <v>-</v>
          </cell>
          <cell r="R703" t="str">
            <v>-</v>
          </cell>
          <cell r="S703" t="str">
            <v>-</v>
          </cell>
          <cell r="T703" t="str">
            <v>-</v>
          </cell>
        </row>
        <row r="704">
          <cell r="A704">
            <v>703</v>
          </cell>
          <cell r="B704" t="str">
            <v>VRIJE SPELER</v>
          </cell>
          <cell r="C704" t="str">
            <v>VS</v>
          </cell>
          <cell r="D704" t="str">
            <v>VERCAMMEN LUC</v>
          </cell>
          <cell r="E704" t="str">
            <v>x</v>
          </cell>
          <cell r="F704" t="str">
            <v>M</v>
          </cell>
          <cell r="G704">
            <v>20621</v>
          </cell>
          <cell r="H704" t="str">
            <v>DAMSTRAAT 51</v>
          </cell>
          <cell r="I704">
            <v>9220</v>
          </cell>
          <cell r="J704" t="str">
            <v>HAMME</v>
          </cell>
          <cell r="K704" t="str">
            <v>592.1770537.77</v>
          </cell>
          <cell r="L704">
            <v>43709</v>
          </cell>
          <cell r="O704" t="str">
            <v>D</v>
          </cell>
          <cell r="P704" t="str">
            <v>NA</v>
          </cell>
          <cell r="Q704" t="str">
            <v>-</v>
          </cell>
          <cell r="R704" t="str">
            <v>-</v>
          </cell>
          <cell r="S704" t="str">
            <v>-</v>
          </cell>
          <cell r="T704" t="str">
            <v>-</v>
          </cell>
        </row>
        <row r="705">
          <cell r="A705">
            <v>704</v>
          </cell>
          <cell r="B705" t="str">
            <v>VRIJE SPELER</v>
          </cell>
          <cell r="C705" t="str">
            <v>VS</v>
          </cell>
          <cell r="D705" t="str">
            <v>AERTSENS TOM</v>
          </cell>
          <cell r="E705" t="str">
            <v>x</v>
          </cell>
          <cell r="F705" t="str">
            <v>M</v>
          </cell>
          <cell r="G705">
            <v>28551</v>
          </cell>
          <cell r="H705" t="str">
            <v>SPOORWEGSTRAAT 52</v>
          </cell>
          <cell r="I705">
            <v>9220</v>
          </cell>
          <cell r="J705" t="str">
            <v>HAMME</v>
          </cell>
          <cell r="K705" t="str">
            <v>592.6362496.56</v>
          </cell>
          <cell r="L705">
            <v>43709</v>
          </cell>
          <cell r="O705" t="str">
            <v>D</v>
          </cell>
          <cell r="P705" t="str">
            <v>NA</v>
          </cell>
          <cell r="Q705" t="str">
            <v>-</v>
          </cell>
          <cell r="R705" t="str">
            <v>-</v>
          </cell>
          <cell r="S705" t="str">
            <v>-</v>
          </cell>
          <cell r="T705" t="str">
            <v>-</v>
          </cell>
        </row>
        <row r="706">
          <cell r="A706">
            <v>705</v>
          </cell>
          <cell r="B706" t="str">
            <v>DE STATIEVRIENDEN</v>
          </cell>
          <cell r="C706" t="str">
            <v>STAT</v>
          </cell>
          <cell r="D706" t="str">
            <v>ADRIAENSENS RENAAT</v>
          </cell>
          <cell r="E706" t="str">
            <v>-</v>
          </cell>
          <cell r="F706" t="str">
            <v>M</v>
          </cell>
          <cell r="G706">
            <v>20471</v>
          </cell>
          <cell r="H706" t="str">
            <v>EBBING 32</v>
          </cell>
          <cell r="I706">
            <v>1840</v>
          </cell>
          <cell r="J706" t="str">
            <v>STEENHUFFEL</v>
          </cell>
          <cell r="K706" t="str">
            <v>592.2293640.59</v>
          </cell>
          <cell r="L706">
            <v>43709</v>
          </cell>
          <cell r="O706" t="str">
            <v>D</v>
          </cell>
          <cell r="P706" t="str">
            <v>D</v>
          </cell>
          <cell r="Q706" t="str">
            <v>-</v>
          </cell>
          <cell r="R706" t="str">
            <v>-</v>
          </cell>
          <cell r="S706" t="str">
            <v>-</v>
          </cell>
          <cell r="T706" t="str">
            <v>-</v>
          </cell>
        </row>
        <row r="707">
          <cell r="A707">
            <v>706</v>
          </cell>
          <cell r="B707" t="str">
            <v>DE STATIEVRIENDEN</v>
          </cell>
          <cell r="C707" t="str">
            <v>STAT</v>
          </cell>
          <cell r="D707" t="str">
            <v>VERHOEVEN DARIO</v>
          </cell>
          <cell r="E707" t="str">
            <v>-</v>
          </cell>
          <cell r="F707" t="str">
            <v>M</v>
          </cell>
          <cell r="G707">
            <v>35352</v>
          </cell>
          <cell r="H707" t="str">
            <v>BLOKSTRAAT 90</v>
          </cell>
          <cell r="I707">
            <v>1840</v>
          </cell>
          <cell r="J707" t="str">
            <v>MALDEREN</v>
          </cell>
          <cell r="K707" t="str">
            <v>592.8204170.88</v>
          </cell>
          <cell r="L707">
            <v>43709</v>
          </cell>
          <cell r="O707" t="str">
            <v>NA</v>
          </cell>
          <cell r="P707" t="str">
            <v>NA</v>
          </cell>
          <cell r="Q707" t="str">
            <v>-</v>
          </cell>
          <cell r="R707" t="str">
            <v>-</v>
          </cell>
          <cell r="S707" t="str">
            <v>-</v>
          </cell>
          <cell r="T707" t="str">
            <v>-</v>
          </cell>
        </row>
        <row r="708">
          <cell r="A708">
            <v>707</v>
          </cell>
          <cell r="B708" t="str">
            <v>'t ZANDHOF</v>
          </cell>
          <cell r="C708" t="str">
            <v>TZH</v>
          </cell>
          <cell r="D708" t="str">
            <v>VERHOEVEN DIRK</v>
          </cell>
          <cell r="E708" t="str">
            <v>-</v>
          </cell>
          <cell r="F708" t="str">
            <v>M</v>
          </cell>
          <cell r="G708">
            <v>25242</v>
          </cell>
          <cell r="H708" t="str">
            <v>KOUHAGEN 4</v>
          </cell>
          <cell r="I708">
            <v>1840</v>
          </cell>
          <cell r="J708" t="str">
            <v>STEENHUFFEL</v>
          </cell>
          <cell r="K708" t="str">
            <v>592.5307821.62</v>
          </cell>
          <cell r="L708">
            <v>43709</v>
          </cell>
          <cell r="O708" t="str">
            <v>D</v>
          </cell>
          <cell r="P708" t="str">
            <v>NA</v>
          </cell>
          <cell r="Q708" t="str">
            <v>-</v>
          </cell>
          <cell r="R708" t="str">
            <v>-</v>
          </cell>
          <cell r="S708" t="str">
            <v>-</v>
          </cell>
          <cell r="T708" t="str">
            <v>-</v>
          </cell>
        </row>
        <row r="709">
          <cell r="A709">
            <v>708</v>
          </cell>
          <cell r="B709" t="str">
            <v>DEN BLACK</v>
          </cell>
          <cell r="C709" t="str">
            <v>DBLA</v>
          </cell>
          <cell r="D709" t="str">
            <v>BUYS FRANCOIS</v>
          </cell>
          <cell r="E709" t="str">
            <v>-</v>
          </cell>
          <cell r="F709" t="str">
            <v>M</v>
          </cell>
          <cell r="G709">
            <v>19186</v>
          </cell>
          <cell r="H709" t="str">
            <v>ZANDVAT 38</v>
          </cell>
          <cell r="I709">
            <v>1840</v>
          </cell>
          <cell r="J709" t="str">
            <v>MALDEREN</v>
          </cell>
          <cell r="K709" t="str">
            <v>592.2389863.58</v>
          </cell>
          <cell r="L709">
            <v>43709</v>
          </cell>
          <cell r="O709" t="str">
            <v>B</v>
          </cell>
          <cell r="P709" t="str">
            <v>B</v>
          </cell>
          <cell r="Q709" t="str">
            <v>-</v>
          </cell>
          <cell r="R709" t="str">
            <v>-</v>
          </cell>
          <cell r="S709" t="str">
            <v>B</v>
          </cell>
          <cell r="T709" t="str">
            <v>B</v>
          </cell>
        </row>
        <row r="710">
          <cell r="A710">
            <v>709</v>
          </cell>
          <cell r="B710" t="str">
            <v>DEN BLACK</v>
          </cell>
          <cell r="C710" t="str">
            <v>DBLA</v>
          </cell>
          <cell r="D710" t="str">
            <v>VAN DEN BOSSCHE JEAN-PIERRE</v>
          </cell>
          <cell r="E710" t="str">
            <v>-</v>
          </cell>
          <cell r="F710" t="str">
            <v>M</v>
          </cell>
          <cell r="G710">
            <v>24014</v>
          </cell>
          <cell r="H710" t="str">
            <v>DALIALAAN 1</v>
          </cell>
          <cell r="I710">
            <v>9200</v>
          </cell>
          <cell r="J710" t="str">
            <v>DENDERMONDE</v>
          </cell>
          <cell r="K710" t="str">
            <v>592.8971114.53</v>
          </cell>
          <cell r="L710">
            <v>40057</v>
          </cell>
          <cell r="O710" t="str">
            <v>B</v>
          </cell>
          <cell r="P710" t="str">
            <v>A</v>
          </cell>
          <cell r="Q710" t="str">
            <v>-</v>
          </cell>
          <cell r="R710" t="str">
            <v>-</v>
          </cell>
          <cell r="S710" t="str">
            <v>-</v>
          </cell>
          <cell r="T710" t="str">
            <v>-</v>
          </cell>
        </row>
        <row r="711">
          <cell r="A711">
            <v>710</v>
          </cell>
          <cell r="B711" t="str">
            <v>VRIJE SPELER</v>
          </cell>
          <cell r="C711" t="str">
            <v>VS</v>
          </cell>
          <cell r="D711" t="str">
            <v>VERCAUTEREN HAROLD</v>
          </cell>
          <cell r="E711" t="str">
            <v>x</v>
          </cell>
          <cell r="F711" t="str">
            <v>M</v>
          </cell>
          <cell r="G711">
            <v>27047</v>
          </cell>
          <cell r="H711" t="str">
            <v>KUIPERSSTRAAT18</v>
          </cell>
          <cell r="I711">
            <v>2890</v>
          </cell>
          <cell r="J711" t="str">
            <v>SINT AMANDS</v>
          </cell>
          <cell r="K711" t="str">
            <v>592.1577094.52</v>
          </cell>
          <cell r="L711">
            <v>43709</v>
          </cell>
          <cell r="O711" t="str">
            <v>NA</v>
          </cell>
          <cell r="P711" t="str">
            <v>NA</v>
          </cell>
          <cell r="Q711" t="str">
            <v>-</v>
          </cell>
          <cell r="R711" t="str">
            <v>-</v>
          </cell>
          <cell r="S711" t="str">
            <v>-</v>
          </cell>
          <cell r="T711" t="str">
            <v>-</v>
          </cell>
        </row>
        <row r="712">
          <cell r="A712">
            <v>711</v>
          </cell>
          <cell r="B712" t="str">
            <v>DE STATIEVRIENDEN</v>
          </cell>
          <cell r="C712" t="str">
            <v>STAT</v>
          </cell>
          <cell r="D712" t="str">
            <v>VRANCKAERT ARNO</v>
          </cell>
          <cell r="E712" t="str">
            <v>-</v>
          </cell>
          <cell r="F712" t="str">
            <v>M</v>
          </cell>
          <cell r="G712">
            <v>34536</v>
          </cell>
          <cell r="H712" t="str">
            <v>LINDE 67</v>
          </cell>
          <cell r="I712">
            <v>1840</v>
          </cell>
          <cell r="J712" t="str">
            <v>LONDERZEEL</v>
          </cell>
          <cell r="K712" t="str">
            <v>592.8798480.79</v>
          </cell>
          <cell r="L712">
            <v>43709</v>
          </cell>
          <cell r="O712" t="str">
            <v>D</v>
          </cell>
          <cell r="P712" t="str">
            <v>D</v>
          </cell>
          <cell r="Q712" t="str">
            <v>-</v>
          </cell>
          <cell r="R712" t="str">
            <v>-</v>
          </cell>
          <cell r="S712" t="str">
            <v>D</v>
          </cell>
          <cell r="T712" t="str">
            <v>NA</v>
          </cell>
        </row>
        <row r="713">
          <cell r="A713">
            <v>712</v>
          </cell>
          <cell r="B713" t="str">
            <v>DE STATIEVRIENDEN</v>
          </cell>
          <cell r="C713" t="str">
            <v>STAT</v>
          </cell>
          <cell r="D713" t="str">
            <v>DE SCHOUWER KRIS</v>
          </cell>
          <cell r="E713" t="str">
            <v>-</v>
          </cell>
          <cell r="F713" t="str">
            <v>M</v>
          </cell>
          <cell r="G713">
            <v>30225</v>
          </cell>
          <cell r="H713" t="str">
            <v>OVERWINNINGSSTRAAT 127</v>
          </cell>
          <cell r="I713">
            <v>2830</v>
          </cell>
          <cell r="J713" t="str">
            <v>WILLEBROEK</v>
          </cell>
          <cell r="K713" t="str">
            <v>592.1274974.87</v>
          </cell>
          <cell r="L713">
            <v>43709</v>
          </cell>
          <cell r="O713" t="str">
            <v>NA</v>
          </cell>
          <cell r="P713" t="str">
            <v>NA</v>
          </cell>
          <cell r="Q713" t="str">
            <v>-</v>
          </cell>
          <cell r="R713" t="str">
            <v>-</v>
          </cell>
          <cell r="S713" t="str">
            <v>-</v>
          </cell>
          <cell r="T713" t="str">
            <v>-</v>
          </cell>
        </row>
        <row r="714">
          <cell r="A714">
            <v>713</v>
          </cell>
          <cell r="B714" t="str">
            <v>VRIJE SPELER</v>
          </cell>
          <cell r="C714" t="str">
            <v>VS</v>
          </cell>
          <cell r="D714" t="str">
            <v>DE PAUW JOHAN</v>
          </cell>
          <cell r="E714" t="str">
            <v>x</v>
          </cell>
          <cell r="F714" t="str">
            <v>M</v>
          </cell>
          <cell r="G714">
            <v>24177</v>
          </cell>
          <cell r="H714" t="str">
            <v>BIESHUIZEN</v>
          </cell>
          <cell r="I714">
            <v>2890</v>
          </cell>
          <cell r="J714" t="str">
            <v>OPPUURS</v>
          </cell>
          <cell r="K714" t="str">
            <v>592.1555545.37</v>
          </cell>
          <cell r="L714">
            <v>43709</v>
          </cell>
          <cell r="O714" t="str">
            <v>C</v>
          </cell>
          <cell r="P714" t="str">
            <v>D</v>
          </cell>
          <cell r="Q714" t="str">
            <v>-</v>
          </cell>
          <cell r="R714" t="str">
            <v>-</v>
          </cell>
          <cell r="S714" t="str">
            <v>D</v>
          </cell>
          <cell r="T714" t="str">
            <v>D</v>
          </cell>
        </row>
        <row r="715">
          <cell r="A715">
            <v>714</v>
          </cell>
          <cell r="B715" t="str">
            <v>HET WIEL</v>
          </cell>
          <cell r="C715" t="str">
            <v>WIEL</v>
          </cell>
          <cell r="D715" t="str">
            <v>VANINGELGEM ERIC</v>
          </cell>
          <cell r="E715" t="str">
            <v>-</v>
          </cell>
          <cell r="F715" t="str">
            <v>M</v>
          </cell>
          <cell r="G715">
            <v>19464</v>
          </cell>
          <cell r="H715" t="str">
            <v>KLAPROOSLAAN 2</v>
          </cell>
          <cell r="I715">
            <v>2880</v>
          </cell>
          <cell r="J715" t="str">
            <v>BORNEM</v>
          </cell>
          <cell r="K715" t="str">
            <v>592.7897880.27</v>
          </cell>
          <cell r="L715">
            <v>43709</v>
          </cell>
          <cell r="O715" t="str">
            <v>C</v>
          </cell>
          <cell r="P715" t="str">
            <v>NA</v>
          </cell>
          <cell r="Q715" t="str">
            <v>-</v>
          </cell>
          <cell r="R715" t="str">
            <v>-</v>
          </cell>
          <cell r="S715" t="str">
            <v>-</v>
          </cell>
          <cell r="T715" t="str">
            <v>-</v>
          </cell>
        </row>
        <row r="716">
          <cell r="A716">
            <v>715</v>
          </cell>
          <cell r="B716" t="str">
            <v>FLIPPERBOYS</v>
          </cell>
          <cell r="C716" t="str">
            <v>FLIP</v>
          </cell>
          <cell r="D716" t="str">
            <v>HEYLEN LUC</v>
          </cell>
          <cell r="E716" t="str">
            <v>-</v>
          </cell>
          <cell r="F716" t="str">
            <v>M</v>
          </cell>
          <cell r="G716">
            <v>19603</v>
          </cell>
          <cell r="H716" t="str">
            <v>BEEKVELD 4</v>
          </cell>
          <cell r="I716">
            <v>1785</v>
          </cell>
          <cell r="J716" t="str">
            <v>MERCHTEM</v>
          </cell>
          <cell r="K716" t="str">
            <v>592.0597679.46</v>
          </cell>
          <cell r="L716">
            <v>43709</v>
          </cell>
          <cell r="O716" t="str">
            <v>NA</v>
          </cell>
          <cell r="P716" t="str">
            <v>NA</v>
          </cell>
          <cell r="Q716" t="str">
            <v>-</v>
          </cell>
          <cell r="R716" t="str">
            <v>-</v>
          </cell>
          <cell r="S716" t="str">
            <v>-</v>
          </cell>
          <cell r="T716" t="str">
            <v>-</v>
          </cell>
        </row>
        <row r="717">
          <cell r="A717">
            <v>716</v>
          </cell>
          <cell r="B717" t="str">
            <v>GOUDEN BIL</v>
          </cell>
          <cell r="C717" t="str">
            <v>GBIL</v>
          </cell>
          <cell r="D717" t="str">
            <v>VAN DER VLIET PHILIP</v>
          </cell>
          <cell r="E717" t="str">
            <v>-</v>
          </cell>
          <cell r="F717" t="str">
            <v>M</v>
          </cell>
          <cell r="G717">
            <v>27091</v>
          </cell>
          <cell r="H717" t="str">
            <v>STATIONSSTRAAT 35</v>
          </cell>
          <cell r="I717">
            <v>3191</v>
          </cell>
          <cell r="J717" t="str">
            <v>HEVER</v>
          </cell>
          <cell r="K717" t="str">
            <v>592.8880910.59</v>
          </cell>
          <cell r="L717">
            <v>43709</v>
          </cell>
          <cell r="O717" t="str">
            <v>D</v>
          </cell>
          <cell r="P717" t="str">
            <v>C</v>
          </cell>
          <cell r="Q717" t="str">
            <v>-</v>
          </cell>
          <cell r="R717" t="str">
            <v>-</v>
          </cell>
          <cell r="S717" t="str">
            <v>-</v>
          </cell>
          <cell r="T717" t="str">
            <v>-</v>
          </cell>
        </row>
        <row r="718">
          <cell r="A718">
            <v>717</v>
          </cell>
          <cell r="B718" t="str">
            <v>'t ZANDHOF</v>
          </cell>
          <cell r="C718" t="str">
            <v>TZH</v>
          </cell>
          <cell r="D718" t="str">
            <v>COOLS CHRIS</v>
          </cell>
          <cell r="E718" t="str">
            <v>-</v>
          </cell>
          <cell r="F718" t="str">
            <v>M</v>
          </cell>
          <cell r="G718">
            <v>22482</v>
          </cell>
          <cell r="H718" t="str">
            <v>ST. AMANDSESTEENWEG 272</v>
          </cell>
          <cell r="I718">
            <v>2880</v>
          </cell>
          <cell r="J718" t="str">
            <v>BORNEM</v>
          </cell>
          <cell r="K718" t="str">
            <v>592.0707442.05</v>
          </cell>
          <cell r="L718">
            <v>43709</v>
          </cell>
          <cell r="O718" t="str">
            <v>B</v>
          </cell>
          <cell r="P718" t="str">
            <v>B</v>
          </cell>
          <cell r="Q718" t="str">
            <v>-</v>
          </cell>
          <cell r="R718" t="str">
            <v>-</v>
          </cell>
          <cell r="S718" t="str">
            <v>B</v>
          </cell>
          <cell r="T718" t="str">
            <v>C</v>
          </cell>
        </row>
        <row r="719">
          <cell r="A719">
            <v>718</v>
          </cell>
          <cell r="B719" t="str">
            <v>DE FIXKES</v>
          </cell>
          <cell r="C719" t="str">
            <v>FIX</v>
          </cell>
          <cell r="D719" t="str">
            <v>DE BACKER JAN</v>
          </cell>
          <cell r="E719">
            <v>2</v>
          </cell>
          <cell r="F719" t="str">
            <v>M</v>
          </cell>
          <cell r="G719">
            <v>26696</v>
          </cell>
          <cell r="H719" t="str">
            <v>KALFORTDORP 54/21</v>
          </cell>
          <cell r="I719">
            <v>2870</v>
          </cell>
          <cell r="J719" t="str">
            <v>PUURS-ST.AMANDS</v>
          </cell>
          <cell r="K719" t="str">
            <v>592.8022751.59</v>
          </cell>
          <cell r="L719">
            <v>43709</v>
          </cell>
          <cell r="O719" t="str">
            <v>D</v>
          </cell>
          <cell r="P719" t="str">
            <v>NA</v>
          </cell>
          <cell r="Q719" t="str">
            <v>-</v>
          </cell>
          <cell r="R719" t="str">
            <v>-</v>
          </cell>
          <cell r="S719" t="str">
            <v>-</v>
          </cell>
          <cell r="T719" t="str">
            <v>-</v>
          </cell>
        </row>
        <row r="720">
          <cell r="A720">
            <v>719</v>
          </cell>
          <cell r="B720" t="str">
            <v>DE FIXKES</v>
          </cell>
          <cell r="C720" t="str">
            <v>FIX</v>
          </cell>
          <cell r="D720" t="str">
            <v>VAN VERRE ANN</v>
          </cell>
          <cell r="E720" t="str">
            <v>-</v>
          </cell>
          <cell r="F720" t="str">
            <v>V</v>
          </cell>
          <cell r="G720">
            <v>27702</v>
          </cell>
          <cell r="H720" t="str">
            <v>KALFORTDORP 54/21</v>
          </cell>
          <cell r="I720">
            <v>2870</v>
          </cell>
          <cell r="J720" t="str">
            <v>PUURS-ST.AMANDS</v>
          </cell>
          <cell r="K720" t="str">
            <v>592.7522172.97</v>
          </cell>
          <cell r="L720">
            <v>43709</v>
          </cell>
          <cell r="O720" t="str">
            <v>NA</v>
          </cell>
          <cell r="P720" t="str">
            <v>NA</v>
          </cell>
          <cell r="Q720" t="str">
            <v>-</v>
          </cell>
          <cell r="R720" t="str">
            <v>-</v>
          </cell>
          <cell r="S720" t="str">
            <v>-</v>
          </cell>
          <cell r="T720" t="str">
            <v>-</v>
          </cell>
        </row>
        <row r="721">
          <cell r="A721">
            <v>720</v>
          </cell>
          <cell r="B721" t="str">
            <v>DE FIXKES</v>
          </cell>
          <cell r="C721" t="str">
            <v>FIX</v>
          </cell>
          <cell r="D721" t="str">
            <v>HUYGE PEGGY</v>
          </cell>
          <cell r="E721" t="str">
            <v>-</v>
          </cell>
          <cell r="F721" t="str">
            <v>V</v>
          </cell>
          <cell r="G721">
            <v>28142</v>
          </cell>
          <cell r="H721" t="str">
            <v>KERKSTRAAT 72</v>
          </cell>
          <cell r="I721">
            <v>2870</v>
          </cell>
          <cell r="J721" t="str">
            <v>RUISBROEK</v>
          </cell>
          <cell r="K721" t="str">
            <v>592.1536124.16</v>
          </cell>
          <cell r="L721">
            <v>43709</v>
          </cell>
          <cell r="O721" t="str">
            <v>NA</v>
          </cell>
          <cell r="P721" t="str">
            <v>NA</v>
          </cell>
          <cell r="Q721" t="str">
            <v>-</v>
          </cell>
          <cell r="R721" t="str">
            <v>-</v>
          </cell>
          <cell r="S721" t="str">
            <v>-</v>
          </cell>
          <cell r="T721" t="str">
            <v>-</v>
          </cell>
        </row>
        <row r="722">
          <cell r="A722">
            <v>721</v>
          </cell>
          <cell r="B722" t="str">
            <v>DE FIXKES</v>
          </cell>
          <cell r="C722" t="str">
            <v>FIX</v>
          </cell>
          <cell r="D722" t="str">
            <v>POLFLIET BJARTHE</v>
          </cell>
          <cell r="E722" t="str">
            <v>-</v>
          </cell>
          <cell r="F722" t="str">
            <v>M</v>
          </cell>
          <cell r="G722">
            <v>35739</v>
          </cell>
          <cell r="H722" t="str">
            <v>THEO ANDRIESSTRAAT 76</v>
          </cell>
          <cell r="I722">
            <v>2870</v>
          </cell>
          <cell r="J722" t="str">
            <v>PUURS-ST.AMANDS</v>
          </cell>
          <cell r="K722" t="str">
            <v>591.9872318.51</v>
          </cell>
          <cell r="L722">
            <v>43709</v>
          </cell>
          <cell r="O722" t="str">
            <v>NA</v>
          </cell>
          <cell r="P722" t="str">
            <v>NA</v>
          </cell>
          <cell r="Q722" t="str">
            <v>-</v>
          </cell>
          <cell r="R722" t="str">
            <v>-</v>
          </cell>
          <cell r="S722" t="str">
            <v>-</v>
          </cell>
          <cell r="T722" t="str">
            <v>-</v>
          </cell>
        </row>
        <row r="723">
          <cell r="A723">
            <v>722</v>
          </cell>
          <cell r="B723" t="str">
            <v>DE STATIEVRIENDEN</v>
          </cell>
          <cell r="C723" t="str">
            <v>STAT</v>
          </cell>
          <cell r="D723" t="str">
            <v>VAN RANST JORIS</v>
          </cell>
          <cell r="E723" t="str">
            <v>-</v>
          </cell>
          <cell r="F723" t="str">
            <v>M</v>
          </cell>
          <cell r="G723">
            <v>33256</v>
          </cell>
          <cell r="H723" t="str">
            <v>MOERSTRAAT 119</v>
          </cell>
          <cell r="I723">
            <v>9200</v>
          </cell>
          <cell r="J723" t="str">
            <v>ST. GILLIS-DENDERMONDE</v>
          </cell>
          <cell r="K723" t="str">
            <v>592.4126171.66</v>
          </cell>
          <cell r="L723">
            <v>43709</v>
          </cell>
          <cell r="O723" t="str">
            <v>NA</v>
          </cell>
          <cell r="P723" t="str">
            <v>NA</v>
          </cell>
          <cell r="Q723" t="str">
            <v>-</v>
          </cell>
          <cell r="R723" t="str">
            <v>-</v>
          </cell>
          <cell r="S723" t="str">
            <v>-</v>
          </cell>
          <cell r="T723" t="str">
            <v>-</v>
          </cell>
        </row>
        <row r="724">
          <cell r="A724">
            <v>723</v>
          </cell>
          <cell r="B724" t="str">
            <v>'t ZANDHOF</v>
          </cell>
          <cell r="C724" t="str">
            <v>TZH</v>
          </cell>
          <cell r="D724" t="str">
            <v>SELLESLAGH NIKKY</v>
          </cell>
          <cell r="E724" t="str">
            <v>-</v>
          </cell>
          <cell r="F724" t="str">
            <v>M</v>
          </cell>
          <cell r="G724">
            <v>25453</v>
          </cell>
          <cell r="H724" t="str">
            <v>KLOOSTERSTRAAT 50/203</v>
          </cell>
          <cell r="I724">
            <v>2880</v>
          </cell>
          <cell r="J724" t="str">
            <v>BORNEM</v>
          </cell>
          <cell r="K724" t="str">
            <v>592.0250031.46</v>
          </cell>
          <cell r="L724">
            <v>43709</v>
          </cell>
          <cell r="O724" t="str">
            <v>NA</v>
          </cell>
          <cell r="P724" t="str">
            <v>NA</v>
          </cell>
          <cell r="Q724" t="str">
            <v>-</v>
          </cell>
          <cell r="R724" t="str">
            <v>-</v>
          </cell>
          <cell r="S724" t="str">
            <v>-</v>
          </cell>
          <cell r="T724" t="str">
            <v>-</v>
          </cell>
        </row>
        <row r="725">
          <cell r="A725">
            <v>724</v>
          </cell>
          <cell r="B725" t="str">
            <v>DE ZES</v>
          </cell>
          <cell r="C725" t="str">
            <v>DZES</v>
          </cell>
          <cell r="D725" t="str">
            <v>VERKOELEN PATRICK</v>
          </cell>
          <cell r="E725" t="str">
            <v>-</v>
          </cell>
          <cell r="F725" t="str">
            <v>M</v>
          </cell>
          <cell r="G725">
            <v>25049</v>
          </cell>
          <cell r="H725" t="str">
            <v>KLOOSTERSTRAAT 51</v>
          </cell>
          <cell r="I725">
            <v>9200</v>
          </cell>
          <cell r="J725" t="str">
            <v>BAASRODE</v>
          </cell>
          <cell r="K725" t="str">
            <v>592.5405063.13</v>
          </cell>
          <cell r="L725">
            <v>43709</v>
          </cell>
          <cell r="M725">
            <v>44044</v>
          </cell>
          <cell r="O725" t="str">
            <v>C</v>
          </cell>
          <cell r="P725" t="str">
            <v>C</v>
          </cell>
          <cell r="Q725" t="str">
            <v>-</v>
          </cell>
          <cell r="R725" t="str">
            <v>-</v>
          </cell>
          <cell r="S725" t="str">
            <v>-</v>
          </cell>
          <cell r="T725" t="str">
            <v>-</v>
          </cell>
        </row>
        <row r="726">
          <cell r="A726">
            <v>725</v>
          </cell>
          <cell r="B726" t="str">
            <v>EXCELSIOR</v>
          </cell>
          <cell r="C726" t="str">
            <v>EXC</v>
          </cell>
          <cell r="D726" t="str">
            <v>COOLS KOEN</v>
          </cell>
          <cell r="E726" t="str">
            <v>-</v>
          </cell>
          <cell r="F726" t="str">
            <v>M</v>
          </cell>
          <cell r="G726">
            <v>25814</v>
          </cell>
          <cell r="H726" t="str">
            <v>OUDE MOLEN 6</v>
          </cell>
          <cell r="I726">
            <v>2830</v>
          </cell>
          <cell r="J726" t="str">
            <v>TISSELT</v>
          </cell>
          <cell r="K726" t="str">
            <v>592.1128315.92</v>
          </cell>
          <cell r="L726">
            <v>43709</v>
          </cell>
          <cell r="O726" t="str">
            <v>NA</v>
          </cell>
          <cell r="P726" t="str">
            <v>NA</v>
          </cell>
          <cell r="Q726" t="str">
            <v>-</v>
          </cell>
          <cell r="R726" t="str">
            <v>-</v>
          </cell>
          <cell r="S726" t="str">
            <v>-</v>
          </cell>
          <cell r="T726" t="str">
            <v>-</v>
          </cell>
        </row>
        <row r="727">
          <cell r="A727">
            <v>726</v>
          </cell>
          <cell r="B727" t="str">
            <v>ZOGGEHOF</v>
          </cell>
          <cell r="C727" t="str">
            <v>ZOG</v>
          </cell>
          <cell r="D727" t="str">
            <v>VELDEMAN JOEY</v>
          </cell>
          <cell r="E727" t="str">
            <v>-</v>
          </cell>
          <cell r="F727" t="str">
            <v>M</v>
          </cell>
          <cell r="G727">
            <v>35156</v>
          </cell>
          <cell r="H727" t="str">
            <v>DENDERMONDE BAAN 35</v>
          </cell>
          <cell r="I727">
            <v>9220</v>
          </cell>
          <cell r="J727" t="str">
            <v>MOERZEKE</v>
          </cell>
          <cell r="K727" t="str">
            <v>592.7248216.69</v>
          </cell>
          <cell r="L727">
            <v>43739</v>
          </cell>
          <cell r="M727">
            <v>44044</v>
          </cell>
          <cell r="O727" t="str">
            <v>C</v>
          </cell>
          <cell r="P727" t="str">
            <v>NA</v>
          </cell>
          <cell r="Q727" t="str">
            <v>-</v>
          </cell>
          <cell r="R727" t="str">
            <v>-</v>
          </cell>
          <cell r="S727" t="str">
            <v>-</v>
          </cell>
          <cell r="T727" t="str">
            <v>-</v>
          </cell>
        </row>
        <row r="728">
          <cell r="A728">
            <v>727</v>
          </cell>
          <cell r="B728" t="str">
            <v>THE Q</v>
          </cell>
          <cell r="C728" t="str">
            <v>THQ</v>
          </cell>
          <cell r="D728" t="str">
            <v>DE VOS PATRICIA</v>
          </cell>
          <cell r="E728" t="str">
            <v>-</v>
          </cell>
          <cell r="F728" t="str">
            <v>V</v>
          </cell>
          <cell r="G728">
            <v>26969</v>
          </cell>
          <cell r="H728" t="str">
            <v>OUDE MOLENSTRAAT 129/3</v>
          </cell>
          <cell r="I728">
            <v>9100</v>
          </cell>
          <cell r="J728" t="str">
            <v>SINT NIKLAAS</v>
          </cell>
          <cell r="K728" t="str">
            <v>592.8099814.07</v>
          </cell>
          <cell r="L728">
            <v>43739</v>
          </cell>
          <cell r="O728" t="str">
            <v>D</v>
          </cell>
          <cell r="P728" t="str">
            <v>D</v>
          </cell>
          <cell r="Q728" t="str">
            <v>D</v>
          </cell>
          <cell r="R728" t="str">
            <v>NA</v>
          </cell>
          <cell r="S728" t="str">
            <v>-</v>
          </cell>
          <cell r="T728" t="str">
            <v>-</v>
          </cell>
        </row>
        <row r="729">
          <cell r="A729">
            <v>728</v>
          </cell>
          <cell r="B729" t="str">
            <v>PLAZA</v>
          </cell>
          <cell r="C729" t="str">
            <v>PLZ</v>
          </cell>
          <cell r="D729" t="str">
            <v>JOOS LUDWIG</v>
          </cell>
          <cell r="E729">
            <v>1</v>
          </cell>
          <cell r="F729" t="str">
            <v>M</v>
          </cell>
          <cell r="G729">
            <v>24446</v>
          </cell>
          <cell r="H729" t="str">
            <v>KRUISVELD 8</v>
          </cell>
          <cell r="I729">
            <v>2890</v>
          </cell>
          <cell r="J729" t="str">
            <v>OPPUURS</v>
          </cell>
          <cell r="K729" t="str">
            <v>592.5946419.12</v>
          </cell>
          <cell r="L729">
            <v>43739</v>
          </cell>
          <cell r="O729" t="str">
            <v>B</v>
          </cell>
          <cell r="P729" t="str">
            <v>B</v>
          </cell>
          <cell r="Q729" t="str">
            <v>-</v>
          </cell>
          <cell r="R729" t="str">
            <v>-</v>
          </cell>
          <cell r="S729" t="str">
            <v>-</v>
          </cell>
          <cell r="T729" t="str">
            <v>-</v>
          </cell>
        </row>
        <row r="730">
          <cell r="A730">
            <v>729</v>
          </cell>
          <cell r="B730" t="str">
            <v>BILJARTBOYS</v>
          </cell>
          <cell r="C730" t="str">
            <v>BJB</v>
          </cell>
          <cell r="D730" t="str">
            <v>REYNIERS GERT</v>
          </cell>
          <cell r="E730" t="str">
            <v>-</v>
          </cell>
          <cell r="F730" t="str">
            <v>M</v>
          </cell>
          <cell r="G730">
            <v>27344</v>
          </cell>
          <cell r="H730" t="str">
            <v>PREDIKHERENHOEVESTRAAT 55</v>
          </cell>
          <cell r="I730">
            <v>2840</v>
          </cell>
          <cell r="J730" t="str">
            <v>REET</v>
          </cell>
          <cell r="K730" t="str">
            <v>592.8030652.06</v>
          </cell>
          <cell r="L730">
            <v>43739</v>
          </cell>
          <cell r="O730" t="str">
            <v>B</v>
          </cell>
          <cell r="P730" t="str">
            <v>NA</v>
          </cell>
          <cell r="Q730" t="str">
            <v>-</v>
          </cell>
          <cell r="R730" t="str">
            <v>-</v>
          </cell>
          <cell r="S730" t="str">
            <v>-</v>
          </cell>
          <cell r="T730" t="str">
            <v>-</v>
          </cell>
        </row>
        <row r="731">
          <cell r="A731">
            <v>730</v>
          </cell>
          <cell r="B731" t="str">
            <v>DE ZES</v>
          </cell>
          <cell r="C731" t="str">
            <v>DZES</v>
          </cell>
          <cell r="D731" t="str">
            <v>NIEUWLANDT PASCAL</v>
          </cell>
          <cell r="E731" t="str">
            <v>-</v>
          </cell>
          <cell r="F731" t="str">
            <v>M</v>
          </cell>
          <cell r="G731">
            <v>25592</v>
          </cell>
          <cell r="H731" t="str">
            <v>NOORDLAAN 24/6</v>
          </cell>
          <cell r="I731">
            <v>9200</v>
          </cell>
          <cell r="J731" t="str">
            <v>DENDERMONDE</v>
          </cell>
          <cell r="K731" t="str">
            <v>592.5091933.96</v>
          </cell>
          <cell r="L731">
            <v>43739</v>
          </cell>
          <cell r="O731" t="str">
            <v>D</v>
          </cell>
          <cell r="P731" t="str">
            <v>NA</v>
          </cell>
          <cell r="Q731" t="str">
            <v>-</v>
          </cell>
          <cell r="R731" t="str">
            <v>-</v>
          </cell>
          <cell r="S731" t="str">
            <v>-</v>
          </cell>
          <cell r="T731" t="str">
            <v>-</v>
          </cell>
        </row>
        <row r="732">
          <cell r="A732">
            <v>731</v>
          </cell>
          <cell r="B732" t="str">
            <v>KASTEL</v>
          </cell>
          <cell r="C732" t="str">
            <v>KAST</v>
          </cell>
          <cell r="D732" t="str">
            <v>VAN NIEUWENHOVE MARIO</v>
          </cell>
          <cell r="E732" t="str">
            <v>-</v>
          </cell>
          <cell r="F732" t="str">
            <v>M</v>
          </cell>
          <cell r="G732">
            <v>26117</v>
          </cell>
          <cell r="H732" t="str">
            <v>SCHELDESTRAAT 12</v>
          </cell>
          <cell r="I732">
            <v>9220</v>
          </cell>
          <cell r="J732" t="str">
            <v>HAMME-KASTEL</v>
          </cell>
          <cell r="L732">
            <v>43739</v>
          </cell>
          <cell r="O732" t="str">
            <v>NA</v>
          </cell>
          <cell r="P732" t="str">
            <v>NA</v>
          </cell>
          <cell r="Q732" t="str">
            <v>-</v>
          </cell>
          <cell r="R732" t="str">
            <v>-</v>
          </cell>
          <cell r="S732" t="str">
            <v>-</v>
          </cell>
          <cell r="T732" t="str">
            <v>-</v>
          </cell>
        </row>
        <row r="733">
          <cell r="A733">
            <v>732</v>
          </cell>
          <cell r="B733" t="str">
            <v>KALFORT SPORTIF</v>
          </cell>
          <cell r="C733" t="str">
            <v>KALF</v>
          </cell>
          <cell r="D733" t="str">
            <v>FIERENS STEFAN</v>
          </cell>
          <cell r="E733" t="str">
            <v>-</v>
          </cell>
          <cell r="F733" t="str">
            <v>M</v>
          </cell>
          <cell r="N733" t="str">
            <v>VS</v>
          </cell>
          <cell r="O733" t="str">
            <v>A</v>
          </cell>
          <cell r="P733" t="str">
            <v>A</v>
          </cell>
          <cell r="Q733" t="str">
            <v>-</v>
          </cell>
          <cell r="R733" t="str">
            <v>-</v>
          </cell>
          <cell r="S733" t="str">
            <v>A</v>
          </cell>
          <cell r="T733" t="str">
            <v>A</v>
          </cell>
        </row>
        <row r="734">
          <cell r="A734">
            <v>733</v>
          </cell>
          <cell r="B734" t="str">
            <v>VRIJE SPELER</v>
          </cell>
          <cell r="C734" t="str">
            <v>VS</v>
          </cell>
          <cell r="D734" t="str">
            <v>STEVENS KEVIN</v>
          </cell>
          <cell r="E734" t="str">
            <v>x</v>
          </cell>
          <cell r="F734" t="str">
            <v>M</v>
          </cell>
          <cell r="G734">
            <v>28971</v>
          </cell>
          <cell r="H734" t="str">
            <v>ZEGBROEK 38</v>
          </cell>
          <cell r="I734">
            <v>2890</v>
          </cell>
          <cell r="J734" t="str">
            <v>SINT AMANDS</v>
          </cell>
          <cell r="K734" t="str">
            <v>592.8258156.45</v>
          </cell>
          <cell r="L734">
            <v>43739</v>
          </cell>
          <cell r="O734" t="str">
            <v>NA</v>
          </cell>
          <cell r="P734" t="str">
            <v>NA</v>
          </cell>
          <cell r="Q734" t="str">
            <v>-</v>
          </cell>
          <cell r="R734" t="str">
            <v>-</v>
          </cell>
          <cell r="S734" t="str">
            <v>-</v>
          </cell>
          <cell r="T734" t="str">
            <v>-</v>
          </cell>
        </row>
        <row r="735">
          <cell r="A735">
            <v>734</v>
          </cell>
          <cell r="B735" t="str">
            <v>EXCELSIOR</v>
          </cell>
          <cell r="C735" t="str">
            <v>EXC</v>
          </cell>
          <cell r="D735" t="str">
            <v xml:space="preserve">MOISSON MICHEL </v>
          </cell>
          <cell r="E735" t="str">
            <v>-</v>
          </cell>
          <cell r="F735" t="str">
            <v>M</v>
          </cell>
          <cell r="G735">
            <v>29478</v>
          </cell>
          <cell r="H735" t="str">
            <v>BOUDEWIJNHOF 20</v>
          </cell>
          <cell r="I735">
            <v>2870</v>
          </cell>
          <cell r="J735" t="str">
            <v>PUURS</v>
          </cell>
          <cell r="K735" t="str">
            <v xml:space="preserve">592.2543656.09 </v>
          </cell>
          <cell r="L735">
            <v>43739</v>
          </cell>
          <cell r="O735" t="str">
            <v>NA</v>
          </cell>
          <cell r="P735" t="str">
            <v>NA</v>
          </cell>
          <cell r="Q735" t="str">
            <v>-</v>
          </cell>
          <cell r="R735" t="str">
            <v>-</v>
          </cell>
          <cell r="S735" t="str">
            <v>-</v>
          </cell>
          <cell r="T735" t="str">
            <v>-</v>
          </cell>
        </row>
        <row r="736">
          <cell r="A736">
            <v>735</v>
          </cell>
          <cell r="B736" t="str">
            <v>GOLVERS</v>
          </cell>
          <cell r="C736" t="str">
            <v>GOL</v>
          </cell>
          <cell r="D736" t="str">
            <v>CLEYMANS JOHN</v>
          </cell>
          <cell r="E736" t="str">
            <v>-</v>
          </cell>
          <cell r="F736" t="str">
            <v>M</v>
          </cell>
          <cell r="G736">
            <v>26019</v>
          </cell>
          <cell r="H736" t="str">
            <v xml:space="preserve">BOSSTRAAT 1 </v>
          </cell>
          <cell r="I736">
            <v>2830</v>
          </cell>
          <cell r="J736" t="str">
            <v>WILLEBROEK</v>
          </cell>
          <cell r="K736" t="str">
            <v xml:space="preserve">592.7399961.09 </v>
          </cell>
          <cell r="L736">
            <v>43739</v>
          </cell>
          <cell r="O736" t="str">
            <v>B</v>
          </cell>
          <cell r="P736" t="str">
            <v>C</v>
          </cell>
          <cell r="Q736" t="str">
            <v>-</v>
          </cell>
          <cell r="R736" t="str">
            <v>-</v>
          </cell>
          <cell r="S736" t="str">
            <v>C</v>
          </cell>
          <cell r="T736" t="str">
            <v>-</v>
          </cell>
        </row>
        <row r="737">
          <cell r="A737">
            <v>736</v>
          </cell>
          <cell r="B737" t="str">
            <v>DE FIXKES</v>
          </cell>
          <cell r="C737" t="str">
            <v>FIX</v>
          </cell>
          <cell r="D737" t="str">
            <v>CORREMANS PATRICK</v>
          </cell>
          <cell r="E737">
            <v>1</v>
          </cell>
          <cell r="F737" t="str">
            <v>M</v>
          </cell>
          <cell r="O737" t="str">
            <v>D</v>
          </cell>
          <cell r="P737" t="str">
            <v>NA</v>
          </cell>
          <cell r="Q737" t="str">
            <v>-</v>
          </cell>
          <cell r="R737" t="str">
            <v>-</v>
          </cell>
          <cell r="S737" t="str">
            <v>-</v>
          </cell>
          <cell r="T737" t="str">
            <v>-</v>
          </cell>
        </row>
        <row r="738">
          <cell r="A738">
            <v>737</v>
          </cell>
          <cell r="B738" t="str">
            <v>VRIJE SPELER</v>
          </cell>
          <cell r="C738" t="str">
            <v>VS</v>
          </cell>
          <cell r="D738" t="str">
            <v>DEKEERSMAEKER MARC</v>
          </cell>
          <cell r="E738" t="str">
            <v>x</v>
          </cell>
          <cell r="F738" t="str">
            <v>M</v>
          </cell>
          <cell r="G738">
            <v>21874</v>
          </cell>
          <cell r="H738" t="str">
            <v>HOF TER ZIELBEEK 8/22</v>
          </cell>
          <cell r="I738">
            <v>2870</v>
          </cell>
          <cell r="J738" t="str">
            <v>SINT AMANDS</v>
          </cell>
          <cell r="K738" t="str">
            <v>592.1843653.55</v>
          </cell>
          <cell r="L738">
            <v>43770</v>
          </cell>
          <cell r="O738" t="str">
            <v>NA</v>
          </cell>
          <cell r="P738" t="str">
            <v>NA</v>
          </cell>
          <cell r="Q738" t="str">
            <v>-</v>
          </cell>
          <cell r="R738" t="str">
            <v>-</v>
          </cell>
          <cell r="S738" t="str">
            <v>-</v>
          </cell>
          <cell r="T738" t="str">
            <v>-</v>
          </cell>
        </row>
        <row r="739">
          <cell r="A739">
            <v>738</v>
          </cell>
          <cell r="B739" t="str">
            <v>BILJARTBOYS</v>
          </cell>
          <cell r="C739" t="str">
            <v>BJB</v>
          </cell>
          <cell r="D739" t="str">
            <v xml:space="preserve">DE MEYER FRANKY </v>
          </cell>
          <cell r="E739" t="str">
            <v>-</v>
          </cell>
          <cell r="F739" t="str">
            <v>M</v>
          </cell>
          <cell r="G739">
            <v>23198</v>
          </cell>
          <cell r="H739" t="str">
            <v xml:space="preserve">ANTWERPSESTRAAT 126 B6 </v>
          </cell>
          <cell r="I739">
            <v>2850</v>
          </cell>
          <cell r="J739" t="str">
            <v>BOOM</v>
          </cell>
          <cell r="K739" t="str">
            <v xml:space="preserve">592.3626480.22 </v>
          </cell>
          <cell r="L739">
            <v>43770</v>
          </cell>
          <cell r="O739" t="str">
            <v>C</v>
          </cell>
          <cell r="P739" t="str">
            <v>NA</v>
          </cell>
          <cell r="Q739" t="str">
            <v>-</v>
          </cell>
          <cell r="R739" t="str">
            <v>-</v>
          </cell>
          <cell r="S739" t="str">
            <v>-</v>
          </cell>
          <cell r="T739" t="str">
            <v>-</v>
          </cell>
        </row>
        <row r="740">
          <cell r="A740">
            <v>739</v>
          </cell>
          <cell r="B740" t="str">
            <v>GOLVERS</v>
          </cell>
          <cell r="C740" t="str">
            <v>GOL</v>
          </cell>
          <cell r="D740" t="str">
            <v xml:space="preserve">VAN DER TRAPPEN JEAN </v>
          </cell>
          <cell r="E740" t="str">
            <v>-</v>
          </cell>
          <cell r="F740" t="str">
            <v>M</v>
          </cell>
          <cell r="G740">
            <v>20419</v>
          </cell>
          <cell r="H740" t="str">
            <v xml:space="preserve">VINKSTRAAT 10 </v>
          </cell>
          <cell r="I740">
            <v>2811</v>
          </cell>
          <cell r="J740" t="str">
            <v>LEEST</v>
          </cell>
          <cell r="K740" t="str">
            <v xml:space="preserve">592.7743502.73 </v>
          </cell>
          <cell r="L740">
            <v>43770</v>
          </cell>
          <cell r="O740" t="str">
            <v>NA</v>
          </cell>
          <cell r="P740" t="str">
            <v>NA</v>
          </cell>
          <cell r="Q740" t="str">
            <v>-</v>
          </cell>
          <cell r="R740" t="str">
            <v>-</v>
          </cell>
          <cell r="S740" t="str">
            <v>-</v>
          </cell>
          <cell r="T740" t="str">
            <v>-</v>
          </cell>
        </row>
        <row r="741">
          <cell r="A741">
            <v>740</v>
          </cell>
          <cell r="B741" t="str">
            <v>VRIJE SPELER</v>
          </cell>
          <cell r="C741" t="str">
            <v>VS</v>
          </cell>
          <cell r="D741" t="str">
            <v>VIDTS SVEN</v>
          </cell>
          <cell r="E741" t="str">
            <v>X</v>
          </cell>
          <cell r="F741" t="str">
            <v>M</v>
          </cell>
          <cell r="G741">
            <v>34598</v>
          </cell>
          <cell r="H741" t="str">
            <v>MOLENKOUTERSTRAAT 29</v>
          </cell>
          <cell r="I741">
            <v>9200</v>
          </cell>
          <cell r="J741" t="str">
            <v>SCHOONAARDE</v>
          </cell>
          <cell r="K741" t="str">
            <v>592.7995383.45</v>
          </cell>
          <cell r="L741">
            <v>43770</v>
          </cell>
          <cell r="O741" t="str">
            <v>D</v>
          </cell>
          <cell r="P741" t="str">
            <v>NA</v>
          </cell>
          <cell r="Q741" t="str">
            <v>-</v>
          </cell>
          <cell r="R741" t="str">
            <v>-</v>
          </cell>
          <cell r="S741" t="str">
            <v>-</v>
          </cell>
          <cell r="T741" t="str">
            <v>-</v>
          </cell>
        </row>
        <row r="742">
          <cell r="A742">
            <v>741</v>
          </cell>
          <cell r="B742" t="str">
            <v>DE DREAMERS</v>
          </cell>
          <cell r="C742" t="str">
            <v>DREA</v>
          </cell>
          <cell r="D742" t="str">
            <v>HOLBRECHT JOHNATAN</v>
          </cell>
          <cell r="E742" t="str">
            <v>-</v>
          </cell>
          <cell r="F742" t="str">
            <v>M</v>
          </cell>
          <cell r="G742">
            <v>31136</v>
          </cell>
          <cell r="H742" t="str">
            <v>LINDESTRAAT 3</v>
          </cell>
          <cell r="I742">
            <v>1730</v>
          </cell>
          <cell r="J742" t="str">
            <v>ASSE</v>
          </cell>
          <cell r="K742" t="str">
            <v>592.8418472.20</v>
          </cell>
          <cell r="L742">
            <v>43770</v>
          </cell>
          <cell r="O742" t="str">
            <v>NA</v>
          </cell>
          <cell r="P742" t="str">
            <v>NA</v>
          </cell>
          <cell r="Q742" t="str">
            <v>-</v>
          </cell>
          <cell r="R742" t="str">
            <v>-</v>
          </cell>
          <cell r="S742" t="str">
            <v>-</v>
          </cell>
          <cell r="T742" t="str">
            <v>-</v>
          </cell>
        </row>
        <row r="743">
          <cell r="A743">
            <v>742</v>
          </cell>
          <cell r="B743" t="str">
            <v>DE FIXKES</v>
          </cell>
          <cell r="C743" t="str">
            <v>FIX</v>
          </cell>
          <cell r="D743" t="str">
            <v>DE PAUW RUDIGER</v>
          </cell>
          <cell r="E743">
            <v>1</v>
          </cell>
          <cell r="F743" t="str">
            <v>M</v>
          </cell>
          <cell r="G743">
            <v>22494</v>
          </cell>
          <cell r="H743" t="str">
            <v>OUDSTRIJDERSSTRAAT 16</v>
          </cell>
          <cell r="I743">
            <v>2830</v>
          </cell>
          <cell r="J743" t="str">
            <v>WILLEBROEK</v>
          </cell>
          <cell r="K743" t="str">
            <v>592.8995212.95</v>
          </cell>
          <cell r="L743">
            <v>44044</v>
          </cell>
          <cell r="O743" t="str">
            <v>NA</v>
          </cell>
          <cell r="P743" t="str">
            <v>-</v>
          </cell>
          <cell r="Q743" t="str">
            <v>-</v>
          </cell>
          <cell r="R743" t="str">
            <v>-</v>
          </cell>
          <cell r="S743" t="str">
            <v>-</v>
          </cell>
          <cell r="T743" t="str">
            <v>-</v>
          </cell>
        </row>
        <row r="744">
          <cell r="A744">
            <v>743</v>
          </cell>
          <cell r="B744" t="str">
            <v>DE FIXKES</v>
          </cell>
          <cell r="C744" t="str">
            <v>FIX</v>
          </cell>
          <cell r="D744" t="str">
            <v>LAMBRECHTS LUC</v>
          </cell>
          <cell r="E744" t="str">
            <v>-</v>
          </cell>
          <cell r="F744" t="str">
            <v>M</v>
          </cell>
          <cell r="G744">
            <v>23975</v>
          </cell>
          <cell r="H744" t="str">
            <v>RES.GROENLAAR 42</v>
          </cell>
          <cell r="I744">
            <v>2830</v>
          </cell>
          <cell r="J744" t="str">
            <v>WILLEBROEK</v>
          </cell>
          <cell r="K744" t="str">
            <v>592.7664166.83</v>
          </cell>
          <cell r="L744">
            <v>44044</v>
          </cell>
          <cell r="O744" t="str">
            <v>NA</v>
          </cell>
          <cell r="P744" t="str">
            <v>-</v>
          </cell>
          <cell r="Q744" t="str">
            <v>-</v>
          </cell>
          <cell r="R744" t="str">
            <v>-</v>
          </cell>
          <cell r="S744" t="str">
            <v>-</v>
          </cell>
          <cell r="T744" t="str">
            <v>-</v>
          </cell>
        </row>
        <row r="745">
          <cell r="A745">
            <v>744</v>
          </cell>
          <cell r="B745" t="str">
            <v>KALFORT SPORTIF</v>
          </cell>
          <cell r="C745" t="str">
            <v>KALF</v>
          </cell>
          <cell r="D745" t="str">
            <v>VERLINDEN MARISKA</v>
          </cell>
          <cell r="E745" t="str">
            <v>-</v>
          </cell>
          <cell r="F745" t="str">
            <v>V</v>
          </cell>
          <cell r="G745">
            <v>28257</v>
          </cell>
          <cell r="H745" t="str">
            <v>BOOMSESTEENWEG 132</v>
          </cell>
          <cell r="I745">
            <v>2830</v>
          </cell>
          <cell r="J745" t="str">
            <v>WILLEBROEK</v>
          </cell>
          <cell r="K745" t="str">
            <v>592.3507470.31</v>
          </cell>
          <cell r="L745">
            <v>44044</v>
          </cell>
          <cell r="O745" t="str">
            <v>NA</v>
          </cell>
          <cell r="P745" t="str">
            <v>-</v>
          </cell>
          <cell r="Q745" t="str">
            <v>-</v>
          </cell>
          <cell r="R745" t="str">
            <v>-</v>
          </cell>
          <cell r="S745" t="str">
            <v>-</v>
          </cell>
          <cell r="T745" t="str">
            <v>-</v>
          </cell>
        </row>
        <row r="746">
          <cell r="A746">
            <v>745</v>
          </cell>
          <cell r="B746" t="str">
            <v>KALFORT SPORTIF</v>
          </cell>
          <cell r="C746" t="str">
            <v>KALF</v>
          </cell>
          <cell r="D746" t="str">
            <v>VAN HOORDE TONY</v>
          </cell>
          <cell r="E746" t="str">
            <v>-</v>
          </cell>
          <cell r="F746" t="str">
            <v>M</v>
          </cell>
          <cell r="G746">
            <v>21560</v>
          </cell>
          <cell r="H746" t="str">
            <v>KRIJGSBAAN 95 C</v>
          </cell>
          <cell r="I746">
            <v>9140</v>
          </cell>
          <cell r="J746" t="str">
            <v>TEMSE</v>
          </cell>
          <cell r="K746" t="str">
            <v>592.8072053.50</v>
          </cell>
          <cell r="L746">
            <v>44044</v>
          </cell>
          <cell r="O746" t="str">
            <v>NA</v>
          </cell>
          <cell r="P746" t="str">
            <v>-</v>
          </cell>
          <cell r="Q746" t="str">
            <v>-</v>
          </cell>
          <cell r="R746" t="str">
            <v>-</v>
          </cell>
          <cell r="S746" t="str">
            <v>-</v>
          </cell>
          <cell r="T746" t="str">
            <v>-</v>
          </cell>
        </row>
        <row r="747">
          <cell r="A747">
            <v>746</v>
          </cell>
          <cell r="B747" t="str">
            <v>THE Q</v>
          </cell>
          <cell r="C747" t="str">
            <v>THQ</v>
          </cell>
          <cell r="D747" t="str">
            <v>DE WIT JORDY</v>
          </cell>
          <cell r="E747" t="str">
            <v>-</v>
          </cell>
          <cell r="F747" t="str">
            <v>M</v>
          </cell>
          <cell r="G747">
            <v>34654</v>
          </cell>
          <cell r="H747" t="str">
            <v>BREENDONK DORP 105</v>
          </cell>
          <cell r="I747">
            <v>2870</v>
          </cell>
          <cell r="J747" t="str">
            <v>BREENDONK</v>
          </cell>
          <cell r="K747" t="str">
            <v>592.4239763.71</v>
          </cell>
          <cell r="L747">
            <v>44044</v>
          </cell>
          <cell r="O747" t="str">
            <v>NA</v>
          </cell>
          <cell r="P747" t="str">
            <v>-</v>
          </cell>
          <cell r="Q747" t="str">
            <v>-</v>
          </cell>
          <cell r="R747" t="str">
            <v>-</v>
          </cell>
          <cell r="S747" t="str">
            <v>-</v>
          </cell>
          <cell r="T747" t="str">
            <v>-</v>
          </cell>
        </row>
        <row r="748">
          <cell r="A748">
            <v>747</v>
          </cell>
          <cell r="B748" t="str">
            <v>TORENHOF</v>
          </cell>
          <cell r="C748" t="str">
            <v>THOF</v>
          </cell>
          <cell r="D748" t="str">
            <v>HEYRMAN WESLEY</v>
          </cell>
          <cell r="E748" t="str">
            <v>-</v>
          </cell>
          <cell r="F748" t="str">
            <v>M</v>
          </cell>
          <cell r="G748">
            <v>29480</v>
          </cell>
          <cell r="H748" t="str">
            <v>KALLOBAAN 150</v>
          </cell>
          <cell r="I748">
            <v>9120</v>
          </cell>
          <cell r="J748" t="str">
            <v>BEVEREN-WAAS</v>
          </cell>
          <cell r="K748" t="str">
            <v>592.7833313.62</v>
          </cell>
          <cell r="L748">
            <v>43040</v>
          </cell>
          <cell r="M748">
            <v>44044</v>
          </cell>
          <cell r="N748" t="str">
            <v>VS</v>
          </cell>
          <cell r="O748" t="str">
            <v>C</v>
          </cell>
          <cell r="P748" t="str">
            <v>C</v>
          </cell>
          <cell r="Q748" t="str">
            <v>C</v>
          </cell>
          <cell r="R748" t="str">
            <v>NA</v>
          </cell>
          <cell r="S748" t="str">
            <v>-</v>
          </cell>
          <cell r="T748" t="str">
            <v>-</v>
          </cell>
        </row>
        <row r="749">
          <cell r="A749">
            <v>748</v>
          </cell>
          <cell r="B749" t="str">
            <v>THE Q</v>
          </cell>
          <cell r="C749" t="str">
            <v>THQ</v>
          </cell>
          <cell r="D749" t="str">
            <v>BREMS JULIEN</v>
          </cell>
          <cell r="E749" t="str">
            <v>-</v>
          </cell>
          <cell r="F749" t="str">
            <v>M</v>
          </cell>
          <cell r="G749">
            <v>22051</v>
          </cell>
          <cell r="H749" t="str">
            <v>SCHAAFSTRAAT 119</v>
          </cell>
          <cell r="I749">
            <v>2870</v>
          </cell>
          <cell r="J749" t="str">
            <v>BREENDONK</v>
          </cell>
          <cell r="K749" t="str">
            <v>592.0130104.11</v>
          </cell>
          <cell r="L749">
            <v>44044</v>
          </cell>
          <cell r="O749" t="str">
            <v>NA</v>
          </cell>
          <cell r="P749" t="str">
            <v>-</v>
          </cell>
          <cell r="Q749" t="str">
            <v>-</v>
          </cell>
          <cell r="R749" t="str">
            <v>-</v>
          </cell>
          <cell r="S749" t="str">
            <v>-</v>
          </cell>
          <cell r="T749" t="str">
            <v>-</v>
          </cell>
        </row>
        <row r="750">
          <cell r="A750">
            <v>749</v>
          </cell>
          <cell r="B750" t="str">
            <v>DE BOERENKRIJG</v>
          </cell>
          <cell r="C750" t="str">
            <v>BOER</v>
          </cell>
          <cell r="D750" t="str">
            <v>VAN WINCKEL RUDY</v>
          </cell>
          <cell r="E750" t="str">
            <v>-</v>
          </cell>
          <cell r="F750" t="str">
            <v>M</v>
          </cell>
          <cell r="G750">
            <v>24158</v>
          </cell>
          <cell r="H750" t="str">
            <v>SPUYMOLENSTRAAT 30</v>
          </cell>
          <cell r="I750">
            <v>1800</v>
          </cell>
          <cell r="J750" t="str">
            <v>VILVOORDE</v>
          </cell>
          <cell r="K750" t="str">
            <v>592.4993999.51</v>
          </cell>
          <cell r="L750">
            <v>44044</v>
          </cell>
          <cell r="O750" t="str">
            <v>NA</v>
          </cell>
          <cell r="P750" t="str">
            <v>-</v>
          </cell>
          <cell r="Q750" t="str">
            <v>-</v>
          </cell>
          <cell r="R750" t="str">
            <v>-</v>
          </cell>
          <cell r="S750" t="str">
            <v>-</v>
          </cell>
          <cell r="T750" t="str">
            <v>-</v>
          </cell>
        </row>
        <row r="751">
          <cell r="A751">
            <v>750</v>
          </cell>
          <cell r="B751" t="str">
            <v>DE BOERENKRIJG</v>
          </cell>
          <cell r="C751" t="str">
            <v>BOER</v>
          </cell>
          <cell r="D751" t="str">
            <v>BUELENS YVES</v>
          </cell>
          <cell r="E751" t="str">
            <v>-</v>
          </cell>
          <cell r="F751" t="str">
            <v>M</v>
          </cell>
          <cell r="G751">
            <v>25821</v>
          </cell>
          <cell r="H751" t="str">
            <v>SINT-JOBSTRAAT 242/21</v>
          </cell>
          <cell r="I751">
            <v>9300</v>
          </cell>
          <cell r="J751" t="str">
            <v>AALST</v>
          </cell>
          <cell r="K751" t="str">
            <v>592.7253267.76</v>
          </cell>
          <cell r="L751">
            <v>44044</v>
          </cell>
          <cell r="O751" t="str">
            <v>NA</v>
          </cell>
          <cell r="P751" t="str">
            <v>-</v>
          </cell>
          <cell r="Q751" t="str">
            <v>-</v>
          </cell>
          <cell r="R751" t="str">
            <v>-</v>
          </cell>
          <cell r="S751" t="str">
            <v>-</v>
          </cell>
          <cell r="T751" t="str">
            <v>-</v>
          </cell>
        </row>
        <row r="752">
          <cell r="A752">
            <v>751</v>
          </cell>
          <cell r="B752" t="str">
            <v>NOEVEREN</v>
          </cell>
          <cell r="C752" t="str">
            <v>NOE</v>
          </cell>
          <cell r="D752" t="str">
            <v>GEIRREGAT JOLIEN</v>
          </cell>
          <cell r="E752" t="str">
            <v>-</v>
          </cell>
          <cell r="F752" t="str">
            <v>V</v>
          </cell>
          <cell r="G752">
            <v>34117</v>
          </cell>
          <cell r="H752" t="str">
            <v>URSELSEWEG 153</v>
          </cell>
          <cell r="I752">
            <v>9910</v>
          </cell>
          <cell r="J752" t="str">
            <v>KNESSELARE</v>
          </cell>
          <cell r="K752" t="str">
            <v>592.1053255.13</v>
          </cell>
          <cell r="L752">
            <v>44044</v>
          </cell>
          <cell r="O752" t="str">
            <v>NA</v>
          </cell>
          <cell r="P752" t="str">
            <v>-</v>
          </cell>
          <cell r="Q752" t="str">
            <v>-</v>
          </cell>
          <cell r="R752" t="str">
            <v>-</v>
          </cell>
          <cell r="S752" t="str">
            <v>-</v>
          </cell>
          <cell r="T752" t="str">
            <v>-</v>
          </cell>
        </row>
        <row r="753">
          <cell r="A753">
            <v>752</v>
          </cell>
          <cell r="B753" t="str">
            <v>DE BOERENKRIJG</v>
          </cell>
          <cell r="C753" t="str">
            <v>BOER</v>
          </cell>
          <cell r="D753" t="str">
            <v>DE BONDT JOHAN</v>
          </cell>
          <cell r="E753" t="str">
            <v>-</v>
          </cell>
          <cell r="F753" t="str">
            <v>M</v>
          </cell>
          <cell r="G753">
            <v>23659</v>
          </cell>
          <cell r="H753" t="str">
            <v>KAMERSTRAAT 65</v>
          </cell>
          <cell r="I753">
            <v>9255</v>
          </cell>
          <cell r="J753" t="str">
            <v>BUGGENHOUT</v>
          </cell>
          <cell r="K753" t="str">
            <v>592.2749978.12</v>
          </cell>
          <cell r="L753">
            <v>44044</v>
          </cell>
          <cell r="O753" t="str">
            <v>NA</v>
          </cell>
          <cell r="P753" t="str">
            <v>-</v>
          </cell>
          <cell r="Q753" t="str">
            <v>-</v>
          </cell>
          <cell r="R753" t="str">
            <v>-</v>
          </cell>
          <cell r="S753" t="str">
            <v>-</v>
          </cell>
          <cell r="T753" t="str">
            <v>-</v>
          </cell>
        </row>
        <row r="754">
          <cell r="A754">
            <v>753</v>
          </cell>
          <cell r="B754" t="str">
            <v>DE BOERENKRIJG</v>
          </cell>
          <cell r="C754" t="str">
            <v>BOER</v>
          </cell>
          <cell r="D754" t="str">
            <v>VAN CAPPELLEN GLENN</v>
          </cell>
          <cell r="E754" t="str">
            <v>-</v>
          </cell>
          <cell r="F754" t="str">
            <v>M</v>
          </cell>
          <cell r="G754">
            <v>33225</v>
          </cell>
          <cell r="H754" t="str">
            <v>ARENDONCKSTRAAT 12</v>
          </cell>
          <cell r="I754">
            <v>2800</v>
          </cell>
          <cell r="J754" t="str">
            <v>MECHELEN</v>
          </cell>
          <cell r="K754" t="str">
            <v>592.9568772.94</v>
          </cell>
          <cell r="L754">
            <v>44044</v>
          </cell>
          <cell r="O754" t="str">
            <v>NA</v>
          </cell>
          <cell r="P754" t="str">
            <v>-</v>
          </cell>
          <cell r="Q754" t="str">
            <v>-</v>
          </cell>
          <cell r="R754" t="str">
            <v>-</v>
          </cell>
          <cell r="S754" t="str">
            <v>-</v>
          </cell>
          <cell r="T754" t="str">
            <v>-</v>
          </cell>
        </row>
        <row r="755">
          <cell r="A755">
            <v>754</v>
          </cell>
          <cell r="B755" t="str">
            <v>'t ROS BEIAARD</v>
          </cell>
          <cell r="C755" t="str">
            <v>BEIA</v>
          </cell>
          <cell r="D755" t="str">
            <v>VAN SCHUERBEEK MARTINE</v>
          </cell>
          <cell r="E755" t="str">
            <v>-</v>
          </cell>
          <cell r="F755" t="str">
            <v>V</v>
          </cell>
          <cell r="G755">
            <v>24961</v>
          </cell>
          <cell r="H755" t="str">
            <v>GROOT ZAND 89</v>
          </cell>
          <cell r="I755">
            <v>9200</v>
          </cell>
          <cell r="J755" t="str">
            <v>GREMBERGEN</v>
          </cell>
          <cell r="K755" t="str">
            <v>592.9010235.83</v>
          </cell>
          <cell r="L755">
            <v>44044</v>
          </cell>
          <cell r="O755" t="str">
            <v>NA</v>
          </cell>
          <cell r="P755" t="str">
            <v>-</v>
          </cell>
          <cell r="Q755" t="str">
            <v>-</v>
          </cell>
          <cell r="R755" t="str">
            <v>-</v>
          </cell>
          <cell r="S755" t="str">
            <v>-</v>
          </cell>
          <cell r="T755" t="str">
            <v>-</v>
          </cell>
        </row>
        <row r="756">
          <cell r="A756">
            <v>755</v>
          </cell>
          <cell r="B756" t="str">
            <v>'t ROS BEIAARD</v>
          </cell>
          <cell r="C756" t="str">
            <v>BEIA</v>
          </cell>
          <cell r="D756" t="str">
            <v>LAUREYS JENNY</v>
          </cell>
          <cell r="E756" t="str">
            <v>-</v>
          </cell>
          <cell r="F756" t="str">
            <v>V</v>
          </cell>
          <cell r="G756">
            <v>22952</v>
          </cell>
          <cell r="H756" t="str">
            <v>HOOFDSTRAAT 20/3</v>
          </cell>
          <cell r="I756">
            <v>9200</v>
          </cell>
          <cell r="J756" t="str">
            <v>APPELS</v>
          </cell>
          <cell r="K756" t="str">
            <v>592.6011161.55</v>
          </cell>
          <cell r="L756">
            <v>44044</v>
          </cell>
          <cell r="O756" t="str">
            <v>NA</v>
          </cell>
          <cell r="P756" t="str">
            <v>-</v>
          </cell>
          <cell r="Q756" t="str">
            <v>-</v>
          </cell>
          <cell r="R756" t="str">
            <v>-</v>
          </cell>
          <cell r="S756" t="str">
            <v>-</v>
          </cell>
          <cell r="T756" t="str">
            <v>-</v>
          </cell>
        </row>
        <row r="757">
          <cell r="A757">
            <v>756</v>
          </cell>
          <cell r="B757" t="str">
            <v>'t ROS BEIAARD</v>
          </cell>
          <cell r="C757" t="str">
            <v>BEIA</v>
          </cell>
          <cell r="D757" t="str">
            <v>GOEMARE DIRK</v>
          </cell>
          <cell r="E757" t="str">
            <v>-</v>
          </cell>
          <cell r="F757" t="str">
            <v>M</v>
          </cell>
          <cell r="G757">
            <v>22615</v>
          </cell>
          <cell r="H757" t="str">
            <v>DOKTER HAEKSTRAAT 45</v>
          </cell>
          <cell r="I757">
            <v>9200</v>
          </cell>
          <cell r="J757" t="str">
            <v>GREMBERGEN</v>
          </cell>
          <cell r="K757" t="str">
            <v>592.9483086.59</v>
          </cell>
          <cell r="L757">
            <v>44044</v>
          </cell>
          <cell r="O757" t="str">
            <v>NA</v>
          </cell>
          <cell r="P757" t="str">
            <v>-</v>
          </cell>
          <cell r="Q757" t="str">
            <v>-</v>
          </cell>
          <cell r="R757" t="str">
            <v>-</v>
          </cell>
          <cell r="S757" t="str">
            <v>-</v>
          </cell>
          <cell r="T757" t="str">
            <v>-</v>
          </cell>
        </row>
        <row r="758">
          <cell r="A758">
            <v>757</v>
          </cell>
          <cell r="B758" t="str">
            <v>'t ROS BEIAARD</v>
          </cell>
          <cell r="C758" t="str">
            <v>BEIA</v>
          </cell>
          <cell r="D758" t="str">
            <v>AUDENAERT RUDI</v>
          </cell>
          <cell r="E758" t="str">
            <v>-</v>
          </cell>
          <cell r="F758" t="str">
            <v>M</v>
          </cell>
          <cell r="G758">
            <v>16462</v>
          </cell>
          <cell r="H758" t="str">
            <v>LIJSTERLAAN 77</v>
          </cell>
          <cell r="I758">
            <v>9200</v>
          </cell>
          <cell r="J758" t="str">
            <v>GREMBERGEN</v>
          </cell>
          <cell r="K758" t="str">
            <v>592.3261173.17</v>
          </cell>
          <cell r="L758">
            <v>44044</v>
          </cell>
          <cell r="O758" t="str">
            <v>NA</v>
          </cell>
          <cell r="P758" t="str">
            <v>-</v>
          </cell>
          <cell r="Q758" t="str">
            <v>-</v>
          </cell>
          <cell r="R758" t="str">
            <v>-</v>
          </cell>
          <cell r="S758" t="str">
            <v>-</v>
          </cell>
          <cell r="T758" t="str">
            <v>-</v>
          </cell>
        </row>
        <row r="759">
          <cell r="A759">
            <v>758</v>
          </cell>
          <cell r="B759" t="str">
            <v>'t ROS BEIAARD</v>
          </cell>
          <cell r="C759" t="str">
            <v>BEIA</v>
          </cell>
          <cell r="D759" t="str">
            <v>VAN SCHUERBEEK PATRICK</v>
          </cell>
          <cell r="E759" t="str">
            <v>-</v>
          </cell>
          <cell r="F759" t="str">
            <v>M</v>
          </cell>
          <cell r="G759">
            <v>23057</v>
          </cell>
          <cell r="H759" t="str">
            <v>STEENWEG OP OUDEGEM 134/21</v>
          </cell>
          <cell r="I759">
            <v>9308</v>
          </cell>
          <cell r="J759" t="str">
            <v>GIJZEGEM</v>
          </cell>
          <cell r="K759" t="str">
            <v>592.9046600.73</v>
          </cell>
          <cell r="L759">
            <v>44044</v>
          </cell>
          <cell r="O759" t="str">
            <v>NA</v>
          </cell>
          <cell r="P759" t="str">
            <v>-</v>
          </cell>
          <cell r="Q759" t="str">
            <v>-</v>
          </cell>
          <cell r="R759" t="str">
            <v>-</v>
          </cell>
          <cell r="S759" t="str">
            <v>-</v>
          </cell>
          <cell r="T759" t="str">
            <v>-</v>
          </cell>
        </row>
        <row r="760">
          <cell r="A760">
            <v>759</v>
          </cell>
          <cell r="B760" t="str">
            <v>DE ZES</v>
          </cell>
          <cell r="C760" t="str">
            <v>DZES</v>
          </cell>
          <cell r="D760" t="str">
            <v>COECKELBERGH KEVIN</v>
          </cell>
          <cell r="E760" t="str">
            <v>-</v>
          </cell>
          <cell r="F760" t="str">
            <v>M</v>
          </cell>
          <cell r="G760">
            <v>32494</v>
          </cell>
          <cell r="H760" t="str">
            <v>DRIEHUIZEN 6 BUS 3</v>
          </cell>
          <cell r="I760">
            <v>9200</v>
          </cell>
          <cell r="J760" t="str">
            <v>BAASRODE</v>
          </cell>
          <cell r="K760" t="str">
            <v>591.9258085.22</v>
          </cell>
          <cell r="L760">
            <v>44044</v>
          </cell>
          <cell r="O760" t="str">
            <v>NA</v>
          </cell>
          <cell r="P760" t="str">
            <v>-</v>
          </cell>
          <cell r="Q760" t="str">
            <v>-</v>
          </cell>
          <cell r="R760" t="str">
            <v>-</v>
          </cell>
          <cell r="S760" t="str">
            <v>-</v>
          </cell>
          <cell r="T760" t="str">
            <v>-</v>
          </cell>
        </row>
        <row r="761">
          <cell r="A761">
            <v>760</v>
          </cell>
          <cell r="B761" t="str">
            <v>'t ZANDHOF</v>
          </cell>
          <cell r="C761" t="str">
            <v>TZH</v>
          </cell>
          <cell r="D761" t="str">
            <v>SERVOTTE MICHAEL</v>
          </cell>
          <cell r="E761">
            <v>4</v>
          </cell>
          <cell r="F761" t="str">
            <v>M</v>
          </cell>
          <cell r="G761">
            <v>37154</v>
          </cell>
          <cell r="H761" t="str">
            <v>NIJVERHEIDSTRAAT 28</v>
          </cell>
          <cell r="I761">
            <v>9140</v>
          </cell>
          <cell r="J761" t="str">
            <v>TEMSE</v>
          </cell>
          <cell r="K761" t="str">
            <v>592.8588744.57</v>
          </cell>
          <cell r="L761">
            <v>44044</v>
          </cell>
          <cell r="O761" t="str">
            <v>NA</v>
          </cell>
          <cell r="P761" t="str">
            <v>-</v>
          </cell>
          <cell r="Q761" t="str">
            <v>-</v>
          </cell>
          <cell r="R761" t="str">
            <v>-</v>
          </cell>
          <cell r="S761" t="str">
            <v>-</v>
          </cell>
          <cell r="T761" t="str">
            <v>-</v>
          </cell>
        </row>
        <row r="762">
          <cell r="A762">
            <v>761</v>
          </cell>
          <cell r="B762" t="str">
            <v>GOUDEN BIL</v>
          </cell>
          <cell r="C762" t="str">
            <v>GBIL</v>
          </cell>
          <cell r="D762" t="str">
            <v>MINNEBO JEAN-PIERRE</v>
          </cell>
          <cell r="E762" t="str">
            <v>-</v>
          </cell>
          <cell r="F762" t="str">
            <v>M</v>
          </cell>
          <cell r="G762">
            <v>21848</v>
          </cell>
          <cell r="H762" t="str">
            <v>KONKELGOED 18</v>
          </cell>
          <cell r="I762">
            <v>1745</v>
          </cell>
          <cell r="J762" t="str">
            <v>OPWIJK</v>
          </cell>
          <cell r="K762" t="str">
            <v>592.5511183.15</v>
          </cell>
          <cell r="L762">
            <v>44044</v>
          </cell>
          <cell r="O762" t="str">
            <v>NA</v>
          </cell>
          <cell r="P762" t="str">
            <v>-</v>
          </cell>
          <cell r="Q762" t="str">
            <v>-</v>
          </cell>
          <cell r="R762" t="str">
            <v>-</v>
          </cell>
          <cell r="S762" t="str">
            <v>-</v>
          </cell>
          <cell r="T762" t="str">
            <v>-</v>
          </cell>
        </row>
        <row r="763">
          <cell r="A763">
            <v>762</v>
          </cell>
          <cell r="B763" t="str">
            <v>GOUDEN BIL</v>
          </cell>
          <cell r="C763" t="str">
            <v>GBIL</v>
          </cell>
          <cell r="D763" t="str">
            <v>EYKERMAN FREDERIC</v>
          </cell>
          <cell r="E763" t="str">
            <v>-</v>
          </cell>
          <cell r="F763" t="str">
            <v>M</v>
          </cell>
          <cell r="G763">
            <v>29053</v>
          </cell>
          <cell r="H763" t="str">
            <v>KLUISBEEKSTRAAT 33</v>
          </cell>
          <cell r="I763">
            <v>1745</v>
          </cell>
          <cell r="J763" t="str">
            <v>OPWIJK</v>
          </cell>
          <cell r="K763" t="str">
            <v>592.9204756.22</v>
          </cell>
          <cell r="L763">
            <v>44044</v>
          </cell>
          <cell r="O763" t="str">
            <v>NA</v>
          </cell>
          <cell r="P763" t="str">
            <v>-</v>
          </cell>
          <cell r="Q763" t="str">
            <v>-</v>
          </cell>
          <cell r="R763" t="str">
            <v>-</v>
          </cell>
          <cell r="S763" t="str">
            <v>-</v>
          </cell>
          <cell r="T763" t="str">
            <v>-</v>
          </cell>
        </row>
        <row r="764">
          <cell r="A764">
            <v>763</v>
          </cell>
          <cell r="B764" t="str">
            <v>DE SPLINTERS</v>
          </cell>
          <cell r="C764" t="str">
            <v>SPLI</v>
          </cell>
          <cell r="D764" t="str">
            <v>BAEYENS MARC</v>
          </cell>
          <cell r="E764" t="str">
            <v>-</v>
          </cell>
          <cell r="F764" t="str">
            <v>M</v>
          </cell>
          <cell r="G764">
            <v>22207</v>
          </cell>
          <cell r="H764" t="str">
            <v>LIJNENVELDSTRAAT 7/1</v>
          </cell>
          <cell r="I764">
            <v>9255</v>
          </cell>
          <cell r="J764" t="str">
            <v>BUGGENHOUT</v>
          </cell>
          <cell r="K764" t="str">
            <v>592.9644531.96</v>
          </cell>
          <cell r="L764">
            <v>44044</v>
          </cell>
          <cell r="O764" t="str">
            <v>NA</v>
          </cell>
          <cell r="P764" t="str">
            <v>-</v>
          </cell>
          <cell r="Q764" t="str">
            <v>-</v>
          </cell>
          <cell r="R764" t="str">
            <v>-</v>
          </cell>
          <cell r="S764" t="str">
            <v>-</v>
          </cell>
          <cell r="T764" t="str">
            <v>-</v>
          </cell>
        </row>
        <row r="765">
          <cell r="A765">
            <v>764</v>
          </cell>
          <cell r="B765" t="str">
            <v>DE SPLINTERS</v>
          </cell>
          <cell r="C765" t="str">
            <v>SPLI</v>
          </cell>
          <cell r="D765" t="str">
            <v>WILLAERT KAREL</v>
          </cell>
          <cell r="E765" t="str">
            <v>-</v>
          </cell>
          <cell r="F765" t="str">
            <v>M</v>
          </cell>
          <cell r="G765">
            <v>20757</v>
          </cell>
          <cell r="H765" t="str">
            <v>KERKSTRAAT 87</v>
          </cell>
          <cell r="I765">
            <v>2850</v>
          </cell>
          <cell r="J765" t="str">
            <v>BOOM</v>
          </cell>
          <cell r="K765" t="str">
            <v>592.8347066.06</v>
          </cell>
          <cell r="L765">
            <v>44044</v>
          </cell>
          <cell r="O765" t="str">
            <v>NA</v>
          </cell>
          <cell r="P765" t="str">
            <v>-</v>
          </cell>
          <cell r="Q765" t="str">
            <v>-</v>
          </cell>
          <cell r="R765" t="str">
            <v>-</v>
          </cell>
          <cell r="S765" t="str">
            <v>-</v>
          </cell>
          <cell r="T765" t="str">
            <v>-</v>
          </cell>
        </row>
        <row r="766">
          <cell r="A766">
            <v>765</v>
          </cell>
          <cell r="B766" t="str">
            <v>KALFORT SPORTIF</v>
          </cell>
          <cell r="C766" t="str">
            <v>KALF</v>
          </cell>
          <cell r="D766" t="str">
            <v>ROTTHIER XANDER</v>
          </cell>
          <cell r="E766" t="str">
            <v>-</v>
          </cell>
          <cell r="F766" t="str">
            <v>M</v>
          </cell>
          <cell r="G766">
            <v>38926</v>
          </cell>
          <cell r="H766" t="str">
            <v>RODDAM 77</v>
          </cell>
          <cell r="I766">
            <v>2880</v>
          </cell>
          <cell r="J766" t="str">
            <v>BORNEM</v>
          </cell>
          <cell r="K766" t="str">
            <v>610.3214238.40</v>
          </cell>
          <cell r="L766">
            <v>44044</v>
          </cell>
          <cell r="O766" t="str">
            <v>NA</v>
          </cell>
          <cell r="P766" t="str">
            <v>-</v>
          </cell>
          <cell r="Q766" t="str">
            <v>-</v>
          </cell>
          <cell r="R766" t="str">
            <v>-</v>
          </cell>
          <cell r="S766" t="str">
            <v>-</v>
          </cell>
          <cell r="T766" t="str">
            <v>-</v>
          </cell>
        </row>
        <row r="767">
          <cell r="A767">
            <v>766</v>
          </cell>
          <cell r="B767" t="str">
            <v>'t ROS BEIAARD</v>
          </cell>
          <cell r="C767" t="str">
            <v>BEIA</v>
          </cell>
          <cell r="D767" t="str">
            <v>VAN DER JEUGHT BENNY</v>
          </cell>
          <cell r="E767" t="str">
            <v>-</v>
          </cell>
          <cell r="F767" t="str">
            <v>M</v>
          </cell>
          <cell r="G767">
            <v>27275</v>
          </cell>
          <cell r="H767" t="str">
            <v>HUIVELDE 172</v>
          </cell>
          <cell r="I767">
            <v>9240</v>
          </cell>
          <cell r="J767" t="str">
            <v>ZELE</v>
          </cell>
          <cell r="K767" t="str">
            <v>592.7457310.31</v>
          </cell>
          <cell r="L767">
            <v>44044</v>
          </cell>
          <cell r="O767" t="str">
            <v>NA</v>
          </cell>
          <cell r="P767" t="str">
            <v>-</v>
          </cell>
          <cell r="Q767" t="str">
            <v>-</v>
          </cell>
          <cell r="R767" t="str">
            <v>-</v>
          </cell>
          <cell r="S767" t="str">
            <v>-</v>
          </cell>
          <cell r="T767" t="str">
            <v>-</v>
          </cell>
        </row>
        <row r="768">
          <cell r="A768">
            <v>767</v>
          </cell>
          <cell r="B768" t="str">
            <v>EXCELSIOR</v>
          </cell>
          <cell r="C768" t="str">
            <v>EXC</v>
          </cell>
          <cell r="D768" t="str">
            <v>VAN DEN WOUWER JONI</v>
          </cell>
          <cell r="E768" t="str">
            <v>-</v>
          </cell>
          <cell r="G768">
            <v>32131</v>
          </cell>
          <cell r="H768" t="str">
            <v>VIJVERSTRAAT 15</v>
          </cell>
          <cell r="I768">
            <v>2870</v>
          </cell>
          <cell r="J768" t="str">
            <v>PUURS-ST. AMANDS</v>
          </cell>
          <cell r="K768" t="str">
            <v>592.8208491.44</v>
          </cell>
          <cell r="L768">
            <v>44044</v>
          </cell>
          <cell r="O768" t="str">
            <v>NA</v>
          </cell>
          <cell r="P768" t="str">
            <v>-</v>
          </cell>
          <cell r="Q768" t="str">
            <v>-</v>
          </cell>
          <cell r="R768" t="str">
            <v>-</v>
          </cell>
          <cell r="S768" t="str">
            <v>-</v>
          </cell>
          <cell r="T768" t="str">
            <v>-</v>
          </cell>
        </row>
        <row r="769">
          <cell r="A769">
            <v>768</v>
          </cell>
          <cell r="B769" t="str">
            <v>DE SLOEFKESVRIENDEN</v>
          </cell>
          <cell r="C769" t="str">
            <v>SLV</v>
          </cell>
          <cell r="D769" t="str">
            <v>VAN DELSEN ERWIN</v>
          </cell>
          <cell r="E769" t="str">
            <v>-</v>
          </cell>
          <cell r="F769" t="str">
            <v>M</v>
          </cell>
          <cell r="G769">
            <v>22584</v>
          </cell>
          <cell r="H769" t="str">
            <v>BROEKSTRAAT 119</v>
          </cell>
          <cell r="I769">
            <v>9220</v>
          </cell>
          <cell r="J769" t="str">
            <v>HAMME</v>
          </cell>
          <cell r="K769" t="str">
            <v>592.9518409.74</v>
          </cell>
          <cell r="L769">
            <v>44044</v>
          </cell>
          <cell r="O769" t="str">
            <v>NA</v>
          </cell>
          <cell r="P769" t="str">
            <v>-</v>
          </cell>
          <cell r="Q769" t="str">
            <v>-</v>
          </cell>
          <cell r="R769" t="str">
            <v>-</v>
          </cell>
          <cell r="S769" t="str">
            <v>-</v>
          </cell>
          <cell r="T769" t="str">
            <v>-</v>
          </cell>
        </row>
        <row r="770">
          <cell r="A770">
            <v>769</v>
          </cell>
          <cell r="B770" t="str">
            <v>DE SLOEFKESVRIENDEN</v>
          </cell>
          <cell r="C770" t="str">
            <v>SLV</v>
          </cell>
          <cell r="D770" t="str">
            <v>HUYLENBROECK TOMMY</v>
          </cell>
          <cell r="E770" t="str">
            <v>-</v>
          </cell>
          <cell r="F770" t="str">
            <v>M</v>
          </cell>
          <cell r="G770">
            <v>24319</v>
          </cell>
          <cell r="H770" t="str">
            <v>KEMZEKEDORP 22</v>
          </cell>
          <cell r="I770">
            <v>9190</v>
          </cell>
          <cell r="J770" t="str">
            <v>KEMZEKE</v>
          </cell>
          <cell r="K770" t="str">
            <v>592.3835269.67</v>
          </cell>
          <cell r="L770">
            <v>44044</v>
          </cell>
          <cell r="O770" t="str">
            <v>NA</v>
          </cell>
          <cell r="P770" t="str">
            <v>-</v>
          </cell>
          <cell r="Q770" t="str">
            <v>-</v>
          </cell>
          <cell r="R770" t="str">
            <v>-</v>
          </cell>
          <cell r="S770" t="str">
            <v>-</v>
          </cell>
          <cell r="T770" t="str">
            <v>-</v>
          </cell>
        </row>
        <row r="771">
          <cell r="A771">
            <v>770</v>
          </cell>
          <cell r="B771" t="str">
            <v>DE SLOEFKESVRIENDEN</v>
          </cell>
          <cell r="C771" t="str">
            <v>SLV</v>
          </cell>
          <cell r="D771" t="str">
            <v>AELBRECHT NICKY</v>
          </cell>
          <cell r="E771" t="str">
            <v>-</v>
          </cell>
          <cell r="G771">
            <v>31837</v>
          </cell>
          <cell r="H771" t="str">
            <v>NIEUWE BAAN 89</v>
          </cell>
          <cell r="I771">
            <v>9111</v>
          </cell>
          <cell r="J771" t="str">
            <v>BELSELE</v>
          </cell>
          <cell r="K771" t="str">
            <v>592.9514864.21</v>
          </cell>
          <cell r="L771">
            <v>44044</v>
          </cell>
          <cell r="O771" t="str">
            <v>NA</v>
          </cell>
          <cell r="P771" t="str">
            <v>-</v>
          </cell>
          <cell r="Q771" t="str">
            <v>-</v>
          </cell>
          <cell r="R771" t="str">
            <v>-</v>
          </cell>
          <cell r="S771" t="str">
            <v>-</v>
          </cell>
          <cell r="T771" t="str">
            <v>-</v>
          </cell>
        </row>
        <row r="772">
          <cell r="A772">
            <v>771</v>
          </cell>
          <cell r="B772" t="str">
            <v>DE SLOEFKESVRIENDEN</v>
          </cell>
          <cell r="C772" t="str">
            <v>SLV</v>
          </cell>
          <cell r="D772" t="str">
            <v>DE LOOSE JONATAN</v>
          </cell>
          <cell r="E772" t="str">
            <v>-</v>
          </cell>
          <cell r="F772" t="str">
            <v>M</v>
          </cell>
          <cell r="G772">
            <v>31857</v>
          </cell>
          <cell r="H772" t="str">
            <v>KONING BOUDEWIJNLAAN 4</v>
          </cell>
          <cell r="I772">
            <v>9200</v>
          </cell>
          <cell r="J772" t="str">
            <v>DENDERMONDE</v>
          </cell>
          <cell r="K772" t="str">
            <v>592.7554648.78</v>
          </cell>
          <cell r="L772">
            <v>44044</v>
          </cell>
          <cell r="O772" t="str">
            <v>NA</v>
          </cell>
          <cell r="P772" t="str">
            <v>-</v>
          </cell>
          <cell r="Q772" t="str">
            <v>-</v>
          </cell>
          <cell r="R772" t="str">
            <v>-</v>
          </cell>
          <cell r="S772" t="str">
            <v>-</v>
          </cell>
          <cell r="T772" t="str">
            <v>-</v>
          </cell>
        </row>
        <row r="773">
          <cell r="A773">
            <v>772</v>
          </cell>
          <cell r="B773" t="str">
            <v>DE SLOEFKESVRIENDEN</v>
          </cell>
          <cell r="C773" t="str">
            <v>SLV</v>
          </cell>
          <cell r="D773" t="str">
            <v>VAN PUYMBROECK DENNIS</v>
          </cell>
          <cell r="E773" t="str">
            <v>-</v>
          </cell>
          <cell r="F773" t="str">
            <v>M</v>
          </cell>
          <cell r="G773">
            <v>31636</v>
          </cell>
          <cell r="H773" t="str">
            <v>GROOTZAND 109</v>
          </cell>
          <cell r="I773">
            <v>9200</v>
          </cell>
          <cell r="J773" t="str">
            <v>DENDERMONDE</v>
          </cell>
          <cell r="K773" t="str">
            <v>592.1942592.54</v>
          </cell>
          <cell r="L773">
            <v>44044</v>
          </cell>
          <cell r="O773" t="str">
            <v>NA</v>
          </cell>
          <cell r="P773" t="str">
            <v>-</v>
          </cell>
          <cell r="Q773" t="str">
            <v>-</v>
          </cell>
          <cell r="R773" t="str">
            <v>-</v>
          </cell>
          <cell r="S773" t="str">
            <v>-</v>
          </cell>
          <cell r="T773" t="str">
            <v>-</v>
          </cell>
        </row>
        <row r="774">
          <cell r="A774">
            <v>773</v>
          </cell>
          <cell r="B774" t="str">
            <v>DEN TWEEDEN THUIS</v>
          </cell>
          <cell r="C774" t="str">
            <v>TWT</v>
          </cell>
          <cell r="D774" t="str">
            <v>SIMON LOUIS</v>
          </cell>
          <cell r="E774" t="str">
            <v>-</v>
          </cell>
          <cell r="F774" t="str">
            <v>M</v>
          </cell>
          <cell r="G774">
            <v>19376</v>
          </cell>
          <cell r="H774" t="str">
            <v>KASTEELSTRAAT 79</v>
          </cell>
          <cell r="I774">
            <v>9255</v>
          </cell>
          <cell r="J774" t="str">
            <v>BUGGENHOUT</v>
          </cell>
          <cell r="K774" t="str">
            <v>592.2191447.07</v>
          </cell>
          <cell r="L774">
            <v>44044</v>
          </cell>
          <cell r="O774" t="str">
            <v>NA</v>
          </cell>
          <cell r="P774" t="str">
            <v>-</v>
          </cell>
          <cell r="Q774" t="str">
            <v>-</v>
          </cell>
          <cell r="R774" t="str">
            <v>-</v>
          </cell>
          <cell r="S774" t="str">
            <v>-</v>
          </cell>
          <cell r="T774" t="str">
            <v>-</v>
          </cell>
        </row>
        <row r="775">
          <cell r="A775">
            <v>774</v>
          </cell>
          <cell r="B775" t="str">
            <v>DEN TWEEDEN THUIS</v>
          </cell>
          <cell r="C775" t="str">
            <v>TWT</v>
          </cell>
          <cell r="D775" t="str">
            <v>VAN DEN EYNDE JARRIT</v>
          </cell>
          <cell r="E775" t="str">
            <v>-</v>
          </cell>
          <cell r="F775" t="str">
            <v>M</v>
          </cell>
          <cell r="G775">
            <v>31632</v>
          </cell>
          <cell r="H775" t="str">
            <v>BROEKKOUTER 16</v>
          </cell>
          <cell r="I775">
            <v>9200</v>
          </cell>
          <cell r="J775" t="str">
            <v>DENDERMONDE</v>
          </cell>
          <cell r="K775" t="str">
            <v>592.5152583.24</v>
          </cell>
          <cell r="L775">
            <v>44044</v>
          </cell>
          <cell r="O775" t="str">
            <v>NA</v>
          </cell>
          <cell r="P775" t="str">
            <v>-</v>
          </cell>
          <cell r="Q775" t="str">
            <v>-</v>
          </cell>
          <cell r="R775" t="str">
            <v>-</v>
          </cell>
          <cell r="S775" t="str">
            <v>-</v>
          </cell>
          <cell r="T775" t="str">
            <v>-</v>
          </cell>
        </row>
        <row r="776">
          <cell r="A776">
            <v>775</v>
          </cell>
          <cell r="B776" t="str">
            <v>DEN TWEEDEN THUIS</v>
          </cell>
          <cell r="C776" t="str">
            <v>TWT</v>
          </cell>
          <cell r="D776" t="str">
            <v>DE BACKER JANA</v>
          </cell>
          <cell r="E776" t="str">
            <v>-</v>
          </cell>
          <cell r="F776" t="str">
            <v>V</v>
          </cell>
          <cell r="G776">
            <v>35234</v>
          </cell>
          <cell r="H776" t="str">
            <v>KASTEELSTRAAT 49</v>
          </cell>
          <cell r="I776">
            <v>9255</v>
          </cell>
          <cell r="J776" t="str">
            <v>BUGGENHOUT</v>
          </cell>
          <cell r="K776" t="str">
            <v>592.7684691.44</v>
          </cell>
          <cell r="L776">
            <v>44044</v>
          </cell>
          <cell r="O776" t="str">
            <v>NA</v>
          </cell>
          <cell r="P776" t="str">
            <v>-</v>
          </cell>
          <cell r="Q776" t="str">
            <v>-</v>
          </cell>
          <cell r="R776" t="str">
            <v>-</v>
          </cell>
          <cell r="S776" t="str">
            <v>-</v>
          </cell>
          <cell r="T776" t="str">
            <v>-</v>
          </cell>
        </row>
        <row r="777">
          <cell r="A777">
            <v>776</v>
          </cell>
          <cell r="B777" t="str">
            <v>DE SPLINTERS</v>
          </cell>
          <cell r="C777" t="str">
            <v>SPLI</v>
          </cell>
          <cell r="D777" t="str">
            <v>SMOLDEREN ERIK</v>
          </cell>
          <cell r="E777" t="str">
            <v>-</v>
          </cell>
          <cell r="F777" t="str">
            <v>M</v>
          </cell>
          <cell r="G777">
            <v>24264</v>
          </cell>
          <cell r="H777" t="str">
            <v>BERGKAPELSTRAAT 11</v>
          </cell>
          <cell r="I777">
            <v>1840</v>
          </cell>
          <cell r="J777" t="str">
            <v>LONDERZEEL</v>
          </cell>
          <cell r="K777" t="str">
            <v>592.7707967.40</v>
          </cell>
          <cell r="L777">
            <v>44044</v>
          </cell>
          <cell r="O777" t="str">
            <v>NA</v>
          </cell>
          <cell r="P777" t="str">
            <v>-</v>
          </cell>
          <cell r="Q777" t="str">
            <v>-</v>
          </cell>
          <cell r="R777" t="str">
            <v>-</v>
          </cell>
          <cell r="S777" t="str">
            <v>-</v>
          </cell>
          <cell r="T777" t="str">
            <v>-</v>
          </cell>
        </row>
        <row r="778">
          <cell r="A778">
            <v>777</v>
          </cell>
          <cell r="B778" t="str">
            <v>DE DREAMERS</v>
          </cell>
          <cell r="C778" t="str">
            <v>DREA</v>
          </cell>
          <cell r="D778" t="str">
            <v>VERBOOMEN DAVID</v>
          </cell>
          <cell r="E778" t="str">
            <v>-</v>
          </cell>
          <cell r="F778" t="str">
            <v>M</v>
          </cell>
          <cell r="G778">
            <v>30572</v>
          </cell>
          <cell r="H778" t="str">
            <v>TERBEEMDEN 15</v>
          </cell>
          <cell r="I778">
            <v>3980</v>
          </cell>
          <cell r="J778" t="str">
            <v>TESSENDERLO</v>
          </cell>
          <cell r="K778" t="str">
            <v>592.0549008.69</v>
          </cell>
          <cell r="L778">
            <v>44044</v>
          </cell>
          <cell r="O778" t="str">
            <v>NA</v>
          </cell>
          <cell r="P778" t="str">
            <v>-</v>
          </cell>
          <cell r="Q778" t="str">
            <v>-</v>
          </cell>
          <cell r="R778" t="str">
            <v>-</v>
          </cell>
          <cell r="S778" t="str">
            <v>-</v>
          </cell>
          <cell r="T778" t="str">
            <v>-</v>
          </cell>
        </row>
        <row r="779">
          <cell r="A779">
            <v>778</v>
          </cell>
          <cell r="B779" t="str">
            <v>DE DREAMERS</v>
          </cell>
          <cell r="C779" t="str">
            <v>DREA</v>
          </cell>
          <cell r="D779" t="str">
            <v>VAN DEN HAUWE CHRISTOPH</v>
          </cell>
          <cell r="E779" t="str">
            <v>-</v>
          </cell>
          <cell r="F779" t="str">
            <v>M</v>
          </cell>
          <cell r="G779">
            <v>26974</v>
          </cell>
          <cell r="H779" t="str">
            <v>MOORSELBAAN 331/5</v>
          </cell>
          <cell r="I779">
            <v>9300</v>
          </cell>
          <cell r="J779" t="str">
            <v>AALST</v>
          </cell>
          <cell r="K779" t="str">
            <v>592.1216807.23</v>
          </cell>
          <cell r="L779">
            <v>44044</v>
          </cell>
          <cell r="O779" t="str">
            <v>NA</v>
          </cell>
          <cell r="P779" t="str">
            <v>-</v>
          </cell>
          <cell r="Q779" t="str">
            <v>-</v>
          </cell>
          <cell r="R779" t="str">
            <v>-</v>
          </cell>
          <cell r="S779" t="str">
            <v>-</v>
          </cell>
          <cell r="T779" t="str">
            <v>-</v>
          </cell>
        </row>
        <row r="780">
          <cell r="A780">
            <v>779</v>
          </cell>
          <cell r="B780" t="str">
            <v>DE DREAMERS</v>
          </cell>
          <cell r="C780" t="str">
            <v>DREA</v>
          </cell>
          <cell r="D780" t="str">
            <v>VERMOESEN BENONI</v>
          </cell>
          <cell r="E780" t="str">
            <v>-</v>
          </cell>
          <cell r="F780" t="str">
            <v>M</v>
          </cell>
          <cell r="G780">
            <v>30190</v>
          </cell>
          <cell r="H780" t="str">
            <v>FALUITJESSTRAAT 99</v>
          </cell>
          <cell r="I780">
            <v>9310</v>
          </cell>
          <cell r="J780" t="str">
            <v>MELDERT</v>
          </cell>
          <cell r="K780" t="str">
            <v>592.9591527.54</v>
          </cell>
          <cell r="L780">
            <v>44044</v>
          </cell>
          <cell r="O780" t="str">
            <v>NA</v>
          </cell>
          <cell r="P780" t="str">
            <v>-</v>
          </cell>
          <cell r="Q780" t="str">
            <v>-</v>
          </cell>
          <cell r="R780" t="str">
            <v>-</v>
          </cell>
          <cell r="S780" t="str">
            <v>-</v>
          </cell>
          <cell r="T780" t="str">
            <v>-</v>
          </cell>
        </row>
        <row r="781">
          <cell r="A781">
            <v>780</v>
          </cell>
          <cell r="B781" t="str">
            <v>DE DREAMERS</v>
          </cell>
          <cell r="C781" t="str">
            <v>DREA</v>
          </cell>
          <cell r="D781" t="str">
            <v>CLAUWAERT JOZEF</v>
          </cell>
          <cell r="E781" t="str">
            <v>-</v>
          </cell>
          <cell r="F781" t="str">
            <v>M</v>
          </cell>
          <cell r="G781">
            <v>17970</v>
          </cell>
          <cell r="H781" t="str">
            <v>PARIJSSTRAAT 52/21</v>
          </cell>
          <cell r="I781">
            <v>9310</v>
          </cell>
          <cell r="J781" t="str">
            <v>MELDERT</v>
          </cell>
          <cell r="K781" t="str">
            <v>592.5227255.06</v>
          </cell>
          <cell r="L781">
            <v>44044</v>
          </cell>
          <cell r="O781" t="str">
            <v>NA</v>
          </cell>
          <cell r="P781" t="str">
            <v>-</v>
          </cell>
          <cell r="Q781" t="str">
            <v>-</v>
          </cell>
          <cell r="R781" t="str">
            <v>-</v>
          </cell>
          <cell r="S781" t="str">
            <v>-</v>
          </cell>
          <cell r="T781" t="str">
            <v>-</v>
          </cell>
        </row>
        <row r="782">
          <cell r="A782">
            <v>781</v>
          </cell>
          <cell r="B782" t="str">
            <v>DE DREAMERS</v>
          </cell>
          <cell r="C782" t="str">
            <v>DREA</v>
          </cell>
          <cell r="D782" t="str">
            <v>DE BISSCHOP JEAN-MARIE</v>
          </cell>
          <cell r="E782">
            <v>1</v>
          </cell>
          <cell r="F782" t="str">
            <v>M</v>
          </cell>
          <cell r="G782">
            <v>22609</v>
          </cell>
          <cell r="H782" t="str">
            <v>KLUISBERG 15</v>
          </cell>
          <cell r="I782">
            <v>9340</v>
          </cell>
          <cell r="J782" t="str">
            <v>LEDE</v>
          </cell>
          <cell r="K782" t="str">
            <v>592.1419445.28</v>
          </cell>
          <cell r="L782">
            <v>44044</v>
          </cell>
          <cell r="O782" t="str">
            <v>NA</v>
          </cell>
          <cell r="P782" t="str">
            <v>-</v>
          </cell>
          <cell r="Q782" t="str">
            <v>-</v>
          </cell>
          <cell r="R782" t="str">
            <v>-</v>
          </cell>
          <cell r="S782" t="str">
            <v>-</v>
          </cell>
          <cell r="T782" t="str">
            <v>-</v>
          </cell>
        </row>
        <row r="783">
          <cell r="A783">
            <v>782</v>
          </cell>
          <cell r="B783" t="str">
            <v>DRY-STER</v>
          </cell>
          <cell r="C783" t="str">
            <v>DRY</v>
          </cell>
          <cell r="D783" t="str">
            <v>DE COCK RAPHAEL</v>
          </cell>
          <cell r="E783" t="str">
            <v>-</v>
          </cell>
          <cell r="F783" t="str">
            <v>M</v>
          </cell>
          <cell r="G783">
            <v>25689</v>
          </cell>
          <cell r="H783" t="str">
            <v>HAUWERSTRAAT 18</v>
          </cell>
          <cell r="I783">
            <v>9255</v>
          </cell>
          <cell r="J783" t="str">
            <v>BUGGENHOUT</v>
          </cell>
          <cell r="K783" t="str">
            <v>592.0694945.21</v>
          </cell>
          <cell r="L783">
            <v>44044</v>
          </cell>
          <cell r="O783" t="str">
            <v>NA</v>
          </cell>
          <cell r="P783" t="str">
            <v>-</v>
          </cell>
          <cell r="Q783" t="str">
            <v>-</v>
          </cell>
          <cell r="R783" t="str">
            <v>-</v>
          </cell>
          <cell r="S783" t="str">
            <v>-</v>
          </cell>
          <cell r="T783" t="str">
            <v>-</v>
          </cell>
        </row>
        <row r="784">
          <cell r="A784">
            <v>783</v>
          </cell>
          <cell r="B784" t="str">
            <v>DRY-STER</v>
          </cell>
          <cell r="C784" t="str">
            <v>DRY</v>
          </cell>
          <cell r="D784" t="str">
            <v>DE COCK JULIAAN</v>
          </cell>
          <cell r="E784" t="str">
            <v>-</v>
          </cell>
          <cell r="F784" t="str">
            <v>M</v>
          </cell>
          <cell r="G784">
            <v>22024</v>
          </cell>
          <cell r="H784" t="str">
            <v>HANDELSSTRAAT 8</v>
          </cell>
          <cell r="I784">
            <v>1840</v>
          </cell>
          <cell r="J784" t="str">
            <v>MALDEREN</v>
          </cell>
          <cell r="K784" t="str">
            <v>592.6179225.18</v>
          </cell>
          <cell r="L784">
            <v>44044</v>
          </cell>
          <cell r="O784" t="str">
            <v>NA</v>
          </cell>
          <cell r="P784" t="str">
            <v>-</v>
          </cell>
          <cell r="Q784" t="str">
            <v>-</v>
          </cell>
          <cell r="R784" t="str">
            <v>-</v>
          </cell>
          <cell r="S784" t="str">
            <v>-</v>
          </cell>
          <cell r="T784" t="str">
            <v>-</v>
          </cell>
        </row>
        <row r="785">
          <cell r="A785">
            <v>784</v>
          </cell>
          <cell r="B785" t="str">
            <v>DRY-STER</v>
          </cell>
          <cell r="C785" t="str">
            <v>DRY</v>
          </cell>
          <cell r="D785" t="str">
            <v>STALLAERT FRANCOIS</v>
          </cell>
          <cell r="E785" t="str">
            <v>-</v>
          </cell>
          <cell r="F785" t="str">
            <v>M</v>
          </cell>
          <cell r="G785">
            <v>16531</v>
          </cell>
          <cell r="H785" t="str">
            <v xml:space="preserve">HANDELSSTRAAT 196 </v>
          </cell>
          <cell r="I785">
            <v>1840</v>
          </cell>
          <cell r="J785" t="str">
            <v>MALDEREN</v>
          </cell>
          <cell r="K785" t="str">
            <v>592.4002360.27</v>
          </cell>
          <cell r="L785">
            <v>44044</v>
          </cell>
          <cell r="O785" t="str">
            <v>NA</v>
          </cell>
          <cell r="P785" t="str">
            <v>-</v>
          </cell>
          <cell r="Q785" t="str">
            <v>-</v>
          </cell>
          <cell r="R785" t="str">
            <v>-</v>
          </cell>
          <cell r="S785" t="str">
            <v>-</v>
          </cell>
          <cell r="T785" t="str">
            <v>-</v>
          </cell>
        </row>
        <row r="786">
          <cell r="A786">
            <v>785</v>
          </cell>
          <cell r="B786" t="str">
            <v>DRY-STER</v>
          </cell>
          <cell r="C786" t="str">
            <v>DRY</v>
          </cell>
          <cell r="D786" t="str">
            <v>CORNELIS TIBO</v>
          </cell>
          <cell r="E786" t="str">
            <v>-</v>
          </cell>
          <cell r="F786" t="str">
            <v>M</v>
          </cell>
          <cell r="G786">
            <v>39668</v>
          </cell>
          <cell r="H786" t="str">
            <v>PEISEGEMSTRAAT 104A/2</v>
          </cell>
          <cell r="I786">
            <v>1785</v>
          </cell>
          <cell r="J786" t="str">
            <v>MERCHTEM</v>
          </cell>
          <cell r="K786" t="str">
            <v>610.4016320.29</v>
          </cell>
          <cell r="L786">
            <v>44044</v>
          </cell>
          <cell r="O786" t="str">
            <v>NA</v>
          </cell>
          <cell r="P786" t="str">
            <v>-</v>
          </cell>
          <cell r="Q786" t="str">
            <v>-</v>
          </cell>
          <cell r="R786" t="str">
            <v>-</v>
          </cell>
          <cell r="S786" t="str">
            <v>-</v>
          </cell>
          <cell r="T786" t="str">
            <v>-</v>
          </cell>
        </row>
        <row r="787">
          <cell r="A787">
            <v>786</v>
          </cell>
          <cell r="B787" t="str">
            <v>DRY-STER</v>
          </cell>
          <cell r="C787" t="str">
            <v>DRY</v>
          </cell>
          <cell r="D787" t="str">
            <v>LOWIE MATTHIAS</v>
          </cell>
          <cell r="E787" t="str">
            <v>-</v>
          </cell>
          <cell r="F787" t="str">
            <v>M</v>
          </cell>
          <cell r="G787">
            <v>33295</v>
          </cell>
          <cell r="H787" t="str">
            <v>HEUVELSTRAAT 3A</v>
          </cell>
          <cell r="I787">
            <v>9280</v>
          </cell>
          <cell r="J787" t="str">
            <v>LEBBEKE</v>
          </cell>
          <cell r="K787" t="str">
            <v>592.2272220.76</v>
          </cell>
          <cell r="L787">
            <v>44044</v>
          </cell>
          <cell r="O787" t="str">
            <v>NA</v>
          </cell>
          <cell r="P787" t="str">
            <v>-</v>
          </cell>
          <cell r="Q787" t="str">
            <v>-</v>
          </cell>
          <cell r="R787" t="str">
            <v>-</v>
          </cell>
          <cell r="S787" t="str">
            <v>-</v>
          </cell>
          <cell r="T787" t="str">
            <v>-</v>
          </cell>
        </row>
        <row r="788">
          <cell r="A788">
            <v>787</v>
          </cell>
          <cell r="B788" t="str">
            <v>DRY-STER</v>
          </cell>
          <cell r="C788" t="str">
            <v>DRY</v>
          </cell>
          <cell r="D788" t="str">
            <v>VAN HENTENRYCK DIMITRI</v>
          </cell>
          <cell r="E788" t="str">
            <v>-</v>
          </cell>
          <cell r="F788" t="str">
            <v>M</v>
          </cell>
          <cell r="G788">
            <v>32537</v>
          </cell>
          <cell r="H788" t="str">
            <v>ZANDSTRAAT 62/4</v>
          </cell>
          <cell r="I788">
            <v>9200</v>
          </cell>
          <cell r="J788" t="str">
            <v>APPELS</v>
          </cell>
          <cell r="K788" t="str">
            <v>592.1326731.46</v>
          </cell>
          <cell r="L788">
            <v>44044</v>
          </cell>
          <cell r="O788" t="str">
            <v>NA</v>
          </cell>
          <cell r="P788" t="str">
            <v>-</v>
          </cell>
          <cell r="Q788" t="str">
            <v>-</v>
          </cell>
          <cell r="R788" t="str">
            <v>-</v>
          </cell>
          <cell r="S788" t="str">
            <v>-</v>
          </cell>
          <cell r="T788" t="str">
            <v>-</v>
          </cell>
        </row>
        <row r="789">
          <cell r="A789">
            <v>788</v>
          </cell>
          <cell r="B789" t="str">
            <v>ZOGGEHOF</v>
          </cell>
          <cell r="C789" t="str">
            <v>ZOG</v>
          </cell>
          <cell r="D789" t="str">
            <v>TEMPELS SAMMY</v>
          </cell>
          <cell r="E789" t="str">
            <v>-</v>
          </cell>
          <cell r="F789" t="str">
            <v>M</v>
          </cell>
          <cell r="G789">
            <v>27012</v>
          </cell>
          <cell r="H789" t="str">
            <v>ZOGGE 2</v>
          </cell>
          <cell r="I789">
            <v>9220</v>
          </cell>
          <cell r="J789" t="str">
            <v>HAMME</v>
          </cell>
          <cell r="K789" t="str">
            <v>592.6066446.50</v>
          </cell>
          <cell r="L789">
            <v>44044</v>
          </cell>
          <cell r="O789" t="str">
            <v>NA</v>
          </cell>
          <cell r="P789" t="str">
            <v>-</v>
          </cell>
          <cell r="Q789" t="str">
            <v>-</v>
          </cell>
          <cell r="R789" t="str">
            <v>-</v>
          </cell>
          <cell r="S789" t="str">
            <v>-</v>
          </cell>
          <cell r="T789" t="str">
            <v>-</v>
          </cell>
        </row>
        <row r="790">
          <cell r="A790">
            <v>789</v>
          </cell>
          <cell r="B790" t="str">
            <v>MIGHTY BLUE</v>
          </cell>
          <cell r="C790" t="str">
            <v>MBL</v>
          </cell>
          <cell r="D790" t="str">
            <v>HENKENS JACQUES</v>
          </cell>
          <cell r="E790" t="str">
            <v>-</v>
          </cell>
          <cell r="F790" t="str">
            <v>M</v>
          </cell>
          <cell r="G790">
            <v>19054</v>
          </cell>
          <cell r="H790" t="str">
            <v>DENDERMONDSESTEENWEG 33A/002</v>
          </cell>
          <cell r="I790">
            <v>9280</v>
          </cell>
          <cell r="J790" t="str">
            <v>LEBBEKE</v>
          </cell>
          <cell r="K790" t="str">
            <v>592.1682398.14</v>
          </cell>
          <cell r="L790">
            <v>44044</v>
          </cell>
          <cell r="O790" t="str">
            <v>NA</v>
          </cell>
          <cell r="P790" t="str">
            <v>-</v>
          </cell>
          <cell r="Q790" t="str">
            <v>-</v>
          </cell>
          <cell r="R790" t="str">
            <v>-</v>
          </cell>
          <cell r="S790" t="str">
            <v>-</v>
          </cell>
          <cell r="T790" t="str">
            <v>-</v>
          </cell>
        </row>
        <row r="791">
          <cell r="A791">
            <v>790</v>
          </cell>
          <cell r="B791" t="str">
            <v>RITOBOYS</v>
          </cell>
          <cell r="C791" t="str">
            <v>RITO</v>
          </cell>
          <cell r="D791" t="str">
            <v>RENS DAVE</v>
          </cell>
          <cell r="E791" t="str">
            <v>-</v>
          </cell>
          <cell r="F791" t="str">
            <v>M</v>
          </cell>
          <cell r="G791">
            <v>30259</v>
          </cell>
          <cell r="H791" t="str">
            <v>JEF VAN HOOFSTRAAT 37</v>
          </cell>
          <cell r="I791">
            <v>2627</v>
          </cell>
          <cell r="J791" t="str">
            <v>SCHELLE</v>
          </cell>
          <cell r="K791" t="str">
            <v>592.6436203.43</v>
          </cell>
          <cell r="L791">
            <v>44044</v>
          </cell>
          <cell r="O791" t="str">
            <v>NA</v>
          </cell>
          <cell r="P791" t="str">
            <v>-</v>
          </cell>
          <cell r="Q791" t="str">
            <v>-</v>
          </cell>
          <cell r="R791" t="str">
            <v>-</v>
          </cell>
          <cell r="S791" t="str">
            <v>-</v>
          </cell>
          <cell r="T791" t="str">
            <v>-</v>
          </cell>
        </row>
        <row r="792">
          <cell r="A792">
            <v>791</v>
          </cell>
          <cell r="B792" t="str">
            <v>GOUDEN BIL</v>
          </cell>
          <cell r="C792" t="str">
            <v>GBIL</v>
          </cell>
          <cell r="D792" t="str">
            <v>BORLOO MICHEL</v>
          </cell>
          <cell r="E792" t="str">
            <v>-</v>
          </cell>
          <cell r="F792" t="str">
            <v>M</v>
          </cell>
          <cell r="G792">
            <v>23062</v>
          </cell>
          <cell r="H792" t="str">
            <v>NIEUWEBAAN 56/2</v>
          </cell>
          <cell r="I792">
            <v>1785</v>
          </cell>
          <cell r="J792" t="str">
            <v>MERCHTEM</v>
          </cell>
          <cell r="K792" t="str">
            <v>592.7472442.31</v>
          </cell>
          <cell r="L792">
            <v>44044</v>
          </cell>
          <cell r="O792" t="str">
            <v>NA</v>
          </cell>
          <cell r="P792" t="str">
            <v>-</v>
          </cell>
          <cell r="Q792" t="str">
            <v>-</v>
          </cell>
          <cell r="R792" t="str">
            <v>-</v>
          </cell>
          <cell r="S792" t="str">
            <v>-</v>
          </cell>
          <cell r="T792" t="str">
            <v>-</v>
          </cell>
        </row>
        <row r="793">
          <cell r="A793">
            <v>792</v>
          </cell>
          <cell r="B793" t="str">
            <v>NOEVEREN</v>
          </cell>
          <cell r="C793" t="str">
            <v>NOE</v>
          </cell>
          <cell r="D793" t="str">
            <v>VAN DE VELDE JOHAN</v>
          </cell>
          <cell r="E793" t="str">
            <v>-</v>
          </cell>
          <cell r="F793" t="str">
            <v>M</v>
          </cell>
          <cell r="G793">
            <v>29689</v>
          </cell>
          <cell r="H793" t="str">
            <v>LIJSTERLAAN 20</v>
          </cell>
          <cell r="I793">
            <v>2630</v>
          </cell>
          <cell r="J793" t="str">
            <v>AARTSELAAR</v>
          </cell>
          <cell r="K793" t="str">
            <v>592.8367730.09</v>
          </cell>
          <cell r="L793">
            <v>44044</v>
          </cell>
          <cell r="O793" t="str">
            <v>NA</v>
          </cell>
          <cell r="P793" t="str">
            <v>-</v>
          </cell>
          <cell r="Q793" t="str">
            <v>-</v>
          </cell>
          <cell r="R793" t="str">
            <v>-</v>
          </cell>
          <cell r="S793" t="str">
            <v>-</v>
          </cell>
          <cell r="T793" t="str">
            <v>-</v>
          </cell>
        </row>
        <row r="794">
          <cell r="A794">
            <v>793</v>
          </cell>
          <cell r="B794" t="str">
            <v>DE STATIEVRIENDEN</v>
          </cell>
          <cell r="C794" t="str">
            <v>STAT</v>
          </cell>
          <cell r="D794" t="str">
            <v>DESCHAMPS RAPHAEL</v>
          </cell>
          <cell r="E794" t="str">
            <v>-</v>
          </cell>
          <cell r="F794" t="str">
            <v>M</v>
          </cell>
          <cell r="G794">
            <v>32661</v>
          </cell>
          <cell r="H794" t="str">
            <v>BROUWERIJSTRAAT 12/2</v>
          </cell>
          <cell r="I794">
            <v>1840</v>
          </cell>
          <cell r="J794" t="str">
            <v>STEENHUFFEL</v>
          </cell>
          <cell r="K794" t="str">
            <v>592.9956252.59</v>
          </cell>
          <cell r="L794">
            <v>44044</v>
          </cell>
          <cell r="O794" t="str">
            <v>NA</v>
          </cell>
          <cell r="P794" t="str">
            <v>-</v>
          </cell>
          <cell r="Q794" t="str">
            <v>-</v>
          </cell>
          <cell r="R794" t="str">
            <v>-</v>
          </cell>
          <cell r="S794" t="str">
            <v>-</v>
          </cell>
          <cell r="T794" t="str">
            <v>-</v>
          </cell>
        </row>
        <row r="795">
          <cell r="A795">
            <v>794</v>
          </cell>
          <cell r="B795" t="str">
            <v>DE STATIEVRIENDEN</v>
          </cell>
          <cell r="C795" t="str">
            <v>STAT</v>
          </cell>
          <cell r="D795" t="str">
            <v>VAN DOREN HANS</v>
          </cell>
          <cell r="E795" t="str">
            <v>-</v>
          </cell>
          <cell r="F795" t="str">
            <v>M</v>
          </cell>
          <cell r="G795">
            <v>24918</v>
          </cell>
          <cell r="H795" t="str">
            <v>SMISSTRAAT 36</v>
          </cell>
          <cell r="I795">
            <v>1840</v>
          </cell>
          <cell r="J795" t="str">
            <v>STEENHUFFEL</v>
          </cell>
          <cell r="K795" t="str">
            <v>592.7022292.58</v>
          </cell>
          <cell r="L795">
            <v>44044</v>
          </cell>
          <cell r="O795" t="str">
            <v>NA</v>
          </cell>
          <cell r="P795" t="str">
            <v>-</v>
          </cell>
          <cell r="Q795" t="str">
            <v>-</v>
          </cell>
          <cell r="R795" t="str">
            <v>-</v>
          </cell>
          <cell r="S795" t="str">
            <v>-</v>
          </cell>
          <cell r="T795" t="str">
            <v>-</v>
          </cell>
        </row>
        <row r="796">
          <cell r="A796">
            <v>795</v>
          </cell>
          <cell r="B796" t="str">
            <v>DE PLEZANTE HOEK</v>
          </cell>
          <cell r="C796" t="str">
            <v>HOEK</v>
          </cell>
          <cell r="D796" t="str">
            <v>VAN DEN BRANDE MICHEL</v>
          </cell>
          <cell r="E796" t="str">
            <v>-</v>
          </cell>
          <cell r="F796" t="str">
            <v>M</v>
          </cell>
          <cell r="G796">
            <v>21406</v>
          </cell>
          <cell r="H796" t="str">
            <v>STEENWEG OP BLAASVELD 94</v>
          </cell>
          <cell r="I796">
            <v>2801</v>
          </cell>
          <cell r="J796" t="str">
            <v>HEFFEN</v>
          </cell>
          <cell r="K796" t="str">
            <v>592.6858731.39</v>
          </cell>
          <cell r="L796">
            <v>44044</v>
          </cell>
          <cell r="O796" t="str">
            <v>NA</v>
          </cell>
          <cell r="P796" t="str">
            <v>-</v>
          </cell>
          <cell r="Q796" t="str">
            <v>-</v>
          </cell>
          <cell r="R796" t="str">
            <v>-</v>
          </cell>
          <cell r="S796" t="str">
            <v>-</v>
          </cell>
          <cell r="T796" t="str">
            <v>-</v>
          </cell>
        </row>
        <row r="797">
          <cell r="A797">
            <v>796</v>
          </cell>
          <cell r="B797" t="str">
            <v>DE PLEZANTE HOEK</v>
          </cell>
          <cell r="C797" t="str">
            <v>HOEK</v>
          </cell>
          <cell r="D797" t="str">
            <v>VAN DRIESSCHE JURGEN</v>
          </cell>
          <cell r="E797" t="str">
            <v>-</v>
          </cell>
          <cell r="F797" t="str">
            <v>M</v>
          </cell>
          <cell r="G797">
            <v>30354</v>
          </cell>
          <cell r="H797" t="str">
            <v>KERSELAARLAAN 3</v>
          </cell>
          <cell r="I797">
            <v>2830</v>
          </cell>
          <cell r="J797" t="str">
            <v>HEINDONK</v>
          </cell>
          <cell r="K797" t="str">
            <v>592.0633899.85</v>
          </cell>
          <cell r="L797">
            <v>44044</v>
          </cell>
          <cell r="O797" t="str">
            <v>NA</v>
          </cell>
          <cell r="P797" t="str">
            <v>-</v>
          </cell>
          <cell r="Q797" t="str">
            <v>-</v>
          </cell>
          <cell r="R797" t="str">
            <v>-</v>
          </cell>
          <cell r="S797" t="str">
            <v>-</v>
          </cell>
          <cell r="T797" t="str">
            <v>-</v>
          </cell>
        </row>
        <row r="798">
          <cell r="A798">
            <v>797</v>
          </cell>
          <cell r="B798" t="str">
            <v>DE PLEZANTE HOEK</v>
          </cell>
          <cell r="C798" t="str">
            <v>HOEK</v>
          </cell>
          <cell r="D798" t="str">
            <v>VAN DAELE MICHEL</v>
          </cell>
          <cell r="E798" t="str">
            <v>-</v>
          </cell>
          <cell r="F798" t="str">
            <v>M</v>
          </cell>
          <cell r="G798">
            <v>22718</v>
          </cell>
          <cell r="H798" t="str">
            <v>HEINDONKSESTEENWEG 177</v>
          </cell>
          <cell r="I798">
            <v>2830</v>
          </cell>
          <cell r="J798" t="str">
            <v>WILLEBROEK</v>
          </cell>
          <cell r="K798" t="str">
            <v>592.1631951.07</v>
          </cell>
          <cell r="L798">
            <v>44044</v>
          </cell>
          <cell r="O798" t="str">
            <v>NA</v>
          </cell>
          <cell r="P798" t="str">
            <v>-</v>
          </cell>
          <cell r="Q798" t="str">
            <v>-</v>
          </cell>
          <cell r="R798" t="str">
            <v>-</v>
          </cell>
          <cell r="S798" t="str">
            <v>-</v>
          </cell>
          <cell r="T798" t="str">
            <v>-</v>
          </cell>
        </row>
        <row r="799">
          <cell r="A799">
            <v>798</v>
          </cell>
          <cell r="B799" t="str">
            <v>DE PLEZANTE HOEK</v>
          </cell>
          <cell r="C799" t="str">
            <v>HOEK</v>
          </cell>
          <cell r="D799" t="str">
            <v>DE DONDER KEVIN</v>
          </cell>
          <cell r="E799" t="str">
            <v>-</v>
          </cell>
          <cell r="F799" t="str">
            <v>M</v>
          </cell>
          <cell r="G799">
            <v>28918</v>
          </cell>
          <cell r="H799" t="str">
            <v>VENUSSTRAAT 26</v>
          </cell>
          <cell r="I799">
            <v>2830</v>
          </cell>
          <cell r="J799" t="str">
            <v>BLAASVELD</v>
          </cell>
          <cell r="K799" t="str">
            <v>592.9533953.01</v>
          </cell>
          <cell r="L799">
            <v>44044</v>
          </cell>
          <cell r="O799" t="str">
            <v>NA</v>
          </cell>
          <cell r="P799" t="str">
            <v>-</v>
          </cell>
          <cell r="Q799" t="str">
            <v>-</v>
          </cell>
          <cell r="R799" t="str">
            <v>-</v>
          </cell>
          <cell r="S799" t="str">
            <v>-</v>
          </cell>
          <cell r="T799" t="str">
            <v>-</v>
          </cell>
        </row>
        <row r="800">
          <cell r="A800">
            <v>799</v>
          </cell>
          <cell r="B800" t="str">
            <v>DE PLEZANTE HOEK</v>
          </cell>
          <cell r="C800" t="str">
            <v>HOEK</v>
          </cell>
          <cell r="D800" t="str">
            <v>VAN INGELGEM MAARTEN</v>
          </cell>
          <cell r="E800" t="str">
            <v>-</v>
          </cell>
          <cell r="F800" t="str">
            <v>M</v>
          </cell>
          <cell r="G800">
            <v>29491</v>
          </cell>
          <cell r="H800" t="str">
            <v>VENUSSTRAAT 16</v>
          </cell>
          <cell r="I800">
            <v>2830</v>
          </cell>
          <cell r="J800" t="str">
            <v>BLAASVELD</v>
          </cell>
          <cell r="K800" t="str">
            <v>592.6547800.90</v>
          </cell>
          <cell r="L800">
            <v>44044</v>
          </cell>
          <cell r="O800" t="str">
            <v>NA</v>
          </cell>
          <cell r="P800" t="str">
            <v>-</v>
          </cell>
          <cell r="Q800" t="str">
            <v>-</v>
          </cell>
          <cell r="R800" t="str">
            <v>-</v>
          </cell>
          <cell r="S800" t="str">
            <v>-</v>
          </cell>
          <cell r="T800" t="str">
            <v>-</v>
          </cell>
        </row>
        <row r="801">
          <cell r="A801">
            <v>800</v>
          </cell>
          <cell r="B801" t="str">
            <v>DE PLEZANTE HOEK</v>
          </cell>
          <cell r="C801" t="str">
            <v>HOEK</v>
          </cell>
          <cell r="D801" t="str">
            <v>DE HERDT MARCEL</v>
          </cell>
          <cell r="E801" t="str">
            <v>-</v>
          </cell>
          <cell r="F801" t="str">
            <v>M</v>
          </cell>
          <cell r="G801">
            <v>14796</v>
          </cell>
          <cell r="H801" t="str">
            <v>JAN WILLEMSTRAAT 1</v>
          </cell>
          <cell r="I801">
            <v>2830</v>
          </cell>
          <cell r="J801" t="str">
            <v>BLAASVELD</v>
          </cell>
          <cell r="K801" t="str">
            <v>592.4719969.30</v>
          </cell>
          <cell r="L801">
            <v>44044</v>
          </cell>
          <cell r="O801" t="str">
            <v>NA</v>
          </cell>
          <cell r="P801" t="str">
            <v>-</v>
          </cell>
          <cell r="Q801" t="str">
            <v>-</v>
          </cell>
          <cell r="R801" t="str">
            <v>-</v>
          </cell>
          <cell r="S801" t="str">
            <v>-</v>
          </cell>
          <cell r="T801" t="str">
            <v>-</v>
          </cell>
        </row>
        <row r="802">
          <cell r="A802">
            <v>801</v>
          </cell>
          <cell r="B802" t="str">
            <v>DE PLEZANTE HOEK</v>
          </cell>
          <cell r="C802" t="str">
            <v>HOEK</v>
          </cell>
          <cell r="D802" t="str">
            <v>GOOSSENS MARC</v>
          </cell>
          <cell r="E802" t="str">
            <v>-</v>
          </cell>
          <cell r="F802" t="str">
            <v>M</v>
          </cell>
          <cell r="G802">
            <v>20240</v>
          </cell>
          <cell r="H802" t="str">
            <v>KERSELAARLAAN 2</v>
          </cell>
          <cell r="I802">
            <v>2830</v>
          </cell>
          <cell r="J802" t="str">
            <v>HEINDONK</v>
          </cell>
          <cell r="K802" t="str">
            <v>592.8853349.46</v>
          </cell>
          <cell r="L802">
            <v>44044</v>
          </cell>
          <cell r="O802" t="str">
            <v>NA</v>
          </cell>
          <cell r="P802" t="str">
            <v>-</v>
          </cell>
          <cell r="Q802" t="str">
            <v>-</v>
          </cell>
          <cell r="R802" t="str">
            <v>-</v>
          </cell>
          <cell r="S802" t="str">
            <v>-</v>
          </cell>
          <cell r="T802" t="str">
            <v>-</v>
          </cell>
        </row>
        <row r="803">
          <cell r="A803">
            <v>802</v>
          </cell>
          <cell r="B803" t="str">
            <v>DE PLEZANTE HOEK</v>
          </cell>
          <cell r="C803" t="str">
            <v>HOEK</v>
          </cell>
          <cell r="D803" t="str">
            <v>PEETERS LUC</v>
          </cell>
          <cell r="E803" t="str">
            <v>-</v>
          </cell>
          <cell r="F803" t="str">
            <v>M</v>
          </cell>
          <cell r="G803">
            <v>23385</v>
          </cell>
          <cell r="H803" t="str">
            <v>EMIEL VANDERVELDESTRAAT 177/102</v>
          </cell>
          <cell r="I803">
            <v>2830</v>
          </cell>
          <cell r="J803" t="str">
            <v>WILLEBROEK</v>
          </cell>
          <cell r="K803" t="str">
            <v>592.1662868.78</v>
          </cell>
          <cell r="L803">
            <v>44044</v>
          </cell>
          <cell r="O803" t="str">
            <v>NA</v>
          </cell>
          <cell r="P803" t="str">
            <v>-</v>
          </cell>
          <cell r="Q803" t="str">
            <v>-</v>
          </cell>
          <cell r="R803" t="str">
            <v>-</v>
          </cell>
          <cell r="S803" t="str">
            <v>-</v>
          </cell>
          <cell r="T803" t="str">
            <v>-</v>
          </cell>
        </row>
        <row r="804">
          <cell r="A804">
            <v>803</v>
          </cell>
          <cell r="B804" t="str">
            <v>'t ZANDHOF</v>
          </cell>
          <cell r="C804" t="str">
            <v>TZH</v>
          </cell>
          <cell r="D804" t="str">
            <v>NOBEN MARC</v>
          </cell>
          <cell r="E804" t="str">
            <v>-</v>
          </cell>
          <cell r="F804" t="str">
            <v>M</v>
          </cell>
          <cell r="G804">
            <v>23973</v>
          </cell>
          <cell r="H804" t="str">
            <v>ANTWERPSESTRAAT 256/00</v>
          </cell>
          <cell r="I804">
            <v>2850</v>
          </cell>
          <cell r="J804" t="str">
            <v>BOOM</v>
          </cell>
          <cell r="K804" t="str">
            <v>592.8315260.16</v>
          </cell>
          <cell r="L804">
            <v>44044</v>
          </cell>
          <cell r="O804" t="str">
            <v>NA</v>
          </cell>
          <cell r="P804" t="str">
            <v>-</v>
          </cell>
          <cell r="Q804" t="str">
            <v>-</v>
          </cell>
          <cell r="R804" t="str">
            <v>-</v>
          </cell>
          <cell r="S804" t="str">
            <v>-</v>
          </cell>
          <cell r="T804" t="str">
            <v>-</v>
          </cell>
        </row>
        <row r="805">
          <cell r="A805">
            <v>804</v>
          </cell>
          <cell r="B805" t="str">
            <v>'t ZANDHOF</v>
          </cell>
          <cell r="C805" t="str">
            <v>TZH</v>
          </cell>
          <cell r="D805" t="str">
            <v>KOHN DAVY</v>
          </cell>
          <cell r="E805" t="str">
            <v>-</v>
          </cell>
          <cell r="F805" t="str">
            <v>M</v>
          </cell>
          <cell r="G805">
            <v>27349</v>
          </cell>
          <cell r="H805" t="str">
            <v>SINT-JANSTRAAT 7</v>
          </cell>
          <cell r="I805">
            <v>2850</v>
          </cell>
          <cell r="J805" t="str">
            <v>BOOM</v>
          </cell>
          <cell r="K805" t="str">
            <v>592.7014958.96</v>
          </cell>
          <cell r="L805">
            <v>44044</v>
          </cell>
          <cell r="O805" t="str">
            <v>NA</v>
          </cell>
          <cell r="P805" t="str">
            <v>-</v>
          </cell>
          <cell r="Q805" t="str">
            <v>-</v>
          </cell>
          <cell r="R805" t="str">
            <v>-</v>
          </cell>
          <cell r="S805" t="str">
            <v>-</v>
          </cell>
          <cell r="T805" t="str">
            <v>-</v>
          </cell>
        </row>
        <row r="806">
          <cell r="A806">
            <v>805</v>
          </cell>
          <cell r="B806" t="str">
            <v>KALFORT SPORTIF</v>
          </cell>
          <cell r="C806" t="str">
            <v>KALF</v>
          </cell>
          <cell r="D806" t="str">
            <v>DEHERTOGH KYLIAN</v>
          </cell>
          <cell r="E806" t="str">
            <v>-</v>
          </cell>
          <cell r="F806" t="str">
            <v>M</v>
          </cell>
          <cell r="G806">
            <v>39697</v>
          </cell>
          <cell r="H806" t="str">
            <v>BEUKENLAAN 6</v>
          </cell>
          <cell r="I806">
            <v>2830</v>
          </cell>
          <cell r="J806" t="str">
            <v>WILLEBROEK</v>
          </cell>
          <cell r="K806" t="str">
            <v>610.4181192.01</v>
          </cell>
          <cell r="L806">
            <v>44044</v>
          </cell>
          <cell r="O806" t="str">
            <v>NA</v>
          </cell>
          <cell r="P806" t="str">
            <v>-</v>
          </cell>
          <cell r="Q806" t="str">
            <v>-</v>
          </cell>
          <cell r="R806" t="str">
            <v>-</v>
          </cell>
          <cell r="S806" t="str">
            <v>-</v>
          </cell>
          <cell r="T806" t="str">
            <v>-</v>
          </cell>
        </row>
        <row r="807">
          <cell r="A807">
            <v>806</v>
          </cell>
          <cell r="B807" t="str">
            <v>DE PLEZANTE HOEK</v>
          </cell>
          <cell r="C807" t="str">
            <v>HOEK</v>
          </cell>
          <cell r="D807" t="str">
            <v>DE MAEYER LUC</v>
          </cell>
          <cell r="E807" t="str">
            <v>-</v>
          </cell>
          <cell r="F807" t="str">
            <v>M</v>
          </cell>
          <cell r="G807">
            <v>21797</v>
          </cell>
          <cell r="H807" t="str">
            <v>WESTDIJK 6</v>
          </cell>
          <cell r="I807">
            <v>2830</v>
          </cell>
          <cell r="J807" t="str">
            <v>WILLEBROEK</v>
          </cell>
          <cell r="K807" t="str">
            <v>592.7485583.77</v>
          </cell>
          <cell r="L807">
            <v>44044</v>
          </cell>
          <cell r="O807" t="str">
            <v>NA</v>
          </cell>
          <cell r="P807" t="str">
            <v>-</v>
          </cell>
          <cell r="Q807" t="str">
            <v>-</v>
          </cell>
          <cell r="R807" t="str">
            <v>-</v>
          </cell>
          <cell r="S807" t="str">
            <v>-</v>
          </cell>
          <cell r="T807" t="str">
            <v>-</v>
          </cell>
        </row>
        <row r="808">
          <cell r="A808">
            <v>807</v>
          </cell>
          <cell r="B808" t="str">
            <v>DE PLEZANTE HOEK</v>
          </cell>
          <cell r="C808" t="str">
            <v>HOEK</v>
          </cell>
          <cell r="D808" t="str">
            <v>ALEWATERS CHRISTIAAN</v>
          </cell>
          <cell r="E808" t="str">
            <v>-</v>
          </cell>
          <cell r="F808" t="str">
            <v>M</v>
          </cell>
          <cell r="G808">
            <v>28266</v>
          </cell>
          <cell r="H808" t="str">
            <v>ALFRED DE TAYESTRAAT 27</v>
          </cell>
          <cell r="I808">
            <v>2830</v>
          </cell>
          <cell r="J808" t="str">
            <v>BLAASVELD</v>
          </cell>
          <cell r="K808" t="str">
            <v>592.1373328.83</v>
          </cell>
          <cell r="L808">
            <v>44044</v>
          </cell>
          <cell r="O808" t="str">
            <v>NA</v>
          </cell>
          <cell r="P808" t="str">
            <v>-</v>
          </cell>
          <cell r="Q808" t="str">
            <v>-</v>
          </cell>
          <cell r="R808" t="str">
            <v>-</v>
          </cell>
          <cell r="S808" t="str">
            <v>-</v>
          </cell>
          <cell r="T808" t="str">
            <v>-</v>
          </cell>
        </row>
        <row r="809">
          <cell r="A809">
            <v>808</v>
          </cell>
          <cell r="B809" t="str">
            <v>DEN BLACK</v>
          </cell>
          <cell r="C809" t="str">
            <v>DBLA</v>
          </cell>
          <cell r="D809" t="str">
            <v>CORBEEL JEAN-PIERRE</v>
          </cell>
          <cell r="E809" t="str">
            <v>-</v>
          </cell>
          <cell r="F809" t="str">
            <v>M</v>
          </cell>
          <cell r="G809">
            <v>21503</v>
          </cell>
          <cell r="H809" t="str">
            <v>DENDERMONDSESTEENWEG 93/2</v>
          </cell>
          <cell r="I809">
            <v>9280</v>
          </cell>
          <cell r="J809" t="str">
            <v>LEBBEKE</v>
          </cell>
          <cell r="K809" t="str">
            <v>592.1363402.51</v>
          </cell>
          <cell r="L809">
            <v>44075</v>
          </cell>
          <cell r="O809" t="str">
            <v>NA</v>
          </cell>
          <cell r="P809" t="str">
            <v>-</v>
          </cell>
          <cell r="Q809" t="str">
            <v>-</v>
          </cell>
          <cell r="R809" t="str">
            <v>-</v>
          </cell>
          <cell r="S809" t="str">
            <v>-</v>
          </cell>
          <cell r="T809" t="str">
            <v>-</v>
          </cell>
        </row>
        <row r="810">
          <cell r="A810">
            <v>809</v>
          </cell>
          <cell r="B810" t="str">
            <v>KALFORT SPORTIF</v>
          </cell>
          <cell r="C810" t="str">
            <v>KALF</v>
          </cell>
          <cell r="D810" t="str">
            <v xml:space="preserve"> VERBRAECKEN EMELY</v>
          </cell>
          <cell r="E810" t="str">
            <v>-</v>
          </cell>
          <cell r="F810" t="str">
            <v>V</v>
          </cell>
          <cell r="G810">
            <v>37341</v>
          </cell>
          <cell r="H810" t="str">
            <v>KONING BOUDEWIJNLAAN 35</v>
          </cell>
          <cell r="I810">
            <v>9140</v>
          </cell>
          <cell r="J810" t="str">
            <v>TEMSE</v>
          </cell>
          <cell r="K810" t="str">
            <v>592.9265728.78</v>
          </cell>
          <cell r="L810">
            <v>44107</v>
          </cell>
          <cell r="O810" t="str">
            <v>NA</v>
          </cell>
          <cell r="P810" t="str">
            <v>-</v>
          </cell>
          <cell r="Q810" t="str">
            <v>-</v>
          </cell>
          <cell r="R810" t="str">
            <v>-</v>
          </cell>
          <cell r="S810" t="str">
            <v>-</v>
          </cell>
          <cell r="T810" t="str">
            <v>-</v>
          </cell>
        </row>
        <row r="811">
          <cell r="A811">
            <v>810</v>
          </cell>
          <cell r="B811" t="str">
            <v>GOLVERS</v>
          </cell>
          <cell r="C811" t="str">
            <v>GOL</v>
          </cell>
          <cell r="D811" t="str">
            <v xml:space="preserve"> VAN BAREL JAN</v>
          </cell>
          <cell r="E811" t="str">
            <v>-</v>
          </cell>
          <cell r="F811" t="str">
            <v>M</v>
          </cell>
          <cell r="G811">
            <v>20280</v>
          </cell>
          <cell r="H811" t="str">
            <v>BEEKSTRAAT 15</v>
          </cell>
          <cell r="I811">
            <v>2830</v>
          </cell>
          <cell r="J811" t="str">
            <v>TISSELT</v>
          </cell>
          <cell r="K811" t="str">
            <v>592.2824653.94</v>
          </cell>
          <cell r="L811">
            <v>44108</v>
          </cell>
          <cell r="O811" t="str">
            <v>NA</v>
          </cell>
          <cell r="P811" t="str">
            <v>-</v>
          </cell>
          <cell r="Q811" t="str">
            <v>-</v>
          </cell>
          <cell r="R811" t="str">
            <v>-</v>
          </cell>
          <cell r="S811" t="str">
            <v>-</v>
          </cell>
          <cell r="T811" t="str">
            <v>-</v>
          </cell>
        </row>
        <row r="812">
          <cell r="A812">
            <v>811</v>
          </cell>
          <cell r="B812" t="str">
            <v>DE DREAMERS</v>
          </cell>
          <cell r="C812" t="str">
            <v>DREA</v>
          </cell>
          <cell r="D812" t="str">
            <v xml:space="preserve"> VERBEYST PASCAL</v>
          </cell>
          <cell r="E812" t="str">
            <v>-</v>
          </cell>
          <cell r="F812" t="str">
            <v>M</v>
          </cell>
          <cell r="G812">
            <v>27992</v>
          </cell>
          <cell r="H812" t="str">
            <v>BRUSSELSESTEENWEG 191</v>
          </cell>
          <cell r="I812">
            <v>9280</v>
          </cell>
          <cell r="J812" t="str">
            <v>LEBBEKE</v>
          </cell>
          <cell r="K812" t="str">
            <v>592.1789405.30</v>
          </cell>
          <cell r="L812">
            <v>44112</v>
          </cell>
          <cell r="O812" t="str">
            <v>NA</v>
          </cell>
          <cell r="P812" t="str">
            <v>-</v>
          </cell>
          <cell r="Q812" t="str">
            <v>-</v>
          </cell>
          <cell r="R812" t="str">
            <v>-</v>
          </cell>
          <cell r="S812" t="str">
            <v>-</v>
          </cell>
          <cell r="T812" t="str">
            <v>-</v>
          </cell>
        </row>
        <row r="813">
          <cell r="A813">
            <v>812</v>
          </cell>
          <cell r="B813" t="str">
            <v>DE ZES</v>
          </cell>
          <cell r="C813" t="str">
            <v>ZES</v>
          </cell>
          <cell r="D813" t="str">
            <v xml:space="preserve"> VAN DER HOEVEN BENNY</v>
          </cell>
          <cell r="E813" t="str">
            <v>-</v>
          </cell>
          <cell r="F813" t="str">
            <v>M</v>
          </cell>
          <cell r="G813">
            <v>28492</v>
          </cell>
          <cell r="H813" t="str">
            <v>ZEVENHOEVENSTRAAT 48</v>
          </cell>
          <cell r="I813">
            <v>9200</v>
          </cell>
          <cell r="J813" t="str">
            <v>BAASRODE</v>
          </cell>
          <cell r="K813" t="str">
            <v>592.6729137.37</v>
          </cell>
          <cell r="L813">
            <v>44113</v>
          </cell>
          <cell r="O813" t="str">
            <v>NA</v>
          </cell>
          <cell r="P813" t="str">
            <v>-</v>
          </cell>
          <cell r="Q813" t="str">
            <v>-</v>
          </cell>
          <cell r="R813" t="str">
            <v>-</v>
          </cell>
          <cell r="S813" t="str">
            <v>-</v>
          </cell>
          <cell r="T813" t="str">
            <v>-</v>
          </cell>
        </row>
        <row r="814">
          <cell r="A814">
            <v>813</v>
          </cell>
          <cell r="B814" t="str">
            <v>DE DREAMERS</v>
          </cell>
          <cell r="C814" t="str">
            <v>DREA</v>
          </cell>
          <cell r="D814" t="str">
            <v xml:space="preserve"> BELSACK CHRISTOF</v>
          </cell>
          <cell r="E814" t="str">
            <v>-</v>
          </cell>
          <cell r="F814" t="str">
            <v>M</v>
          </cell>
          <cell r="G814">
            <v>31772</v>
          </cell>
          <cell r="H814" t="str">
            <v>KWAKENBEEKSTRAAT 31</v>
          </cell>
          <cell r="I814">
            <v>1755</v>
          </cell>
          <cell r="J814" t="str">
            <v>GOOIK</v>
          </cell>
          <cell r="K814" t="str">
            <v>592.4222085.47</v>
          </cell>
          <cell r="L814">
            <v>44114</v>
          </cell>
          <cell r="O814" t="str">
            <v>NA</v>
          </cell>
          <cell r="P814" t="str">
            <v>-</v>
          </cell>
          <cell r="Q814" t="str">
            <v>-</v>
          </cell>
          <cell r="R814" t="str">
            <v>-</v>
          </cell>
          <cell r="S814" t="str">
            <v>-</v>
          </cell>
          <cell r="T814" t="str">
            <v>-</v>
          </cell>
        </row>
        <row r="815">
          <cell r="A815">
            <v>814</v>
          </cell>
          <cell r="B815" t="str">
            <v>DE DREAMERS</v>
          </cell>
          <cell r="C815" t="str">
            <v>DREA</v>
          </cell>
          <cell r="D815" t="str">
            <v xml:space="preserve"> PUTTEVILS PEDRO</v>
          </cell>
          <cell r="E815" t="str">
            <v>-</v>
          </cell>
          <cell r="F815" t="str">
            <v>M</v>
          </cell>
          <cell r="G815">
            <v>26845</v>
          </cell>
          <cell r="H815" t="str">
            <v>TURNHOUTSEBAAN 27</v>
          </cell>
          <cell r="I815">
            <v>3271</v>
          </cell>
          <cell r="J815" t="str">
            <v>ZICHEM</v>
          </cell>
          <cell r="K815" t="str">
            <v>592.7266187.95</v>
          </cell>
          <cell r="L815">
            <v>44114</v>
          </cell>
          <cell r="O815" t="str">
            <v>NA</v>
          </cell>
          <cell r="P815" t="str">
            <v>-</v>
          </cell>
          <cell r="Q815" t="str">
            <v>-</v>
          </cell>
          <cell r="R815" t="str">
            <v>-</v>
          </cell>
          <cell r="S815" t="str">
            <v>-</v>
          </cell>
          <cell r="T815" t="str">
            <v>-</v>
          </cell>
        </row>
        <row r="816">
          <cell r="A816">
            <v>815</v>
          </cell>
          <cell r="B816" t="str">
            <v xml:space="preserve"> THE Q</v>
          </cell>
          <cell r="C816" t="str">
            <v>THQ</v>
          </cell>
          <cell r="D816" t="str">
            <v xml:space="preserve"> DE RADEMAEKER DANNY</v>
          </cell>
          <cell r="E816" t="str">
            <v>-</v>
          </cell>
          <cell r="F816" t="str">
            <v>M</v>
          </cell>
          <cell r="G816">
            <v>26464</v>
          </cell>
          <cell r="H816" t="str">
            <v>AZALEALAAN 4</v>
          </cell>
          <cell r="I816">
            <v>2500</v>
          </cell>
          <cell r="J816" t="str">
            <v>LIER</v>
          </cell>
          <cell r="K816" t="str">
            <v>592.2101261.51</v>
          </cell>
          <cell r="L816">
            <v>44116</v>
          </cell>
          <cell r="O816" t="str">
            <v>NA</v>
          </cell>
          <cell r="P816" t="str">
            <v>-</v>
          </cell>
          <cell r="Q816" t="str">
            <v>-</v>
          </cell>
          <cell r="R816" t="str">
            <v>-</v>
          </cell>
          <cell r="S816" t="str">
            <v>-</v>
          </cell>
          <cell r="T816" t="str">
            <v>-</v>
          </cell>
        </row>
        <row r="817">
          <cell r="A817">
            <v>816</v>
          </cell>
          <cell r="B817" t="str">
            <v>TORENHOF</v>
          </cell>
          <cell r="C817" t="str">
            <v>THOF</v>
          </cell>
          <cell r="D817" t="str">
            <v xml:space="preserve"> PEELEMAN RONY</v>
          </cell>
          <cell r="E817" t="str">
            <v>-</v>
          </cell>
          <cell r="F817" t="str">
            <v>M</v>
          </cell>
          <cell r="G817">
            <v>20298</v>
          </cell>
          <cell r="H817" t="str">
            <v>EZELSTRAAT 3</v>
          </cell>
          <cell r="I817">
            <v>9230</v>
          </cell>
          <cell r="J817" t="str">
            <v>WETTEREN</v>
          </cell>
          <cell r="K817" t="str">
            <v>592.1813845.26</v>
          </cell>
          <cell r="L817">
            <v>44116</v>
          </cell>
          <cell r="O817" t="str">
            <v>NA</v>
          </cell>
          <cell r="P817" t="str">
            <v>-</v>
          </cell>
          <cell r="Q817" t="str">
            <v>-</v>
          </cell>
          <cell r="R817" t="str">
            <v>-</v>
          </cell>
          <cell r="S817" t="str">
            <v>-</v>
          </cell>
          <cell r="T817" t="str">
            <v>-</v>
          </cell>
        </row>
        <row r="818">
          <cell r="A818">
            <v>817</v>
          </cell>
          <cell r="B818" t="str">
            <v>DE FIXKES</v>
          </cell>
          <cell r="C818" t="str">
            <v>FIX</v>
          </cell>
          <cell r="D818" t="str">
            <v xml:space="preserve"> PFAFF KEVIN</v>
          </cell>
          <cell r="E818" t="str">
            <v>-</v>
          </cell>
          <cell r="F818" t="str">
            <v>M</v>
          </cell>
          <cell r="G818">
            <v>34935</v>
          </cell>
          <cell r="H818" t="str">
            <v>PANEELLAAN 8</v>
          </cell>
          <cell r="I818">
            <v>9140</v>
          </cell>
          <cell r="J818" t="str">
            <v>TEMSE</v>
          </cell>
          <cell r="K818" t="str">
            <v>592.5697130.13</v>
          </cell>
          <cell r="L818">
            <v>44117</v>
          </cell>
          <cell r="O818" t="str">
            <v>NA</v>
          </cell>
          <cell r="P818" t="str">
            <v>-</v>
          </cell>
          <cell r="Q818" t="str">
            <v>-</v>
          </cell>
          <cell r="R818" t="str">
            <v>-</v>
          </cell>
          <cell r="S818" t="str">
            <v>-</v>
          </cell>
          <cell r="T818" t="str">
            <v>-</v>
          </cell>
        </row>
        <row r="819">
          <cell r="A819">
            <v>818</v>
          </cell>
          <cell r="B819" t="str">
            <v>'t ROS BEIAARD</v>
          </cell>
          <cell r="C819" t="str">
            <v>BEIA</v>
          </cell>
          <cell r="D819" t="str">
            <v xml:space="preserve"> FERTINEL JURGEN</v>
          </cell>
          <cell r="E819" t="str">
            <v>-</v>
          </cell>
          <cell r="F819" t="str">
            <v>M</v>
          </cell>
          <cell r="G819">
            <v>26075</v>
          </cell>
          <cell r="H819" t="str">
            <v>SPORTPLEINSTRAAT 6D</v>
          </cell>
          <cell r="I819">
            <v>9200</v>
          </cell>
          <cell r="J819" t="str">
            <v>GREMBERGEN</v>
          </cell>
          <cell r="K819" t="str">
            <v>592.6615023.92</v>
          </cell>
          <cell r="L819">
            <v>44117</v>
          </cell>
          <cell r="O819" t="str">
            <v>NA</v>
          </cell>
          <cell r="P819" t="str">
            <v>-</v>
          </cell>
          <cell r="Q819" t="str">
            <v>-</v>
          </cell>
          <cell r="R819" t="str">
            <v>-</v>
          </cell>
          <cell r="S819" t="str">
            <v>-</v>
          </cell>
          <cell r="T819" t="str">
            <v>-</v>
          </cell>
        </row>
        <row r="820">
          <cell r="A820">
            <v>819</v>
          </cell>
          <cell r="B820" t="str">
            <v>OUD LIMBURG</v>
          </cell>
          <cell r="C820" t="str">
            <v>OUD</v>
          </cell>
          <cell r="D820" t="str">
            <v xml:space="preserve"> BERTELOOT MARC</v>
          </cell>
          <cell r="E820" t="str">
            <v>-</v>
          </cell>
          <cell r="F820" t="str">
            <v>M</v>
          </cell>
          <cell r="G820">
            <v>25404</v>
          </cell>
          <cell r="H820" t="str">
            <v>WACHTINGSTRAAT 15</v>
          </cell>
          <cell r="I820">
            <v>2870</v>
          </cell>
          <cell r="J820" t="str">
            <v>BREENDONK</v>
          </cell>
          <cell r="K820" t="str">
            <v>592.8320978.11</v>
          </cell>
          <cell r="L820">
            <v>44117</v>
          </cell>
          <cell r="O820" t="str">
            <v>NA</v>
          </cell>
          <cell r="P820" t="str">
            <v>-</v>
          </cell>
          <cell r="Q820" t="str">
            <v>-</v>
          </cell>
          <cell r="R820" t="str">
            <v>-</v>
          </cell>
          <cell r="S820" t="str">
            <v>-</v>
          </cell>
          <cell r="T820" t="str">
            <v>-</v>
          </cell>
        </row>
        <row r="821">
          <cell r="A821">
            <v>820</v>
          </cell>
          <cell r="B821" t="str">
            <v>DE DREAMERS</v>
          </cell>
          <cell r="C821" t="str">
            <v>DREA</v>
          </cell>
          <cell r="D821" t="str">
            <v xml:space="preserve"> VAN LAETHEM MARC</v>
          </cell>
          <cell r="E821" t="str">
            <v>-</v>
          </cell>
          <cell r="F821" t="str">
            <v>M</v>
          </cell>
          <cell r="G821">
            <v>23609</v>
          </cell>
          <cell r="H821" t="str">
            <v>BOUDEWIJNLAAN 120</v>
          </cell>
          <cell r="I821">
            <v>9300</v>
          </cell>
          <cell r="J821" t="str">
            <v>AALST</v>
          </cell>
          <cell r="K821" t="str">
            <v>592.7117874.95</v>
          </cell>
          <cell r="L821">
            <v>44118</v>
          </cell>
          <cell r="O821" t="str">
            <v>NA</v>
          </cell>
          <cell r="P821" t="str">
            <v>-</v>
          </cell>
          <cell r="Q821" t="str">
            <v>-</v>
          </cell>
          <cell r="R821" t="str">
            <v>-</v>
          </cell>
          <cell r="S821" t="str">
            <v>-</v>
          </cell>
          <cell r="T821" t="str">
            <v>-</v>
          </cell>
        </row>
        <row r="822">
          <cell r="A822">
            <v>821</v>
          </cell>
          <cell r="B822" t="str">
            <v>DE DREAMERS</v>
          </cell>
          <cell r="C822" t="str">
            <v>DREA</v>
          </cell>
          <cell r="D822" t="str">
            <v xml:space="preserve"> SCHADRON ANTHONY</v>
          </cell>
          <cell r="E822" t="str">
            <v>-</v>
          </cell>
          <cell r="F822" t="str">
            <v>M</v>
          </cell>
          <cell r="G822">
            <v>33238</v>
          </cell>
          <cell r="H822" t="str">
            <v>STRIJTEMPLEIN 24</v>
          </cell>
          <cell r="I822">
            <v>1760</v>
          </cell>
          <cell r="J822" t="str">
            <v>ROOSDAAL</v>
          </cell>
          <cell r="K822" t="str">
            <v>592.7139900.05</v>
          </cell>
          <cell r="L822">
            <v>44118</v>
          </cell>
          <cell r="O822" t="str">
            <v>NA</v>
          </cell>
          <cell r="P822" t="str">
            <v>-</v>
          </cell>
          <cell r="Q822" t="str">
            <v>-</v>
          </cell>
          <cell r="R822" t="str">
            <v>-</v>
          </cell>
          <cell r="S822" t="str">
            <v>-</v>
          </cell>
          <cell r="T822" t="str">
            <v>-</v>
          </cell>
        </row>
        <row r="823">
          <cell r="A823">
            <v>822</v>
          </cell>
          <cell r="B823" t="str">
            <v xml:space="preserve"> </v>
          </cell>
          <cell r="C823" t="str">
            <v xml:space="preserve"> </v>
          </cell>
          <cell r="D823" t="str">
            <v xml:space="preserve"> </v>
          </cell>
          <cell r="E823" t="str">
            <v>-</v>
          </cell>
          <cell r="O823" t="str">
            <v>-</v>
          </cell>
          <cell r="P823" t="str">
            <v>-</v>
          </cell>
          <cell r="Q823" t="str">
            <v>-</v>
          </cell>
          <cell r="R823" t="str">
            <v>-</v>
          </cell>
          <cell r="S823" t="str">
            <v>-</v>
          </cell>
          <cell r="T823" t="str">
            <v>-</v>
          </cell>
        </row>
        <row r="824">
          <cell r="A824">
            <v>823</v>
          </cell>
          <cell r="B824" t="str">
            <v xml:space="preserve"> </v>
          </cell>
          <cell r="C824" t="str">
            <v xml:space="preserve"> </v>
          </cell>
          <cell r="D824" t="str">
            <v xml:space="preserve"> </v>
          </cell>
          <cell r="E824" t="str">
            <v>-</v>
          </cell>
          <cell r="O824" t="str">
            <v>-</v>
          </cell>
          <cell r="P824" t="str">
            <v>-</v>
          </cell>
          <cell r="Q824" t="str">
            <v>-</v>
          </cell>
          <cell r="R824" t="str">
            <v>-</v>
          </cell>
          <cell r="S824" t="str">
            <v>-</v>
          </cell>
          <cell r="T824" t="str">
            <v>-</v>
          </cell>
        </row>
        <row r="825">
          <cell r="A825">
            <v>824</v>
          </cell>
          <cell r="B825" t="str">
            <v xml:space="preserve"> </v>
          </cell>
          <cell r="C825" t="str">
            <v xml:space="preserve"> </v>
          </cell>
          <cell r="D825" t="str">
            <v xml:space="preserve"> </v>
          </cell>
          <cell r="E825" t="str">
            <v>-</v>
          </cell>
          <cell r="O825" t="str">
            <v>-</v>
          </cell>
          <cell r="P825" t="str">
            <v>-</v>
          </cell>
          <cell r="Q825" t="str">
            <v>-</v>
          </cell>
          <cell r="R825" t="str">
            <v>-</v>
          </cell>
          <cell r="S825" t="str">
            <v>-</v>
          </cell>
          <cell r="T825" t="str">
            <v>-</v>
          </cell>
        </row>
        <row r="826">
          <cell r="A826">
            <v>825</v>
          </cell>
          <cell r="B826" t="str">
            <v xml:space="preserve"> </v>
          </cell>
          <cell r="C826" t="str">
            <v xml:space="preserve"> </v>
          </cell>
          <cell r="D826" t="str">
            <v xml:space="preserve"> </v>
          </cell>
          <cell r="E826" t="str">
            <v>-</v>
          </cell>
          <cell r="O826" t="str">
            <v>-</v>
          </cell>
          <cell r="P826" t="str">
            <v>-</v>
          </cell>
          <cell r="Q826" t="str">
            <v>-</v>
          </cell>
          <cell r="R826" t="str">
            <v>-</v>
          </cell>
          <cell r="S826" t="str">
            <v>-</v>
          </cell>
          <cell r="T826" t="str">
            <v>-</v>
          </cell>
        </row>
        <row r="827">
          <cell r="A827">
            <v>826</v>
          </cell>
          <cell r="B827" t="str">
            <v xml:space="preserve"> </v>
          </cell>
          <cell r="C827" t="str">
            <v xml:space="preserve"> </v>
          </cell>
          <cell r="D827" t="str">
            <v xml:space="preserve"> </v>
          </cell>
          <cell r="E827" t="str">
            <v>-</v>
          </cell>
          <cell r="O827" t="str">
            <v>-</v>
          </cell>
          <cell r="P827" t="str">
            <v>-</v>
          </cell>
          <cell r="Q827" t="str">
            <v>-</v>
          </cell>
          <cell r="R827" t="str">
            <v>-</v>
          </cell>
          <cell r="S827" t="str">
            <v>-</v>
          </cell>
          <cell r="T827" t="str">
            <v>-</v>
          </cell>
        </row>
        <row r="828">
          <cell r="A828">
            <v>827</v>
          </cell>
          <cell r="B828" t="str">
            <v xml:space="preserve"> </v>
          </cell>
          <cell r="C828" t="str">
            <v xml:space="preserve"> </v>
          </cell>
          <cell r="D828" t="str">
            <v xml:space="preserve"> </v>
          </cell>
          <cell r="E828" t="str">
            <v>-</v>
          </cell>
          <cell r="O828" t="str">
            <v>-</v>
          </cell>
          <cell r="P828" t="str">
            <v>-</v>
          </cell>
          <cell r="Q828" t="str">
            <v>-</v>
          </cell>
          <cell r="R828" t="str">
            <v>-</v>
          </cell>
          <cell r="S828" t="str">
            <v>-</v>
          </cell>
          <cell r="T828" t="str">
            <v>-</v>
          </cell>
        </row>
        <row r="829">
          <cell r="A829">
            <v>828</v>
          </cell>
          <cell r="B829" t="str">
            <v xml:space="preserve"> </v>
          </cell>
          <cell r="C829" t="str">
            <v xml:space="preserve"> </v>
          </cell>
          <cell r="D829" t="str">
            <v xml:space="preserve"> </v>
          </cell>
          <cell r="E829" t="str">
            <v>-</v>
          </cell>
          <cell r="O829" t="str">
            <v>-</v>
          </cell>
          <cell r="P829" t="str">
            <v>-</v>
          </cell>
          <cell r="Q829" t="str">
            <v>-</v>
          </cell>
          <cell r="R829" t="str">
            <v>-</v>
          </cell>
          <cell r="S829" t="str">
            <v>-</v>
          </cell>
          <cell r="T829" t="str">
            <v>-</v>
          </cell>
        </row>
        <row r="830">
          <cell r="A830">
            <v>829</v>
          </cell>
          <cell r="B830" t="str">
            <v xml:space="preserve"> </v>
          </cell>
          <cell r="C830" t="str">
            <v xml:space="preserve"> </v>
          </cell>
          <cell r="D830" t="str">
            <v xml:space="preserve"> </v>
          </cell>
          <cell r="E830" t="str">
            <v>-</v>
          </cell>
          <cell r="O830" t="str">
            <v>-</v>
          </cell>
          <cell r="P830" t="str">
            <v>-</v>
          </cell>
          <cell r="Q830" t="str">
            <v>-</v>
          </cell>
          <cell r="R830" t="str">
            <v>-</v>
          </cell>
          <cell r="S830" t="str">
            <v>-</v>
          </cell>
          <cell r="T830" t="str">
            <v>-</v>
          </cell>
        </row>
        <row r="831">
          <cell r="A831">
            <v>830</v>
          </cell>
          <cell r="B831" t="str">
            <v xml:space="preserve"> </v>
          </cell>
          <cell r="C831" t="str">
            <v xml:space="preserve"> </v>
          </cell>
          <cell r="D831" t="str">
            <v xml:space="preserve"> </v>
          </cell>
          <cell r="E831" t="str">
            <v>-</v>
          </cell>
          <cell r="O831" t="str">
            <v>-</v>
          </cell>
          <cell r="P831" t="str">
            <v>-</v>
          </cell>
          <cell r="Q831" t="str">
            <v>-</v>
          </cell>
          <cell r="R831" t="str">
            <v>-</v>
          </cell>
          <cell r="S831" t="str">
            <v>-</v>
          </cell>
          <cell r="T831" t="str">
            <v>-</v>
          </cell>
        </row>
        <row r="832">
          <cell r="A832">
            <v>831</v>
          </cell>
          <cell r="B832" t="str">
            <v xml:space="preserve"> </v>
          </cell>
          <cell r="C832" t="str">
            <v xml:space="preserve"> </v>
          </cell>
          <cell r="D832" t="str">
            <v xml:space="preserve"> </v>
          </cell>
          <cell r="E832" t="str">
            <v>-</v>
          </cell>
          <cell r="O832" t="str">
            <v>-</v>
          </cell>
          <cell r="P832" t="str">
            <v>-</v>
          </cell>
          <cell r="Q832" t="str">
            <v>-</v>
          </cell>
          <cell r="R832" t="str">
            <v>-</v>
          </cell>
          <cell r="S832" t="str">
            <v>-</v>
          </cell>
          <cell r="T832" t="str">
            <v>-</v>
          </cell>
        </row>
        <row r="833">
          <cell r="A833">
            <v>832</v>
          </cell>
          <cell r="B833" t="str">
            <v xml:space="preserve"> </v>
          </cell>
          <cell r="C833" t="str">
            <v xml:space="preserve"> </v>
          </cell>
          <cell r="D833" t="str">
            <v xml:space="preserve"> </v>
          </cell>
          <cell r="E833" t="str">
            <v>-</v>
          </cell>
          <cell r="O833" t="str">
            <v>-</v>
          </cell>
          <cell r="P833" t="str">
            <v>-</v>
          </cell>
          <cell r="Q833" t="str">
            <v>-</v>
          </cell>
          <cell r="R833" t="str">
            <v>-</v>
          </cell>
          <cell r="S833" t="str">
            <v>-</v>
          </cell>
          <cell r="T833" t="str">
            <v>-</v>
          </cell>
        </row>
        <row r="834">
          <cell r="A834">
            <v>833</v>
          </cell>
          <cell r="B834" t="str">
            <v xml:space="preserve"> </v>
          </cell>
          <cell r="C834" t="str">
            <v xml:space="preserve"> </v>
          </cell>
          <cell r="D834" t="str">
            <v xml:space="preserve"> </v>
          </cell>
          <cell r="E834" t="str">
            <v>-</v>
          </cell>
          <cell r="O834" t="str">
            <v>-</v>
          </cell>
          <cell r="P834" t="str">
            <v>-</v>
          </cell>
          <cell r="Q834" t="str">
            <v>-</v>
          </cell>
          <cell r="R834" t="str">
            <v>-</v>
          </cell>
          <cell r="S834" t="str">
            <v>-</v>
          </cell>
          <cell r="T834" t="str">
            <v>-</v>
          </cell>
        </row>
        <row r="835">
          <cell r="A835">
            <v>834</v>
          </cell>
          <cell r="B835" t="str">
            <v xml:space="preserve"> </v>
          </cell>
          <cell r="C835" t="str">
            <v xml:space="preserve"> </v>
          </cell>
          <cell r="D835" t="str">
            <v xml:space="preserve"> </v>
          </cell>
          <cell r="E835" t="str">
            <v>-</v>
          </cell>
          <cell r="O835" t="str">
            <v>-</v>
          </cell>
          <cell r="P835" t="str">
            <v>-</v>
          </cell>
          <cell r="Q835" t="str">
            <v>-</v>
          </cell>
          <cell r="R835" t="str">
            <v>-</v>
          </cell>
          <cell r="S835" t="str">
            <v>-</v>
          </cell>
          <cell r="T835" t="str">
            <v>-</v>
          </cell>
        </row>
        <row r="836">
          <cell r="A836">
            <v>835</v>
          </cell>
          <cell r="B836" t="str">
            <v xml:space="preserve"> </v>
          </cell>
          <cell r="C836" t="str">
            <v xml:space="preserve"> </v>
          </cell>
          <cell r="D836" t="str">
            <v xml:space="preserve"> </v>
          </cell>
          <cell r="E836" t="str">
            <v>-</v>
          </cell>
          <cell r="O836" t="str">
            <v>-</v>
          </cell>
          <cell r="P836" t="str">
            <v>-</v>
          </cell>
          <cell r="Q836" t="str">
            <v>-</v>
          </cell>
          <cell r="R836" t="str">
            <v>-</v>
          </cell>
          <cell r="S836" t="str">
            <v>-</v>
          </cell>
          <cell r="T836" t="str">
            <v>-</v>
          </cell>
        </row>
        <row r="837">
          <cell r="A837">
            <v>836</v>
          </cell>
          <cell r="B837" t="str">
            <v xml:space="preserve"> </v>
          </cell>
          <cell r="C837" t="str">
            <v xml:space="preserve"> </v>
          </cell>
          <cell r="D837" t="str">
            <v xml:space="preserve"> </v>
          </cell>
          <cell r="E837" t="str">
            <v>-</v>
          </cell>
          <cell r="O837" t="str">
            <v>-</v>
          </cell>
          <cell r="P837" t="str">
            <v>-</v>
          </cell>
          <cell r="Q837" t="str">
            <v>-</v>
          </cell>
          <cell r="R837" t="str">
            <v>-</v>
          </cell>
          <cell r="S837" t="str">
            <v>-</v>
          </cell>
          <cell r="T837" t="str">
            <v>-</v>
          </cell>
        </row>
        <row r="838">
          <cell r="A838">
            <v>837</v>
          </cell>
          <cell r="B838" t="str">
            <v xml:space="preserve"> </v>
          </cell>
          <cell r="C838" t="str">
            <v xml:space="preserve"> </v>
          </cell>
          <cell r="D838" t="str">
            <v xml:space="preserve"> </v>
          </cell>
          <cell r="E838" t="str">
            <v>-</v>
          </cell>
          <cell r="O838" t="str">
            <v>-</v>
          </cell>
          <cell r="P838" t="str">
            <v>-</v>
          </cell>
          <cell r="Q838" t="str">
            <v>-</v>
          </cell>
          <cell r="R838" t="str">
            <v>-</v>
          </cell>
          <cell r="S838" t="str">
            <v>-</v>
          </cell>
          <cell r="T838" t="str">
            <v>-</v>
          </cell>
        </row>
        <row r="839">
          <cell r="A839">
            <v>838</v>
          </cell>
          <cell r="B839" t="str">
            <v xml:space="preserve"> </v>
          </cell>
          <cell r="C839" t="str">
            <v xml:space="preserve"> </v>
          </cell>
          <cell r="D839" t="str">
            <v xml:space="preserve"> </v>
          </cell>
          <cell r="E839" t="str">
            <v>-</v>
          </cell>
          <cell r="O839" t="str">
            <v>-</v>
          </cell>
          <cell r="P839" t="str">
            <v>-</v>
          </cell>
          <cell r="Q839" t="str">
            <v>-</v>
          </cell>
          <cell r="R839" t="str">
            <v>-</v>
          </cell>
          <cell r="S839" t="str">
            <v>-</v>
          </cell>
          <cell r="T839" t="str">
            <v>-</v>
          </cell>
        </row>
        <row r="840">
          <cell r="A840">
            <v>839</v>
          </cell>
          <cell r="B840" t="str">
            <v xml:space="preserve"> </v>
          </cell>
          <cell r="C840" t="str">
            <v xml:space="preserve"> </v>
          </cell>
          <cell r="D840" t="str">
            <v xml:space="preserve"> </v>
          </cell>
          <cell r="E840" t="str">
            <v>-</v>
          </cell>
          <cell r="O840" t="str">
            <v>-</v>
          </cell>
          <cell r="P840" t="str">
            <v>-</v>
          </cell>
          <cell r="Q840" t="str">
            <v>-</v>
          </cell>
          <cell r="R840" t="str">
            <v>-</v>
          </cell>
          <cell r="S840" t="str">
            <v>-</v>
          </cell>
          <cell r="T840" t="str">
            <v>-</v>
          </cell>
        </row>
        <row r="841">
          <cell r="A841">
            <v>840</v>
          </cell>
          <cell r="B841" t="str">
            <v xml:space="preserve"> </v>
          </cell>
          <cell r="C841" t="str">
            <v xml:space="preserve"> </v>
          </cell>
          <cell r="D841" t="str">
            <v xml:space="preserve"> </v>
          </cell>
          <cell r="E841" t="str">
            <v>-</v>
          </cell>
          <cell r="O841" t="str">
            <v>-</v>
          </cell>
          <cell r="P841" t="str">
            <v>-</v>
          </cell>
          <cell r="Q841" t="str">
            <v>-</v>
          </cell>
          <cell r="R841" t="str">
            <v>-</v>
          </cell>
          <cell r="S841" t="str">
            <v>-</v>
          </cell>
          <cell r="T841" t="str">
            <v>-</v>
          </cell>
        </row>
        <row r="842">
          <cell r="A842">
            <v>841</v>
          </cell>
          <cell r="B842" t="str">
            <v xml:space="preserve"> </v>
          </cell>
          <cell r="C842" t="str">
            <v xml:space="preserve"> </v>
          </cell>
          <cell r="D842" t="str">
            <v xml:space="preserve"> </v>
          </cell>
          <cell r="E842" t="str">
            <v>-</v>
          </cell>
          <cell r="O842" t="str">
            <v>-</v>
          </cell>
          <cell r="P842" t="str">
            <v>-</v>
          </cell>
          <cell r="Q842" t="str">
            <v>-</v>
          </cell>
          <cell r="R842" t="str">
            <v>-</v>
          </cell>
          <cell r="S842" t="str">
            <v>-</v>
          </cell>
          <cell r="T842" t="str">
            <v>-</v>
          </cell>
        </row>
        <row r="843">
          <cell r="A843">
            <v>842</v>
          </cell>
          <cell r="B843" t="str">
            <v xml:space="preserve"> </v>
          </cell>
          <cell r="C843" t="str">
            <v xml:space="preserve"> </v>
          </cell>
          <cell r="D843" t="str">
            <v xml:space="preserve"> </v>
          </cell>
          <cell r="E843" t="str">
            <v>-</v>
          </cell>
          <cell r="O843" t="str">
            <v>-</v>
          </cell>
          <cell r="P843" t="str">
            <v>-</v>
          </cell>
          <cell r="Q843" t="str">
            <v>-</v>
          </cell>
          <cell r="R843" t="str">
            <v>-</v>
          </cell>
          <cell r="S843" t="str">
            <v>-</v>
          </cell>
          <cell r="T843" t="str">
            <v>-</v>
          </cell>
        </row>
        <row r="844">
          <cell r="A844">
            <v>843</v>
          </cell>
          <cell r="B844" t="str">
            <v xml:space="preserve"> </v>
          </cell>
          <cell r="C844" t="str">
            <v xml:space="preserve"> </v>
          </cell>
          <cell r="D844" t="str">
            <v xml:space="preserve"> </v>
          </cell>
          <cell r="E844" t="str">
            <v>-</v>
          </cell>
          <cell r="O844" t="str">
            <v>-</v>
          </cell>
          <cell r="P844" t="str">
            <v>-</v>
          </cell>
          <cell r="Q844" t="str">
            <v>-</v>
          </cell>
          <cell r="R844" t="str">
            <v>-</v>
          </cell>
          <cell r="S844" t="str">
            <v>-</v>
          </cell>
          <cell r="T844" t="str">
            <v>-</v>
          </cell>
        </row>
        <row r="845">
          <cell r="A845">
            <v>844</v>
          </cell>
          <cell r="B845" t="str">
            <v xml:space="preserve"> </v>
          </cell>
          <cell r="C845" t="str">
            <v xml:space="preserve"> </v>
          </cell>
          <cell r="D845" t="str">
            <v xml:space="preserve"> </v>
          </cell>
          <cell r="E845" t="str">
            <v>-</v>
          </cell>
          <cell r="O845" t="str">
            <v>-</v>
          </cell>
          <cell r="P845" t="str">
            <v>-</v>
          </cell>
          <cell r="Q845" t="str">
            <v>-</v>
          </cell>
          <cell r="R845" t="str">
            <v>-</v>
          </cell>
          <cell r="S845" t="str">
            <v>-</v>
          </cell>
          <cell r="T845" t="str">
            <v>-</v>
          </cell>
        </row>
        <row r="846">
          <cell r="A846">
            <v>845</v>
          </cell>
          <cell r="B846" t="str">
            <v xml:space="preserve"> </v>
          </cell>
          <cell r="C846" t="str">
            <v xml:space="preserve"> </v>
          </cell>
          <cell r="D846" t="str">
            <v xml:space="preserve"> </v>
          </cell>
          <cell r="E846" t="str">
            <v>-</v>
          </cell>
          <cell r="O846" t="str">
            <v>-</v>
          </cell>
          <cell r="P846" t="str">
            <v>-</v>
          </cell>
          <cell r="Q846" t="str">
            <v>-</v>
          </cell>
          <cell r="R846" t="str">
            <v>-</v>
          </cell>
          <cell r="S846" t="str">
            <v>-</v>
          </cell>
          <cell r="T846" t="str">
            <v>-</v>
          </cell>
        </row>
        <row r="847">
          <cell r="A847">
            <v>846</v>
          </cell>
          <cell r="B847" t="str">
            <v xml:space="preserve"> </v>
          </cell>
          <cell r="C847" t="str">
            <v xml:space="preserve"> </v>
          </cell>
          <cell r="D847" t="str">
            <v xml:space="preserve"> </v>
          </cell>
          <cell r="E847" t="str">
            <v>-</v>
          </cell>
          <cell r="O847" t="str">
            <v>-</v>
          </cell>
          <cell r="P847" t="str">
            <v>-</v>
          </cell>
          <cell r="Q847" t="str">
            <v>-</v>
          </cell>
          <cell r="R847" t="str">
            <v>-</v>
          </cell>
          <cell r="S847" t="str">
            <v>-</v>
          </cell>
          <cell r="T847" t="str">
            <v>-</v>
          </cell>
        </row>
        <row r="848">
          <cell r="A848">
            <v>847</v>
          </cell>
          <cell r="B848" t="str">
            <v xml:space="preserve"> </v>
          </cell>
          <cell r="C848" t="str">
            <v xml:space="preserve"> </v>
          </cell>
          <cell r="D848" t="str">
            <v xml:space="preserve"> </v>
          </cell>
          <cell r="E848" t="str">
            <v>-</v>
          </cell>
          <cell r="O848" t="str">
            <v>-</v>
          </cell>
          <cell r="P848" t="str">
            <v>-</v>
          </cell>
          <cell r="Q848" t="str">
            <v>-</v>
          </cell>
          <cell r="R848" t="str">
            <v>-</v>
          </cell>
          <cell r="S848" t="str">
            <v>-</v>
          </cell>
          <cell r="T848" t="str">
            <v>-</v>
          </cell>
        </row>
        <row r="849">
          <cell r="A849">
            <v>848</v>
          </cell>
          <cell r="B849" t="str">
            <v xml:space="preserve"> </v>
          </cell>
          <cell r="C849" t="str">
            <v xml:space="preserve"> </v>
          </cell>
          <cell r="D849" t="str">
            <v xml:space="preserve"> </v>
          </cell>
          <cell r="E849" t="str">
            <v>-</v>
          </cell>
          <cell r="O849" t="str">
            <v>-</v>
          </cell>
          <cell r="P849" t="str">
            <v>-</v>
          </cell>
          <cell r="Q849" t="str">
            <v>-</v>
          </cell>
          <cell r="R849" t="str">
            <v>-</v>
          </cell>
          <cell r="S849" t="str">
            <v>-</v>
          </cell>
          <cell r="T849" t="str">
            <v>-</v>
          </cell>
        </row>
        <row r="850">
          <cell r="A850">
            <v>849</v>
          </cell>
          <cell r="B850" t="str">
            <v xml:space="preserve"> </v>
          </cell>
          <cell r="C850" t="str">
            <v xml:space="preserve"> </v>
          </cell>
          <cell r="D850" t="str">
            <v xml:space="preserve"> </v>
          </cell>
          <cell r="E850" t="str">
            <v>-</v>
          </cell>
          <cell r="O850" t="str">
            <v>-</v>
          </cell>
          <cell r="P850" t="str">
            <v>-</v>
          </cell>
          <cell r="Q850" t="str">
            <v>-</v>
          </cell>
          <cell r="R850" t="str">
            <v>-</v>
          </cell>
          <cell r="S850" t="str">
            <v>-</v>
          </cell>
          <cell r="T850" t="str">
            <v>-</v>
          </cell>
        </row>
        <row r="851">
          <cell r="A851">
            <v>850</v>
          </cell>
          <cell r="B851" t="str">
            <v xml:space="preserve"> </v>
          </cell>
          <cell r="C851" t="str">
            <v xml:space="preserve"> </v>
          </cell>
          <cell r="D851" t="str">
            <v xml:space="preserve"> </v>
          </cell>
          <cell r="E851" t="str">
            <v>-</v>
          </cell>
          <cell r="O851" t="str">
            <v>-</v>
          </cell>
          <cell r="P851" t="str">
            <v>-</v>
          </cell>
          <cell r="Q851" t="str">
            <v>-</v>
          </cell>
          <cell r="R851" t="str">
            <v>-</v>
          </cell>
          <cell r="S851" t="str">
            <v>-</v>
          </cell>
          <cell r="T851" t="str">
            <v>-</v>
          </cell>
        </row>
        <row r="852">
          <cell r="A852">
            <v>851</v>
          </cell>
          <cell r="B852" t="str">
            <v xml:space="preserve"> </v>
          </cell>
          <cell r="C852" t="str">
            <v xml:space="preserve"> </v>
          </cell>
          <cell r="D852" t="str">
            <v xml:space="preserve"> </v>
          </cell>
          <cell r="E852" t="str">
            <v>-</v>
          </cell>
          <cell r="O852" t="str">
            <v>-</v>
          </cell>
          <cell r="P852" t="str">
            <v>-</v>
          </cell>
          <cell r="Q852" t="str">
            <v>-</v>
          </cell>
          <cell r="R852" t="str">
            <v>-</v>
          </cell>
          <cell r="S852" t="str">
            <v>-</v>
          </cell>
          <cell r="T852" t="str">
            <v>-</v>
          </cell>
        </row>
        <row r="853">
          <cell r="A853">
            <v>852</v>
          </cell>
          <cell r="B853" t="str">
            <v xml:space="preserve"> </v>
          </cell>
          <cell r="C853" t="str">
            <v xml:space="preserve"> </v>
          </cell>
          <cell r="D853" t="str">
            <v xml:space="preserve"> </v>
          </cell>
          <cell r="E853" t="str">
            <v>-</v>
          </cell>
          <cell r="O853" t="str">
            <v>-</v>
          </cell>
          <cell r="P853" t="str">
            <v>-</v>
          </cell>
          <cell r="Q853" t="str">
            <v>-</v>
          </cell>
          <cell r="R853" t="str">
            <v>-</v>
          </cell>
          <cell r="S853" t="str">
            <v>-</v>
          </cell>
          <cell r="T853" t="str">
            <v>-</v>
          </cell>
        </row>
        <row r="854">
          <cell r="A854">
            <v>853</v>
          </cell>
          <cell r="B854" t="str">
            <v xml:space="preserve"> </v>
          </cell>
          <cell r="C854" t="str">
            <v xml:space="preserve"> </v>
          </cell>
          <cell r="D854" t="str">
            <v xml:space="preserve"> </v>
          </cell>
          <cell r="E854" t="str">
            <v>-</v>
          </cell>
          <cell r="O854" t="str">
            <v>-</v>
          </cell>
          <cell r="P854" t="str">
            <v>-</v>
          </cell>
          <cell r="Q854" t="str">
            <v>-</v>
          </cell>
          <cell r="R854" t="str">
            <v>-</v>
          </cell>
          <cell r="S854" t="str">
            <v>-</v>
          </cell>
          <cell r="T854" t="str">
            <v>-</v>
          </cell>
        </row>
        <row r="855">
          <cell r="A855">
            <v>854</v>
          </cell>
          <cell r="B855" t="str">
            <v xml:space="preserve"> </v>
          </cell>
          <cell r="C855" t="str">
            <v xml:space="preserve"> </v>
          </cell>
          <cell r="D855" t="str">
            <v xml:space="preserve"> </v>
          </cell>
          <cell r="E855" t="str">
            <v>-</v>
          </cell>
          <cell r="O855" t="str">
            <v>-</v>
          </cell>
          <cell r="P855" t="str">
            <v>-</v>
          </cell>
          <cell r="Q855" t="str">
            <v>-</v>
          </cell>
          <cell r="R855" t="str">
            <v>-</v>
          </cell>
          <cell r="S855" t="str">
            <v>-</v>
          </cell>
          <cell r="T855" t="str">
            <v>-</v>
          </cell>
        </row>
        <row r="856">
          <cell r="A856">
            <v>855</v>
          </cell>
          <cell r="B856" t="str">
            <v xml:space="preserve"> </v>
          </cell>
          <cell r="C856" t="str">
            <v xml:space="preserve"> </v>
          </cell>
          <cell r="D856" t="str">
            <v xml:space="preserve"> </v>
          </cell>
          <cell r="E856" t="str">
            <v>-</v>
          </cell>
          <cell r="O856" t="str">
            <v>-</v>
          </cell>
          <cell r="P856" t="str">
            <v>-</v>
          </cell>
          <cell r="Q856" t="str">
            <v>-</v>
          </cell>
          <cell r="R856" t="str">
            <v>-</v>
          </cell>
          <cell r="S856" t="str">
            <v>-</v>
          </cell>
          <cell r="T856" t="str">
            <v>-</v>
          </cell>
        </row>
        <row r="857">
          <cell r="A857">
            <v>856</v>
          </cell>
          <cell r="B857" t="str">
            <v xml:space="preserve"> </v>
          </cell>
          <cell r="C857" t="str">
            <v xml:space="preserve"> </v>
          </cell>
          <cell r="D857" t="str">
            <v xml:space="preserve"> </v>
          </cell>
          <cell r="E857" t="str">
            <v>-</v>
          </cell>
          <cell r="O857" t="str">
            <v>-</v>
          </cell>
          <cell r="P857" t="str">
            <v>-</v>
          </cell>
          <cell r="Q857" t="str">
            <v>-</v>
          </cell>
          <cell r="R857" t="str">
            <v>-</v>
          </cell>
          <cell r="S857" t="str">
            <v>-</v>
          </cell>
          <cell r="T857" t="str">
            <v>-</v>
          </cell>
        </row>
        <row r="858">
          <cell r="A858">
            <v>857</v>
          </cell>
          <cell r="B858" t="str">
            <v xml:space="preserve"> </v>
          </cell>
          <cell r="C858" t="str">
            <v xml:space="preserve"> </v>
          </cell>
          <cell r="D858" t="str">
            <v xml:space="preserve"> </v>
          </cell>
          <cell r="E858" t="str">
            <v>-</v>
          </cell>
          <cell r="O858" t="str">
            <v>-</v>
          </cell>
          <cell r="P858" t="str">
            <v>-</v>
          </cell>
          <cell r="Q858" t="str">
            <v>-</v>
          </cell>
          <cell r="R858" t="str">
            <v>-</v>
          </cell>
          <cell r="S858" t="str">
            <v>-</v>
          </cell>
          <cell r="T858" t="str">
            <v>-</v>
          </cell>
        </row>
        <row r="859">
          <cell r="A859">
            <v>858</v>
          </cell>
          <cell r="B859" t="str">
            <v xml:space="preserve"> </v>
          </cell>
          <cell r="C859" t="str">
            <v xml:space="preserve"> </v>
          </cell>
          <cell r="D859" t="str">
            <v xml:space="preserve"> </v>
          </cell>
          <cell r="E859" t="str">
            <v>-</v>
          </cell>
          <cell r="O859" t="str">
            <v>-</v>
          </cell>
          <cell r="P859" t="str">
            <v>-</v>
          </cell>
          <cell r="Q859" t="str">
            <v>-</v>
          </cell>
          <cell r="R859" t="str">
            <v>-</v>
          </cell>
          <cell r="S859" t="str">
            <v>-</v>
          </cell>
          <cell r="T859" t="str">
            <v>-</v>
          </cell>
        </row>
        <row r="860">
          <cell r="A860">
            <v>859</v>
          </cell>
          <cell r="B860" t="str">
            <v xml:space="preserve"> </v>
          </cell>
          <cell r="C860" t="str">
            <v xml:space="preserve"> </v>
          </cell>
          <cell r="D860" t="str">
            <v xml:space="preserve"> </v>
          </cell>
          <cell r="E860" t="str">
            <v>-</v>
          </cell>
          <cell r="O860" t="str">
            <v>-</v>
          </cell>
          <cell r="P860" t="str">
            <v>-</v>
          </cell>
          <cell r="Q860" t="str">
            <v>-</v>
          </cell>
          <cell r="R860" t="str">
            <v>-</v>
          </cell>
          <cell r="S860" t="str">
            <v>-</v>
          </cell>
          <cell r="T860" t="str">
            <v>-</v>
          </cell>
        </row>
        <row r="861">
          <cell r="A861">
            <v>860</v>
          </cell>
          <cell r="B861" t="str">
            <v xml:space="preserve"> </v>
          </cell>
          <cell r="C861" t="str">
            <v xml:space="preserve"> </v>
          </cell>
          <cell r="D861" t="str">
            <v xml:space="preserve"> </v>
          </cell>
          <cell r="E861" t="str">
            <v>-</v>
          </cell>
          <cell r="O861" t="str">
            <v>-</v>
          </cell>
          <cell r="P861" t="str">
            <v>-</v>
          </cell>
          <cell r="Q861" t="str">
            <v>-</v>
          </cell>
          <cell r="R861" t="str">
            <v>-</v>
          </cell>
          <cell r="S861" t="str">
            <v>-</v>
          </cell>
          <cell r="T861" t="str">
            <v>-</v>
          </cell>
        </row>
        <row r="862">
          <cell r="A862">
            <v>861</v>
          </cell>
          <cell r="B862" t="str">
            <v xml:space="preserve"> </v>
          </cell>
          <cell r="C862" t="str">
            <v xml:space="preserve"> </v>
          </cell>
          <cell r="D862" t="str">
            <v xml:space="preserve"> </v>
          </cell>
          <cell r="E862" t="str">
            <v>-</v>
          </cell>
          <cell r="O862" t="str">
            <v>-</v>
          </cell>
          <cell r="P862" t="str">
            <v>-</v>
          </cell>
          <cell r="Q862" t="str">
            <v>-</v>
          </cell>
          <cell r="R862" t="str">
            <v>-</v>
          </cell>
          <cell r="S862" t="str">
            <v>-</v>
          </cell>
          <cell r="T862" t="str">
            <v>-</v>
          </cell>
        </row>
        <row r="863">
          <cell r="A863">
            <v>862</v>
          </cell>
          <cell r="B863" t="str">
            <v xml:space="preserve"> </v>
          </cell>
          <cell r="C863" t="str">
            <v xml:space="preserve"> </v>
          </cell>
          <cell r="D863" t="str">
            <v xml:space="preserve"> </v>
          </cell>
          <cell r="E863" t="str">
            <v>-</v>
          </cell>
          <cell r="O863" t="str">
            <v>-</v>
          </cell>
          <cell r="P863" t="str">
            <v>-</v>
          </cell>
          <cell r="Q863" t="str">
            <v>-</v>
          </cell>
          <cell r="R863" t="str">
            <v>-</v>
          </cell>
          <cell r="S863" t="str">
            <v>-</v>
          </cell>
          <cell r="T863" t="str">
            <v>-</v>
          </cell>
        </row>
        <row r="864">
          <cell r="A864">
            <v>863</v>
          </cell>
          <cell r="B864" t="str">
            <v xml:space="preserve"> </v>
          </cell>
          <cell r="C864" t="str">
            <v xml:space="preserve"> </v>
          </cell>
          <cell r="D864" t="str">
            <v xml:space="preserve"> </v>
          </cell>
          <cell r="E864" t="str">
            <v>-</v>
          </cell>
          <cell r="O864" t="str">
            <v>-</v>
          </cell>
          <cell r="P864" t="str">
            <v>-</v>
          </cell>
          <cell r="Q864" t="str">
            <v>-</v>
          </cell>
          <cell r="R864" t="str">
            <v>-</v>
          </cell>
          <cell r="S864" t="str">
            <v>-</v>
          </cell>
          <cell r="T864" t="str">
            <v>-</v>
          </cell>
        </row>
        <row r="865">
          <cell r="A865">
            <v>864</v>
          </cell>
          <cell r="B865" t="str">
            <v xml:space="preserve"> </v>
          </cell>
          <cell r="C865" t="str">
            <v xml:space="preserve"> </v>
          </cell>
          <cell r="D865" t="str">
            <v xml:space="preserve"> </v>
          </cell>
          <cell r="E865" t="str">
            <v>-</v>
          </cell>
          <cell r="O865" t="str">
            <v>-</v>
          </cell>
          <cell r="P865" t="str">
            <v>-</v>
          </cell>
          <cell r="Q865" t="str">
            <v>-</v>
          </cell>
          <cell r="R865" t="str">
            <v>-</v>
          </cell>
          <cell r="S865" t="str">
            <v>-</v>
          </cell>
          <cell r="T865" t="str">
            <v>-</v>
          </cell>
        </row>
        <row r="866">
          <cell r="A866">
            <v>865</v>
          </cell>
          <cell r="B866" t="str">
            <v xml:space="preserve"> </v>
          </cell>
          <cell r="C866" t="str">
            <v xml:space="preserve"> </v>
          </cell>
          <cell r="D866" t="str">
            <v xml:space="preserve"> </v>
          </cell>
          <cell r="E866" t="str">
            <v>-</v>
          </cell>
          <cell r="O866" t="str">
            <v>-</v>
          </cell>
          <cell r="P866" t="str">
            <v>-</v>
          </cell>
          <cell r="Q866" t="str">
            <v>-</v>
          </cell>
          <cell r="R866" t="str">
            <v>-</v>
          </cell>
          <cell r="S866" t="str">
            <v>-</v>
          </cell>
          <cell r="T866" t="str">
            <v>-</v>
          </cell>
        </row>
        <row r="867">
          <cell r="A867">
            <v>866</v>
          </cell>
          <cell r="B867" t="str">
            <v xml:space="preserve"> </v>
          </cell>
          <cell r="C867" t="str">
            <v xml:space="preserve"> </v>
          </cell>
          <cell r="D867" t="str">
            <v xml:space="preserve"> </v>
          </cell>
          <cell r="E867" t="str">
            <v>-</v>
          </cell>
          <cell r="O867" t="str">
            <v>-</v>
          </cell>
          <cell r="P867" t="str">
            <v>-</v>
          </cell>
          <cell r="Q867" t="str">
            <v>-</v>
          </cell>
          <cell r="R867" t="str">
            <v>-</v>
          </cell>
          <cell r="S867" t="str">
            <v>-</v>
          </cell>
          <cell r="T867" t="str">
            <v>-</v>
          </cell>
        </row>
        <row r="868">
          <cell r="A868">
            <v>867</v>
          </cell>
          <cell r="B868" t="str">
            <v xml:space="preserve"> </v>
          </cell>
          <cell r="C868" t="str">
            <v xml:space="preserve"> </v>
          </cell>
          <cell r="D868" t="str">
            <v xml:space="preserve"> </v>
          </cell>
          <cell r="E868" t="str">
            <v>-</v>
          </cell>
          <cell r="O868" t="str">
            <v>-</v>
          </cell>
          <cell r="P868" t="str">
            <v>-</v>
          </cell>
          <cell r="Q868" t="str">
            <v>-</v>
          </cell>
          <cell r="R868" t="str">
            <v>-</v>
          </cell>
          <cell r="S868" t="str">
            <v>-</v>
          </cell>
          <cell r="T868" t="str">
            <v>-</v>
          </cell>
        </row>
        <row r="869">
          <cell r="A869">
            <v>868</v>
          </cell>
          <cell r="B869" t="str">
            <v xml:space="preserve"> </v>
          </cell>
          <cell r="C869" t="str">
            <v xml:space="preserve"> </v>
          </cell>
          <cell r="D869" t="str">
            <v xml:space="preserve"> </v>
          </cell>
          <cell r="E869" t="str">
            <v>-</v>
          </cell>
          <cell r="O869" t="str">
            <v>-</v>
          </cell>
          <cell r="P869" t="str">
            <v>-</v>
          </cell>
          <cell r="Q869" t="str">
            <v>-</v>
          </cell>
          <cell r="R869" t="str">
            <v>-</v>
          </cell>
          <cell r="S869" t="str">
            <v>-</v>
          </cell>
          <cell r="T869" t="str">
            <v>-</v>
          </cell>
        </row>
        <row r="870">
          <cell r="A870">
            <v>869</v>
          </cell>
          <cell r="B870" t="str">
            <v xml:space="preserve"> </v>
          </cell>
          <cell r="C870" t="str">
            <v xml:space="preserve"> </v>
          </cell>
          <cell r="D870" t="str">
            <v xml:space="preserve"> </v>
          </cell>
          <cell r="E870" t="str">
            <v>-</v>
          </cell>
          <cell r="O870" t="str">
            <v>-</v>
          </cell>
          <cell r="P870" t="str">
            <v>-</v>
          </cell>
          <cell r="Q870" t="str">
            <v>-</v>
          </cell>
          <cell r="R870" t="str">
            <v>-</v>
          </cell>
          <cell r="S870" t="str">
            <v>-</v>
          </cell>
          <cell r="T870" t="str">
            <v>-</v>
          </cell>
        </row>
        <row r="871">
          <cell r="A871">
            <v>870</v>
          </cell>
          <cell r="B871" t="str">
            <v xml:space="preserve"> </v>
          </cell>
          <cell r="C871" t="str">
            <v xml:space="preserve"> </v>
          </cell>
          <cell r="D871" t="str">
            <v xml:space="preserve"> </v>
          </cell>
          <cell r="E871" t="str">
            <v>-</v>
          </cell>
          <cell r="O871" t="str">
            <v>-</v>
          </cell>
          <cell r="P871" t="str">
            <v>-</v>
          </cell>
          <cell r="Q871" t="str">
            <v>-</v>
          </cell>
          <cell r="R871" t="str">
            <v>-</v>
          </cell>
          <cell r="S871" t="str">
            <v>-</v>
          </cell>
          <cell r="T871" t="str">
            <v>-</v>
          </cell>
        </row>
        <row r="872">
          <cell r="A872">
            <v>871</v>
          </cell>
          <cell r="B872" t="str">
            <v xml:space="preserve"> </v>
          </cell>
          <cell r="C872" t="str">
            <v xml:space="preserve"> </v>
          </cell>
          <cell r="D872" t="str">
            <v xml:space="preserve"> </v>
          </cell>
          <cell r="E872" t="str">
            <v>-</v>
          </cell>
          <cell r="O872" t="str">
            <v>-</v>
          </cell>
          <cell r="P872" t="str">
            <v>-</v>
          </cell>
          <cell r="Q872" t="str">
            <v>-</v>
          </cell>
          <cell r="R872" t="str">
            <v>-</v>
          </cell>
          <cell r="S872" t="str">
            <v>-</v>
          </cell>
          <cell r="T872" t="str">
            <v>-</v>
          </cell>
        </row>
        <row r="873">
          <cell r="A873">
            <v>872</v>
          </cell>
          <cell r="B873" t="str">
            <v xml:space="preserve"> </v>
          </cell>
          <cell r="C873" t="str">
            <v xml:space="preserve"> </v>
          </cell>
          <cell r="D873" t="str">
            <v xml:space="preserve"> </v>
          </cell>
          <cell r="E873" t="str">
            <v>-</v>
          </cell>
          <cell r="O873" t="str">
            <v>-</v>
          </cell>
          <cell r="P873" t="str">
            <v>-</v>
          </cell>
          <cell r="Q873" t="str">
            <v>-</v>
          </cell>
          <cell r="R873" t="str">
            <v>-</v>
          </cell>
          <cell r="S873" t="str">
            <v>-</v>
          </cell>
          <cell r="T873" t="str">
            <v>-</v>
          </cell>
        </row>
        <row r="874">
          <cell r="A874">
            <v>873</v>
          </cell>
          <cell r="B874" t="str">
            <v xml:space="preserve"> </v>
          </cell>
          <cell r="C874" t="str">
            <v xml:space="preserve"> </v>
          </cell>
          <cell r="D874" t="str">
            <v xml:space="preserve"> </v>
          </cell>
          <cell r="E874" t="str">
            <v>-</v>
          </cell>
          <cell r="O874" t="str">
            <v>-</v>
          </cell>
          <cell r="P874" t="str">
            <v>-</v>
          </cell>
          <cell r="Q874" t="str">
            <v>-</v>
          </cell>
          <cell r="R874" t="str">
            <v>-</v>
          </cell>
          <cell r="S874" t="str">
            <v>-</v>
          </cell>
          <cell r="T874" t="str">
            <v>-</v>
          </cell>
        </row>
        <row r="875">
          <cell r="A875">
            <v>874</v>
          </cell>
          <cell r="B875" t="str">
            <v xml:space="preserve"> </v>
          </cell>
          <cell r="C875" t="str">
            <v xml:space="preserve"> </v>
          </cell>
          <cell r="D875" t="str">
            <v xml:space="preserve"> </v>
          </cell>
          <cell r="E875" t="str">
            <v>-</v>
          </cell>
          <cell r="O875" t="str">
            <v>-</v>
          </cell>
          <cell r="P875" t="str">
            <v>-</v>
          </cell>
          <cell r="Q875" t="str">
            <v>-</v>
          </cell>
          <cell r="R875" t="str">
            <v>-</v>
          </cell>
          <cell r="S875" t="str">
            <v>-</v>
          </cell>
          <cell r="T875" t="str">
            <v>-</v>
          </cell>
        </row>
        <row r="876">
          <cell r="A876">
            <v>875</v>
          </cell>
          <cell r="B876" t="str">
            <v xml:space="preserve"> </v>
          </cell>
          <cell r="C876" t="str">
            <v xml:space="preserve"> </v>
          </cell>
          <cell r="D876" t="str">
            <v xml:space="preserve"> </v>
          </cell>
          <cell r="E876" t="str">
            <v>-</v>
          </cell>
          <cell r="O876" t="str">
            <v>-</v>
          </cell>
          <cell r="P876" t="str">
            <v>-</v>
          </cell>
          <cell r="Q876" t="str">
            <v>-</v>
          </cell>
          <cell r="R876" t="str">
            <v>-</v>
          </cell>
          <cell r="S876" t="str">
            <v>-</v>
          </cell>
          <cell r="T876" t="str">
            <v>-</v>
          </cell>
        </row>
        <row r="877">
          <cell r="A877">
            <v>876</v>
          </cell>
          <cell r="B877" t="str">
            <v xml:space="preserve"> </v>
          </cell>
          <cell r="C877" t="str">
            <v xml:space="preserve"> </v>
          </cell>
          <cell r="D877" t="str">
            <v xml:space="preserve"> </v>
          </cell>
          <cell r="E877" t="str">
            <v>-</v>
          </cell>
          <cell r="O877" t="str">
            <v>-</v>
          </cell>
          <cell r="P877" t="str">
            <v>-</v>
          </cell>
          <cell r="Q877" t="str">
            <v>-</v>
          </cell>
          <cell r="R877" t="str">
            <v>-</v>
          </cell>
          <cell r="S877" t="str">
            <v>-</v>
          </cell>
          <cell r="T877" t="str">
            <v>-</v>
          </cell>
        </row>
        <row r="878">
          <cell r="A878">
            <v>877</v>
          </cell>
          <cell r="B878" t="str">
            <v xml:space="preserve"> </v>
          </cell>
          <cell r="C878" t="str">
            <v xml:space="preserve"> </v>
          </cell>
          <cell r="D878" t="str">
            <v xml:space="preserve"> </v>
          </cell>
          <cell r="E878" t="str">
            <v>-</v>
          </cell>
          <cell r="O878" t="str">
            <v>-</v>
          </cell>
          <cell r="P878" t="str">
            <v>-</v>
          </cell>
          <cell r="Q878" t="str">
            <v>-</v>
          </cell>
          <cell r="R878" t="str">
            <v>-</v>
          </cell>
          <cell r="S878" t="str">
            <v>-</v>
          </cell>
          <cell r="T878" t="str">
            <v>-</v>
          </cell>
        </row>
        <row r="879">
          <cell r="A879">
            <v>878</v>
          </cell>
          <cell r="B879" t="str">
            <v xml:space="preserve"> </v>
          </cell>
          <cell r="C879" t="str">
            <v xml:space="preserve"> </v>
          </cell>
          <cell r="D879" t="str">
            <v xml:space="preserve"> </v>
          </cell>
          <cell r="E879" t="str">
            <v>-</v>
          </cell>
          <cell r="O879" t="str">
            <v>-</v>
          </cell>
          <cell r="P879" t="str">
            <v>-</v>
          </cell>
          <cell r="Q879" t="str">
            <v>-</v>
          </cell>
          <cell r="R879" t="str">
            <v>-</v>
          </cell>
          <cell r="S879" t="str">
            <v>-</v>
          </cell>
          <cell r="T879" t="str">
            <v>-</v>
          </cell>
        </row>
        <row r="880">
          <cell r="A880">
            <v>879</v>
          </cell>
          <cell r="B880" t="str">
            <v xml:space="preserve"> </v>
          </cell>
          <cell r="C880" t="str">
            <v xml:space="preserve"> </v>
          </cell>
          <cell r="D880" t="str">
            <v xml:space="preserve"> </v>
          </cell>
          <cell r="E880" t="str">
            <v>-</v>
          </cell>
          <cell r="O880" t="str">
            <v>-</v>
          </cell>
          <cell r="P880" t="str">
            <v>-</v>
          </cell>
          <cell r="Q880" t="str">
            <v>-</v>
          </cell>
          <cell r="R880" t="str">
            <v>-</v>
          </cell>
          <cell r="S880" t="str">
            <v>-</v>
          </cell>
          <cell r="T880" t="str">
            <v>-</v>
          </cell>
        </row>
        <row r="881">
          <cell r="A881">
            <v>880</v>
          </cell>
          <cell r="B881" t="str">
            <v xml:space="preserve"> </v>
          </cell>
          <cell r="C881" t="str">
            <v xml:space="preserve"> </v>
          </cell>
          <cell r="D881" t="str">
            <v xml:space="preserve"> </v>
          </cell>
          <cell r="E881" t="str">
            <v>-</v>
          </cell>
          <cell r="O881" t="str">
            <v>-</v>
          </cell>
          <cell r="P881" t="str">
            <v>-</v>
          </cell>
          <cell r="Q881" t="str">
            <v>-</v>
          </cell>
          <cell r="R881" t="str">
            <v>-</v>
          </cell>
          <cell r="S881" t="str">
            <v>-</v>
          </cell>
          <cell r="T881" t="str">
            <v>-</v>
          </cell>
        </row>
        <row r="882">
          <cell r="A882">
            <v>881</v>
          </cell>
          <cell r="B882" t="str">
            <v xml:space="preserve"> </v>
          </cell>
          <cell r="C882" t="str">
            <v xml:space="preserve"> </v>
          </cell>
          <cell r="D882" t="str">
            <v xml:space="preserve"> </v>
          </cell>
          <cell r="E882" t="str">
            <v>-</v>
          </cell>
          <cell r="O882" t="str">
            <v>-</v>
          </cell>
          <cell r="P882" t="str">
            <v>-</v>
          </cell>
          <cell r="Q882" t="str">
            <v>-</v>
          </cell>
          <cell r="R882" t="str">
            <v>-</v>
          </cell>
          <cell r="S882" t="str">
            <v>-</v>
          </cell>
          <cell r="T882" t="str">
            <v>-</v>
          </cell>
        </row>
        <row r="883">
          <cell r="A883">
            <v>882</v>
          </cell>
          <cell r="B883" t="str">
            <v xml:space="preserve"> </v>
          </cell>
          <cell r="C883" t="str">
            <v xml:space="preserve"> </v>
          </cell>
          <cell r="D883" t="str">
            <v xml:space="preserve"> </v>
          </cell>
          <cell r="E883" t="str">
            <v>-</v>
          </cell>
          <cell r="O883" t="str">
            <v>-</v>
          </cell>
          <cell r="P883" t="str">
            <v>-</v>
          </cell>
          <cell r="Q883" t="str">
            <v>-</v>
          </cell>
          <cell r="R883" t="str">
            <v>-</v>
          </cell>
          <cell r="S883" t="str">
            <v>-</v>
          </cell>
          <cell r="T883" t="str">
            <v>-</v>
          </cell>
        </row>
        <row r="884">
          <cell r="A884">
            <v>883</v>
          </cell>
          <cell r="B884" t="str">
            <v xml:space="preserve"> </v>
          </cell>
          <cell r="C884" t="str">
            <v xml:space="preserve"> </v>
          </cell>
          <cell r="D884" t="str">
            <v xml:space="preserve"> </v>
          </cell>
          <cell r="E884" t="str">
            <v>-</v>
          </cell>
          <cell r="O884" t="str">
            <v>-</v>
          </cell>
          <cell r="P884" t="str">
            <v>-</v>
          </cell>
          <cell r="Q884" t="str">
            <v>-</v>
          </cell>
          <cell r="R884" t="str">
            <v>-</v>
          </cell>
          <cell r="S884" t="str">
            <v>-</v>
          </cell>
          <cell r="T884" t="str">
            <v>-</v>
          </cell>
        </row>
        <row r="885">
          <cell r="A885">
            <v>884</v>
          </cell>
          <cell r="B885" t="str">
            <v xml:space="preserve"> </v>
          </cell>
          <cell r="C885" t="str">
            <v xml:space="preserve"> </v>
          </cell>
          <cell r="D885" t="str">
            <v xml:space="preserve"> </v>
          </cell>
          <cell r="E885" t="str">
            <v>-</v>
          </cell>
          <cell r="O885" t="str">
            <v>-</v>
          </cell>
          <cell r="P885" t="str">
            <v>-</v>
          </cell>
          <cell r="Q885" t="str">
            <v>-</v>
          </cell>
          <cell r="R885" t="str">
            <v>-</v>
          </cell>
          <cell r="S885" t="str">
            <v>-</v>
          </cell>
          <cell r="T885" t="str">
            <v>-</v>
          </cell>
        </row>
        <row r="886">
          <cell r="A886">
            <v>885</v>
          </cell>
          <cell r="B886" t="str">
            <v xml:space="preserve"> </v>
          </cell>
          <cell r="C886" t="str">
            <v xml:space="preserve"> </v>
          </cell>
          <cell r="D886" t="str">
            <v xml:space="preserve"> </v>
          </cell>
          <cell r="E886" t="str">
            <v>-</v>
          </cell>
          <cell r="O886" t="str">
            <v>-</v>
          </cell>
          <cell r="P886" t="str">
            <v>-</v>
          </cell>
          <cell r="Q886" t="str">
            <v>-</v>
          </cell>
          <cell r="R886" t="str">
            <v>-</v>
          </cell>
          <cell r="S886" t="str">
            <v>-</v>
          </cell>
          <cell r="T886" t="str">
            <v>-</v>
          </cell>
        </row>
        <row r="887">
          <cell r="A887">
            <v>886</v>
          </cell>
          <cell r="B887" t="str">
            <v xml:space="preserve"> </v>
          </cell>
          <cell r="C887" t="str">
            <v xml:space="preserve"> </v>
          </cell>
          <cell r="D887" t="str">
            <v xml:space="preserve"> </v>
          </cell>
          <cell r="E887" t="str">
            <v>-</v>
          </cell>
          <cell r="O887" t="str">
            <v>-</v>
          </cell>
          <cell r="P887" t="str">
            <v>-</v>
          </cell>
          <cell r="Q887" t="str">
            <v>-</v>
          </cell>
          <cell r="R887" t="str">
            <v>-</v>
          </cell>
          <cell r="S887" t="str">
            <v>-</v>
          </cell>
          <cell r="T887" t="str">
            <v>-</v>
          </cell>
        </row>
        <row r="888">
          <cell r="A888">
            <v>887</v>
          </cell>
          <cell r="B888" t="str">
            <v xml:space="preserve"> </v>
          </cell>
          <cell r="C888" t="str">
            <v xml:space="preserve"> </v>
          </cell>
          <cell r="D888" t="str">
            <v xml:space="preserve"> </v>
          </cell>
          <cell r="E888" t="str">
            <v>-</v>
          </cell>
          <cell r="O888" t="str">
            <v>-</v>
          </cell>
          <cell r="P888" t="str">
            <v>-</v>
          </cell>
          <cell r="Q888" t="str">
            <v>-</v>
          </cell>
          <cell r="R888" t="str">
            <v>-</v>
          </cell>
          <cell r="S888" t="str">
            <v>-</v>
          </cell>
          <cell r="T888" t="str">
            <v>-</v>
          </cell>
        </row>
        <row r="889">
          <cell r="A889">
            <v>888</v>
          </cell>
          <cell r="B889" t="str">
            <v xml:space="preserve"> </v>
          </cell>
          <cell r="C889" t="str">
            <v xml:space="preserve"> </v>
          </cell>
          <cell r="D889" t="str">
            <v xml:space="preserve"> </v>
          </cell>
          <cell r="E889" t="str">
            <v>-</v>
          </cell>
          <cell r="O889" t="str">
            <v>-</v>
          </cell>
          <cell r="P889" t="str">
            <v>-</v>
          </cell>
          <cell r="Q889" t="str">
            <v>-</v>
          </cell>
          <cell r="R889" t="str">
            <v>-</v>
          </cell>
          <cell r="S889" t="str">
            <v>-</v>
          </cell>
          <cell r="T889" t="str">
            <v>-</v>
          </cell>
        </row>
        <row r="890">
          <cell r="A890">
            <v>889</v>
          </cell>
          <cell r="B890" t="str">
            <v xml:space="preserve"> </v>
          </cell>
          <cell r="C890" t="str">
            <v xml:space="preserve"> </v>
          </cell>
          <cell r="D890" t="str">
            <v xml:space="preserve"> </v>
          </cell>
          <cell r="E890" t="str">
            <v>-</v>
          </cell>
          <cell r="O890" t="str">
            <v>-</v>
          </cell>
          <cell r="P890" t="str">
            <v>-</v>
          </cell>
          <cell r="Q890" t="str">
            <v>-</v>
          </cell>
          <cell r="R890" t="str">
            <v>-</v>
          </cell>
          <cell r="S890" t="str">
            <v>-</v>
          </cell>
          <cell r="T890" t="str">
            <v>-</v>
          </cell>
        </row>
        <row r="891">
          <cell r="A891">
            <v>890</v>
          </cell>
          <cell r="B891" t="str">
            <v xml:space="preserve"> </v>
          </cell>
          <cell r="C891" t="str">
            <v xml:space="preserve"> </v>
          </cell>
          <cell r="D891" t="str">
            <v xml:space="preserve"> </v>
          </cell>
          <cell r="E891" t="str">
            <v>-</v>
          </cell>
          <cell r="O891" t="str">
            <v>-</v>
          </cell>
          <cell r="P891" t="str">
            <v>-</v>
          </cell>
          <cell r="Q891" t="str">
            <v>-</v>
          </cell>
          <cell r="R891" t="str">
            <v>-</v>
          </cell>
          <cell r="S891" t="str">
            <v>-</v>
          </cell>
          <cell r="T891" t="str">
            <v>-</v>
          </cell>
        </row>
        <row r="892">
          <cell r="A892">
            <v>891</v>
          </cell>
          <cell r="B892" t="str">
            <v xml:space="preserve"> </v>
          </cell>
          <cell r="C892" t="str">
            <v xml:space="preserve"> </v>
          </cell>
          <cell r="D892" t="str">
            <v xml:space="preserve"> </v>
          </cell>
          <cell r="E892" t="str">
            <v>-</v>
          </cell>
          <cell r="O892" t="str">
            <v>-</v>
          </cell>
          <cell r="P892" t="str">
            <v>-</v>
          </cell>
          <cell r="Q892" t="str">
            <v>-</v>
          </cell>
          <cell r="R892" t="str">
            <v>-</v>
          </cell>
          <cell r="S892" t="str">
            <v>-</v>
          </cell>
          <cell r="T892" t="str">
            <v>-</v>
          </cell>
        </row>
        <row r="893">
          <cell r="A893">
            <v>892</v>
          </cell>
          <cell r="B893" t="str">
            <v xml:space="preserve"> </v>
          </cell>
          <cell r="C893" t="str">
            <v xml:space="preserve"> </v>
          </cell>
          <cell r="D893" t="str">
            <v xml:space="preserve"> </v>
          </cell>
          <cell r="E893" t="str">
            <v>-</v>
          </cell>
          <cell r="O893" t="str">
            <v>-</v>
          </cell>
          <cell r="P893" t="str">
            <v>-</v>
          </cell>
          <cell r="Q893" t="str">
            <v>-</v>
          </cell>
          <cell r="R893" t="str">
            <v>-</v>
          </cell>
          <cell r="S893" t="str">
            <v>-</v>
          </cell>
          <cell r="T893" t="str">
            <v>-</v>
          </cell>
        </row>
        <row r="894">
          <cell r="A894">
            <v>893</v>
          </cell>
          <cell r="B894" t="str">
            <v xml:space="preserve"> </v>
          </cell>
          <cell r="C894" t="str">
            <v xml:space="preserve"> </v>
          </cell>
          <cell r="D894" t="str">
            <v xml:space="preserve"> </v>
          </cell>
          <cell r="E894" t="str">
            <v>-</v>
          </cell>
          <cell r="O894" t="str">
            <v>-</v>
          </cell>
          <cell r="P894" t="str">
            <v>-</v>
          </cell>
          <cell r="Q894" t="str">
            <v>-</v>
          </cell>
          <cell r="R894" t="str">
            <v>-</v>
          </cell>
          <cell r="S894" t="str">
            <v>-</v>
          </cell>
          <cell r="T894" t="str">
            <v>-</v>
          </cell>
        </row>
        <row r="895">
          <cell r="A895">
            <v>894</v>
          </cell>
          <cell r="B895" t="str">
            <v xml:space="preserve"> </v>
          </cell>
          <cell r="C895" t="str">
            <v xml:space="preserve"> </v>
          </cell>
          <cell r="D895" t="str">
            <v xml:space="preserve"> </v>
          </cell>
          <cell r="E895" t="str">
            <v>-</v>
          </cell>
          <cell r="O895" t="str">
            <v>-</v>
          </cell>
          <cell r="P895" t="str">
            <v>-</v>
          </cell>
          <cell r="Q895" t="str">
            <v>-</v>
          </cell>
          <cell r="R895" t="str">
            <v>-</v>
          </cell>
          <cell r="S895" t="str">
            <v>-</v>
          </cell>
          <cell r="T895" t="str">
            <v>-</v>
          </cell>
        </row>
        <row r="896">
          <cell r="A896">
            <v>895</v>
          </cell>
          <cell r="B896" t="str">
            <v xml:space="preserve"> </v>
          </cell>
          <cell r="C896" t="str">
            <v xml:space="preserve"> </v>
          </cell>
          <cell r="D896" t="str">
            <v xml:space="preserve"> </v>
          </cell>
          <cell r="E896" t="str">
            <v>-</v>
          </cell>
          <cell r="O896" t="str">
            <v>-</v>
          </cell>
          <cell r="P896" t="str">
            <v>-</v>
          </cell>
          <cell r="Q896" t="str">
            <v>-</v>
          </cell>
          <cell r="R896" t="str">
            <v>-</v>
          </cell>
          <cell r="S896" t="str">
            <v>-</v>
          </cell>
          <cell r="T896" t="str">
            <v>-</v>
          </cell>
        </row>
        <row r="897">
          <cell r="A897">
            <v>896</v>
          </cell>
          <cell r="B897" t="str">
            <v xml:space="preserve"> </v>
          </cell>
          <cell r="C897" t="str">
            <v xml:space="preserve"> </v>
          </cell>
          <cell r="D897" t="str">
            <v xml:space="preserve"> </v>
          </cell>
          <cell r="E897" t="str">
            <v>-</v>
          </cell>
          <cell r="O897" t="str">
            <v>-</v>
          </cell>
          <cell r="P897" t="str">
            <v>-</v>
          </cell>
          <cell r="Q897" t="str">
            <v>-</v>
          </cell>
          <cell r="R897" t="str">
            <v>-</v>
          </cell>
          <cell r="S897" t="str">
            <v>-</v>
          </cell>
          <cell r="T897" t="str">
            <v>-</v>
          </cell>
        </row>
        <row r="898">
          <cell r="A898">
            <v>897</v>
          </cell>
          <cell r="B898" t="str">
            <v xml:space="preserve"> </v>
          </cell>
          <cell r="C898" t="str">
            <v xml:space="preserve"> </v>
          </cell>
          <cell r="D898" t="str">
            <v xml:space="preserve"> </v>
          </cell>
          <cell r="E898" t="str">
            <v>-</v>
          </cell>
          <cell r="O898" t="str">
            <v>-</v>
          </cell>
          <cell r="P898" t="str">
            <v>-</v>
          </cell>
          <cell r="Q898" t="str">
            <v>-</v>
          </cell>
          <cell r="R898" t="str">
            <v>-</v>
          </cell>
          <cell r="S898" t="str">
            <v>-</v>
          </cell>
          <cell r="T898" t="str">
            <v>-</v>
          </cell>
        </row>
        <row r="899">
          <cell r="A899">
            <v>898</v>
          </cell>
          <cell r="B899" t="str">
            <v xml:space="preserve"> </v>
          </cell>
          <cell r="C899" t="str">
            <v xml:space="preserve"> </v>
          </cell>
          <cell r="D899" t="str">
            <v xml:space="preserve"> </v>
          </cell>
          <cell r="E899" t="str">
            <v>-</v>
          </cell>
          <cell r="O899" t="str">
            <v>-</v>
          </cell>
          <cell r="P899" t="str">
            <v>-</v>
          </cell>
          <cell r="Q899" t="str">
            <v>-</v>
          </cell>
          <cell r="R899" t="str">
            <v>-</v>
          </cell>
          <cell r="S899" t="str">
            <v>-</v>
          </cell>
          <cell r="T899" t="str">
            <v>-</v>
          </cell>
        </row>
        <row r="900">
          <cell r="A900">
            <v>899</v>
          </cell>
          <cell r="B900" t="str">
            <v xml:space="preserve"> </v>
          </cell>
          <cell r="C900" t="str">
            <v xml:space="preserve"> </v>
          </cell>
          <cell r="D900" t="str">
            <v xml:space="preserve"> </v>
          </cell>
          <cell r="E900" t="str">
            <v>-</v>
          </cell>
          <cell r="O900" t="str">
            <v>-</v>
          </cell>
          <cell r="P900" t="str">
            <v>-</v>
          </cell>
          <cell r="Q900" t="str">
            <v>-</v>
          </cell>
          <cell r="R900" t="str">
            <v>-</v>
          </cell>
          <cell r="S900" t="str">
            <v>-</v>
          </cell>
          <cell r="T900" t="str">
            <v>-</v>
          </cell>
        </row>
        <row r="901">
          <cell r="A901">
            <v>900</v>
          </cell>
          <cell r="B901" t="str">
            <v xml:space="preserve"> </v>
          </cell>
          <cell r="C901" t="str">
            <v xml:space="preserve"> </v>
          </cell>
          <cell r="D901" t="str">
            <v xml:space="preserve"> </v>
          </cell>
          <cell r="E901" t="str">
            <v>-</v>
          </cell>
          <cell r="O901" t="str">
            <v>-</v>
          </cell>
          <cell r="P901" t="str">
            <v>-</v>
          </cell>
          <cell r="Q901" t="str">
            <v>-</v>
          </cell>
          <cell r="R901" t="str">
            <v>-</v>
          </cell>
          <cell r="S901" t="str">
            <v>-</v>
          </cell>
          <cell r="T901" t="str">
            <v>-</v>
          </cell>
        </row>
        <row r="902">
          <cell r="A902">
            <v>901</v>
          </cell>
          <cell r="B902" t="str">
            <v xml:space="preserve"> </v>
          </cell>
          <cell r="C902" t="str">
            <v xml:space="preserve"> </v>
          </cell>
          <cell r="D902" t="str">
            <v xml:space="preserve"> </v>
          </cell>
          <cell r="E902" t="str">
            <v>-</v>
          </cell>
          <cell r="O902" t="str">
            <v>-</v>
          </cell>
          <cell r="P902" t="str">
            <v>-</v>
          </cell>
          <cell r="Q902" t="str">
            <v>-</v>
          </cell>
          <cell r="R902" t="str">
            <v>-</v>
          </cell>
          <cell r="S902" t="str">
            <v>-</v>
          </cell>
          <cell r="T902" t="str">
            <v>-</v>
          </cell>
        </row>
        <row r="903">
          <cell r="A903">
            <v>902</v>
          </cell>
          <cell r="B903" t="str">
            <v xml:space="preserve"> </v>
          </cell>
          <cell r="C903" t="str">
            <v xml:space="preserve"> </v>
          </cell>
          <cell r="D903" t="str">
            <v xml:space="preserve"> </v>
          </cell>
          <cell r="E903" t="str">
            <v>-</v>
          </cell>
          <cell r="O903" t="str">
            <v>-</v>
          </cell>
          <cell r="P903" t="str">
            <v>-</v>
          </cell>
          <cell r="Q903" t="str">
            <v>-</v>
          </cell>
          <cell r="R903" t="str">
            <v>-</v>
          </cell>
          <cell r="S903" t="str">
            <v>-</v>
          </cell>
          <cell r="T903" t="str">
            <v>-</v>
          </cell>
        </row>
        <row r="904">
          <cell r="A904">
            <v>903</v>
          </cell>
          <cell r="B904" t="str">
            <v xml:space="preserve"> </v>
          </cell>
          <cell r="C904" t="str">
            <v xml:space="preserve"> </v>
          </cell>
          <cell r="D904" t="str">
            <v xml:space="preserve"> </v>
          </cell>
          <cell r="E904" t="str">
            <v>-</v>
          </cell>
          <cell r="O904" t="str">
            <v>-</v>
          </cell>
          <cell r="P904" t="str">
            <v>-</v>
          </cell>
          <cell r="Q904" t="str">
            <v>-</v>
          </cell>
          <cell r="R904" t="str">
            <v>-</v>
          </cell>
          <cell r="S904" t="str">
            <v>-</v>
          </cell>
          <cell r="T904" t="str">
            <v>-</v>
          </cell>
        </row>
        <row r="905">
          <cell r="A905">
            <v>904</v>
          </cell>
          <cell r="B905" t="str">
            <v xml:space="preserve"> </v>
          </cell>
          <cell r="C905" t="str">
            <v xml:space="preserve"> </v>
          </cell>
          <cell r="D905" t="str">
            <v xml:space="preserve"> </v>
          </cell>
          <cell r="E905" t="str">
            <v>-</v>
          </cell>
          <cell r="O905" t="str">
            <v>-</v>
          </cell>
          <cell r="P905" t="str">
            <v>-</v>
          </cell>
          <cell r="Q905" t="str">
            <v>-</v>
          </cell>
          <cell r="R905" t="str">
            <v>-</v>
          </cell>
          <cell r="S905" t="str">
            <v>-</v>
          </cell>
          <cell r="T905" t="str">
            <v>-</v>
          </cell>
        </row>
        <row r="906">
          <cell r="A906">
            <v>905</v>
          </cell>
          <cell r="B906" t="str">
            <v xml:space="preserve"> </v>
          </cell>
          <cell r="C906" t="str">
            <v xml:space="preserve"> </v>
          </cell>
          <cell r="D906" t="str">
            <v xml:space="preserve"> </v>
          </cell>
          <cell r="E906" t="str">
            <v>-</v>
          </cell>
          <cell r="O906" t="str">
            <v>-</v>
          </cell>
          <cell r="P906" t="str">
            <v>-</v>
          </cell>
          <cell r="Q906" t="str">
            <v>-</v>
          </cell>
          <cell r="R906" t="str">
            <v>-</v>
          </cell>
          <cell r="S906" t="str">
            <v>-</v>
          </cell>
          <cell r="T906" t="str">
            <v>-</v>
          </cell>
        </row>
        <row r="907">
          <cell r="A907">
            <v>906</v>
          </cell>
          <cell r="B907" t="str">
            <v xml:space="preserve"> </v>
          </cell>
          <cell r="C907" t="str">
            <v xml:space="preserve"> </v>
          </cell>
          <cell r="D907" t="str">
            <v xml:space="preserve"> </v>
          </cell>
          <cell r="E907" t="str">
            <v>-</v>
          </cell>
          <cell r="O907" t="str">
            <v>-</v>
          </cell>
          <cell r="P907" t="str">
            <v>-</v>
          </cell>
          <cell r="Q907" t="str">
            <v>-</v>
          </cell>
          <cell r="R907" t="str">
            <v>-</v>
          </cell>
          <cell r="S907" t="str">
            <v>-</v>
          </cell>
          <cell r="T907" t="str">
            <v>-</v>
          </cell>
        </row>
        <row r="908">
          <cell r="A908">
            <v>907</v>
          </cell>
          <cell r="B908" t="str">
            <v xml:space="preserve"> </v>
          </cell>
          <cell r="C908" t="str">
            <v xml:space="preserve"> </v>
          </cell>
          <cell r="D908" t="str">
            <v xml:space="preserve"> </v>
          </cell>
          <cell r="E908" t="str">
            <v>-</v>
          </cell>
          <cell r="O908" t="str">
            <v>-</v>
          </cell>
          <cell r="P908" t="str">
            <v>-</v>
          </cell>
          <cell r="Q908" t="str">
            <v>-</v>
          </cell>
          <cell r="R908" t="str">
            <v>-</v>
          </cell>
          <cell r="S908" t="str">
            <v>-</v>
          </cell>
          <cell r="T908" t="str">
            <v>-</v>
          </cell>
        </row>
        <row r="909">
          <cell r="A909">
            <v>908</v>
          </cell>
          <cell r="B909" t="str">
            <v xml:space="preserve"> </v>
          </cell>
          <cell r="C909" t="str">
            <v xml:space="preserve"> </v>
          </cell>
          <cell r="D909" t="str">
            <v xml:space="preserve"> </v>
          </cell>
          <cell r="E909" t="str">
            <v>-</v>
          </cell>
          <cell r="O909" t="str">
            <v>-</v>
          </cell>
          <cell r="P909" t="str">
            <v>-</v>
          </cell>
          <cell r="Q909" t="str">
            <v>-</v>
          </cell>
          <cell r="R909" t="str">
            <v>-</v>
          </cell>
          <cell r="S909" t="str">
            <v>-</v>
          </cell>
          <cell r="T909" t="str">
            <v>-</v>
          </cell>
        </row>
        <row r="910">
          <cell r="A910">
            <v>909</v>
          </cell>
          <cell r="B910" t="str">
            <v xml:space="preserve"> </v>
          </cell>
          <cell r="C910" t="str">
            <v xml:space="preserve"> </v>
          </cell>
          <cell r="D910" t="str">
            <v xml:space="preserve"> </v>
          </cell>
          <cell r="E910" t="str">
            <v>-</v>
          </cell>
          <cell r="O910" t="str">
            <v>-</v>
          </cell>
          <cell r="P910" t="str">
            <v>-</v>
          </cell>
          <cell r="Q910" t="str">
            <v>-</v>
          </cell>
          <cell r="R910" t="str">
            <v>-</v>
          </cell>
          <cell r="S910" t="str">
            <v>-</v>
          </cell>
          <cell r="T910" t="str">
            <v>-</v>
          </cell>
        </row>
        <row r="911">
          <cell r="A911">
            <v>910</v>
          </cell>
          <cell r="B911" t="str">
            <v xml:space="preserve"> </v>
          </cell>
          <cell r="C911" t="str">
            <v xml:space="preserve"> </v>
          </cell>
          <cell r="D911" t="str">
            <v xml:space="preserve"> </v>
          </cell>
          <cell r="E911" t="str">
            <v>-</v>
          </cell>
          <cell r="O911" t="str">
            <v>-</v>
          </cell>
          <cell r="P911" t="str">
            <v>-</v>
          </cell>
          <cell r="Q911" t="str">
            <v>-</v>
          </cell>
          <cell r="R911" t="str">
            <v>-</v>
          </cell>
          <cell r="S911" t="str">
            <v>-</v>
          </cell>
          <cell r="T911" t="str">
            <v>-</v>
          </cell>
        </row>
        <row r="912">
          <cell r="A912">
            <v>911</v>
          </cell>
          <cell r="B912" t="str">
            <v xml:space="preserve"> </v>
          </cell>
          <cell r="C912" t="str">
            <v xml:space="preserve"> </v>
          </cell>
          <cell r="D912" t="str">
            <v xml:space="preserve"> </v>
          </cell>
          <cell r="E912" t="str">
            <v>-</v>
          </cell>
          <cell r="O912" t="str">
            <v>-</v>
          </cell>
          <cell r="P912" t="str">
            <v>-</v>
          </cell>
          <cell r="Q912" t="str">
            <v>-</v>
          </cell>
          <cell r="R912" t="str">
            <v>-</v>
          </cell>
          <cell r="S912" t="str">
            <v>-</v>
          </cell>
          <cell r="T912" t="str">
            <v>-</v>
          </cell>
        </row>
        <row r="913">
          <cell r="A913">
            <v>912</v>
          </cell>
          <cell r="B913" t="str">
            <v xml:space="preserve"> </v>
          </cell>
          <cell r="C913" t="str">
            <v xml:space="preserve"> </v>
          </cell>
          <cell r="D913" t="str">
            <v xml:space="preserve"> </v>
          </cell>
          <cell r="E913" t="str">
            <v>-</v>
          </cell>
          <cell r="O913" t="str">
            <v>-</v>
          </cell>
          <cell r="P913" t="str">
            <v>-</v>
          </cell>
          <cell r="Q913" t="str">
            <v>-</v>
          </cell>
          <cell r="R913" t="str">
            <v>-</v>
          </cell>
          <cell r="S913" t="str">
            <v>-</v>
          </cell>
          <cell r="T913" t="str">
            <v>-</v>
          </cell>
        </row>
        <row r="914">
          <cell r="A914">
            <v>913</v>
          </cell>
          <cell r="B914" t="str">
            <v xml:space="preserve"> </v>
          </cell>
          <cell r="C914" t="str">
            <v xml:space="preserve"> </v>
          </cell>
          <cell r="D914" t="str">
            <v xml:space="preserve"> </v>
          </cell>
          <cell r="E914" t="str">
            <v>-</v>
          </cell>
          <cell r="O914" t="str">
            <v>-</v>
          </cell>
          <cell r="P914" t="str">
            <v>-</v>
          </cell>
          <cell r="Q914" t="str">
            <v>-</v>
          </cell>
          <cell r="R914" t="str">
            <v>-</v>
          </cell>
          <cell r="S914" t="str">
            <v>-</v>
          </cell>
          <cell r="T914" t="str">
            <v>-</v>
          </cell>
        </row>
        <row r="915">
          <cell r="A915">
            <v>914</v>
          </cell>
          <cell r="B915" t="str">
            <v xml:space="preserve"> </v>
          </cell>
          <cell r="C915" t="str">
            <v xml:space="preserve"> </v>
          </cell>
          <cell r="D915" t="str">
            <v xml:space="preserve"> </v>
          </cell>
          <cell r="E915" t="str">
            <v>-</v>
          </cell>
          <cell r="O915" t="str">
            <v>-</v>
          </cell>
          <cell r="P915" t="str">
            <v>-</v>
          </cell>
          <cell r="Q915" t="str">
            <v>-</v>
          </cell>
          <cell r="R915" t="str">
            <v>-</v>
          </cell>
          <cell r="S915" t="str">
            <v>-</v>
          </cell>
          <cell r="T915" t="str">
            <v>-</v>
          </cell>
        </row>
        <row r="916">
          <cell r="A916">
            <v>915</v>
          </cell>
          <cell r="B916" t="str">
            <v xml:space="preserve"> </v>
          </cell>
          <cell r="C916" t="str">
            <v xml:space="preserve"> </v>
          </cell>
          <cell r="D916" t="str">
            <v xml:space="preserve"> </v>
          </cell>
          <cell r="E916" t="str">
            <v>-</v>
          </cell>
          <cell r="O916" t="str">
            <v>-</v>
          </cell>
          <cell r="P916" t="str">
            <v>-</v>
          </cell>
          <cell r="Q916" t="str">
            <v>-</v>
          </cell>
          <cell r="R916" t="str">
            <v>-</v>
          </cell>
          <cell r="S916" t="str">
            <v>-</v>
          </cell>
          <cell r="T916" t="str">
            <v>-</v>
          </cell>
        </row>
        <row r="917">
          <cell r="A917">
            <v>916</v>
          </cell>
          <cell r="B917" t="str">
            <v xml:space="preserve"> </v>
          </cell>
          <cell r="C917" t="str">
            <v xml:space="preserve"> </v>
          </cell>
          <cell r="D917" t="str">
            <v xml:space="preserve"> </v>
          </cell>
          <cell r="E917" t="str">
            <v>-</v>
          </cell>
          <cell r="O917" t="str">
            <v>-</v>
          </cell>
          <cell r="P917" t="str">
            <v>-</v>
          </cell>
          <cell r="Q917" t="str">
            <v>-</v>
          </cell>
          <cell r="R917" t="str">
            <v>-</v>
          </cell>
          <cell r="S917" t="str">
            <v>-</v>
          </cell>
          <cell r="T917" t="str">
            <v>-</v>
          </cell>
        </row>
        <row r="918">
          <cell r="A918">
            <v>917</v>
          </cell>
          <cell r="B918" t="str">
            <v xml:space="preserve"> </v>
          </cell>
          <cell r="C918" t="str">
            <v xml:space="preserve"> </v>
          </cell>
          <cell r="D918" t="str">
            <v xml:space="preserve"> </v>
          </cell>
          <cell r="E918" t="str">
            <v>-</v>
          </cell>
          <cell r="O918" t="str">
            <v>-</v>
          </cell>
          <cell r="P918" t="str">
            <v>-</v>
          </cell>
          <cell r="Q918" t="str">
            <v>-</v>
          </cell>
          <cell r="R918" t="str">
            <v>-</v>
          </cell>
          <cell r="S918" t="str">
            <v>-</v>
          </cell>
          <cell r="T918" t="str">
            <v>-</v>
          </cell>
        </row>
        <row r="919">
          <cell r="A919">
            <v>918</v>
          </cell>
          <cell r="B919" t="str">
            <v xml:space="preserve"> </v>
          </cell>
          <cell r="C919" t="str">
            <v xml:space="preserve"> </v>
          </cell>
          <cell r="D919" t="str">
            <v xml:space="preserve"> </v>
          </cell>
          <cell r="E919" t="str">
            <v>-</v>
          </cell>
          <cell r="O919" t="str">
            <v>-</v>
          </cell>
          <cell r="P919" t="str">
            <v>-</v>
          </cell>
          <cell r="Q919" t="str">
            <v>-</v>
          </cell>
          <cell r="R919" t="str">
            <v>-</v>
          </cell>
          <cell r="S919" t="str">
            <v>-</v>
          </cell>
          <cell r="T919" t="str">
            <v>-</v>
          </cell>
        </row>
        <row r="920">
          <cell r="A920">
            <v>919</v>
          </cell>
          <cell r="B920" t="str">
            <v xml:space="preserve"> </v>
          </cell>
          <cell r="C920" t="str">
            <v xml:space="preserve"> </v>
          </cell>
          <cell r="D920" t="str">
            <v xml:space="preserve"> </v>
          </cell>
          <cell r="E920" t="str">
            <v>-</v>
          </cell>
          <cell r="O920" t="str">
            <v>-</v>
          </cell>
          <cell r="P920" t="str">
            <v>-</v>
          </cell>
          <cell r="Q920" t="str">
            <v>-</v>
          </cell>
          <cell r="R920" t="str">
            <v>-</v>
          </cell>
          <cell r="S920" t="str">
            <v>-</v>
          </cell>
          <cell r="T920" t="str">
            <v>-</v>
          </cell>
        </row>
        <row r="921">
          <cell r="A921">
            <v>920</v>
          </cell>
          <cell r="B921" t="str">
            <v xml:space="preserve"> </v>
          </cell>
          <cell r="C921" t="str">
            <v xml:space="preserve"> </v>
          </cell>
          <cell r="D921" t="str">
            <v xml:space="preserve"> </v>
          </cell>
          <cell r="E921" t="str">
            <v>-</v>
          </cell>
          <cell r="O921" t="str">
            <v>-</v>
          </cell>
          <cell r="P921" t="str">
            <v>-</v>
          </cell>
          <cell r="Q921" t="str">
            <v>-</v>
          </cell>
          <cell r="R921" t="str">
            <v>-</v>
          </cell>
          <cell r="S921" t="str">
            <v>-</v>
          </cell>
          <cell r="T921" t="str">
            <v>-</v>
          </cell>
        </row>
        <row r="922">
          <cell r="A922">
            <v>921</v>
          </cell>
          <cell r="B922" t="str">
            <v xml:space="preserve"> </v>
          </cell>
          <cell r="C922" t="str">
            <v xml:space="preserve"> </v>
          </cell>
          <cell r="D922" t="str">
            <v xml:space="preserve"> </v>
          </cell>
          <cell r="E922" t="str">
            <v>-</v>
          </cell>
          <cell r="O922" t="str">
            <v>-</v>
          </cell>
          <cell r="P922" t="str">
            <v>-</v>
          </cell>
          <cell r="Q922" t="str">
            <v>-</v>
          </cell>
          <cell r="R922" t="str">
            <v>-</v>
          </cell>
          <cell r="S922" t="str">
            <v>-</v>
          </cell>
          <cell r="T922" t="str">
            <v>-</v>
          </cell>
        </row>
        <row r="923">
          <cell r="A923">
            <v>922</v>
          </cell>
          <cell r="B923" t="str">
            <v xml:space="preserve"> </v>
          </cell>
          <cell r="C923" t="str">
            <v xml:space="preserve"> </v>
          </cell>
          <cell r="D923" t="str">
            <v xml:space="preserve"> </v>
          </cell>
          <cell r="E923" t="str">
            <v>-</v>
          </cell>
          <cell r="O923" t="str">
            <v>-</v>
          </cell>
          <cell r="P923" t="str">
            <v>-</v>
          </cell>
          <cell r="Q923" t="str">
            <v>-</v>
          </cell>
          <cell r="R923" t="str">
            <v>-</v>
          </cell>
          <cell r="S923" t="str">
            <v>-</v>
          </cell>
          <cell r="T923" t="str">
            <v>-</v>
          </cell>
        </row>
        <row r="924">
          <cell r="A924">
            <v>923</v>
          </cell>
          <cell r="B924" t="str">
            <v xml:space="preserve"> </v>
          </cell>
          <cell r="C924" t="str">
            <v xml:space="preserve"> </v>
          </cell>
          <cell r="D924" t="str">
            <v xml:space="preserve"> </v>
          </cell>
          <cell r="E924" t="str">
            <v>-</v>
          </cell>
          <cell r="O924" t="str">
            <v>-</v>
          </cell>
          <cell r="P924" t="str">
            <v>-</v>
          </cell>
          <cell r="Q924" t="str">
            <v>-</v>
          </cell>
          <cell r="R924" t="str">
            <v>-</v>
          </cell>
          <cell r="S924" t="str">
            <v>-</v>
          </cell>
          <cell r="T924" t="str">
            <v>-</v>
          </cell>
        </row>
        <row r="925">
          <cell r="A925">
            <v>924</v>
          </cell>
          <cell r="B925" t="str">
            <v xml:space="preserve"> </v>
          </cell>
          <cell r="C925" t="str">
            <v xml:space="preserve"> </v>
          </cell>
          <cell r="D925" t="str">
            <v xml:space="preserve"> </v>
          </cell>
          <cell r="E925" t="str">
            <v>-</v>
          </cell>
          <cell r="O925" t="str">
            <v>-</v>
          </cell>
          <cell r="P925" t="str">
            <v>-</v>
          </cell>
          <cell r="Q925" t="str">
            <v>-</v>
          </cell>
          <cell r="R925" t="str">
            <v>-</v>
          </cell>
          <cell r="S925" t="str">
            <v>-</v>
          </cell>
          <cell r="T925" t="str">
            <v>-</v>
          </cell>
        </row>
        <row r="926">
          <cell r="A926">
            <v>925</v>
          </cell>
          <cell r="B926" t="str">
            <v xml:space="preserve"> </v>
          </cell>
          <cell r="C926" t="str">
            <v xml:space="preserve"> </v>
          </cell>
          <cell r="D926" t="str">
            <v xml:space="preserve"> </v>
          </cell>
          <cell r="E926" t="str">
            <v>-</v>
          </cell>
          <cell r="O926" t="str">
            <v>-</v>
          </cell>
          <cell r="P926" t="str">
            <v>-</v>
          </cell>
          <cell r="Q926" t="str">
            <v>-</v>
          </cell>
          <cell r="R926" t="str">
            <v>-</v>
          </cell>
          <cell r="S926" t="str">
            <v>-</v>
          </cell>
          <cell r="T926" t="str">
            <v>-</v>
          </cell>
        </row>
        <row r="927">
          <cell r="A927">
            <v>926</v>
          </cell>
          <cell r="B927" t="str">
            <v xml:space="preserve"> </v>
          </cell>
          <cell r="C927" t="str">
            <v xml:space="preserve"> </v>
          </cell>
          <cell r="D927" t="str">
            <v xml:space="preserve"> </v>
          </cell>
          <cell r="E927" t="str">
            <v>-</v>
          </cell>
          <cell r="O927" t="str">
            <v>-</v>
          </cell>
          <cell r="P927" t="str">
            <v>-</v>
          </cell>
          <cell r="Q927" t="str">
            <v>-</v>
          </cell>
          <cell r="R927" t="str">
            <v>-</v>
          </cell>
          <cell r="S927" t="str">
            <v>-</v>
          </cell>
          <cell r="T927" t="str">
            <v>-</v>
          </cell>
        </row>
        <row r="928">
          <cell r="A928">
            <v>927</v>
          </cell>
          <cell r="B928" t="str">
            <v xml:space="preserve"> </v>
          </cell>
          <cell r="C928" t="str">
            <v xml:space="preserve"> </v>
          </cell>
          <cell r="D928" t="str">
            <v xml:space="preserve"> </v>
          </cell>
          <cell r="E928" t="str">
            <v>-</v>
          </cell>
          <cell r="O928" t="str">
            <v>-</v>
          </cell>
          <cell r="P928" t="str">
            <v>-</v>
          </cell>
          <cell r="Q928" t="str">
            <v>-</v>
          </cell>
          <cell r="R928" t="str">
            <v>-</v>
          </cell>
          <cell r="S928" t="str">
            <v>-</v>
          </cell>
          <cell r="T928" t="str">
            <v>-</v>
          </cell>
        </row>
        <row r="929">
          <cell r="A929">
            <v>928</v>
          </cell>
          <cell r="B929" t="str">
            <v xml:space="preserve"> </v>
          </cell>
          <cell r="C929" t="str">
            <v xml:space="preserve"> </v>
          </cell>
          <cell r="D929" t="str">
            <v xml:space="preserve"> </v>
          </cell>
          <cell r="E929" t="str">
            <v>-</v>
          </cell>
          <cell r="O929" t="str">
            <v>-</v>
          </cell>
          <cell r="P929" t="str">
            <v>-</v>
          </cell>
          <cell r="Q929" t="str">
            <v>-</v>
          </cell>
          <cell r="R929" t="str">
            <v>-</v>
          </cell>
          <cell r="S929" t="str">
            <v>-</v>
          </cell>
          <cell r="T929" t="str">
            <v>-</v>
          </cell>
        </row>
        <row r="930">
          <cell r="A930">
            <v>929</v>
          </cell>
          <cell r="B930" t="str">
            <v xml:space="preserve"> </v>
          </cell>
          <cell r="C930" t="str">
            <v xml:space="preserve"> </v>
          </cell>
          <cell r="D930" t="str">
            <v xml:space="preserve"> </v>
          </cell>
          <cell r="E930" t="str">
            <v>-</v>
          </cell>
          <cell r="O930" t="str">
            <v>-</v>
          </cell>
          <cell r="P930" t="str">
            <v>-</v>
          </cell>
          <cell r="Q930" t="str">
            <v>-</v>
          </cell>
          <cell r="R930" t="str">
            <v>-</v>
          </cell>
          <cell r="S930" t="str">
            <v>-</v>
          </cell>
          <cell r="T930" t="str">
            <v>-</v>
          </cell>
        </row>
        <row r="931">
          <cell r="A931">
            <v>930</v>
          </cell>
          <cell r="B931" t="str">
            <v xml:space="preserve"> </v>
          </cell>
          <cell r="C931" t="str">
            <v xml:space="preserve"> </v>
          </cell>
          <cell r="D931" t="str">
            <v xml:space="preserve"> </v>
          </cell>
          <cell r="E931" t="str">
            <v>-</v>
          </cell>
          <cell r="O931" t="str">
            <v>-</v>
          </cell>
          <cell r="P931" t="str">
            <v>-</v>
          </cell>
          <cell r="Q931" t="str">
            <v>-</v>
          </cell>
          <cell r="R931" t="str">
            <v>-</v>
          </cell>
          <cell r="S931" t="str">
            <v>-</v>
          </cell>
          <cell r="T931" t="str">
            <v>-</v>
          </cell>
        </row>
        <row r="932">
          <cell r="A932">
            <v>931</v>
          </cell>
          <cell r="B932" t="str">
            <v xml:space="preserve"> </v>
          </cell>
          <cell r="C932" t="str">
            <v xml:space="preserve"> </v>
          </cell>
          <cell r="D932" t="str">
            <v xml:space="preserve"> </v>
          </cell>
          <cell r="E932" t="str">
            <v>-</v>
          </cell>
          <cell r="O932" t="str">
            <v>-</v>
          </cell>
          <cell r="P932" t="str">
            <v>-</v>
          </cell>
          <cell r="Q932" t="str">
            <v>-</v>
          </cell>
          <cell r="R932" t="str">
            <v>-</v>
          </cell>
          <cell r="S932" t="str">
            <v>-</v>
          </cell>
          <cell r="T932" t="str">
            <v>-</v>
          </cell>
        </row>
        <row r="933">
          <cell r="A933">
            <v>932</v>
          </cell>
          <cell r="B933" t="str">
            <v xml:space="preserve"> </v>
          </cell>
          <cell r="C933" t="str">
            <v xml:space="preserve"> </v>
          </cell>
          <cell r="D933" t="str">
            <v xml:space="preserve"> </v>
          </cell>
          <cell r="E933" t="str">
            <v>-</v>
          </cell>
          <cell r="O933" t="str">
            <v>-</v>
          </cell>
          <cell r="P933" t="str">
            <v>-</v>
          </cell>
          <cell r="Q933" t="str">
            <v>-</v>
          </cell>
          <cell r="R933" t="str">
            <v>-</v>
          </cell>
          <cell r="S933" t="str">
            <v>-</v>
          </cell>
          <cell r="T933" t="str">
            <v>-</v>
          </cell>
        </row>
        <row r="934">
          <cell r="A934">
            <v>933</v>
          </cell>
          <cell r="B934" t="str">
            <v xml:space="preserve"> </v>
          </cell>
          <cell r="C934" t="str">
            <v xml:space="preserve"> </v>
          </cell>
          <cell r="D934" t="str">
            <v xml:space="preserve"> </v>
          </cell>
          <cell r="E934" t="str">
            <v>-</v>
          </cell>
          <cell r="O934" t="str">
            <v>-</v>
          </cell>
          <cell r="P934" t="str">
            <v>-</v>
          </cell>
          <cell r="Q934" t="str">
            <v>-</v>
          </cell>
          <cell r="R934" t="str">
            <v>-</v>
          </cell>
          <cell r="S934" t="str">
            <v>-</v>
          </cell>
          <cell r="T934" t="str">
            <v>-</v>
          </cell>
        </row>
        <row r="935">
          <cell r="A935">
            <v>934</v>
          </cell>
          <cell r="B935" t="str">
            <v xml:space="preserve"> </v>
          </cell>
          <cell r="C935" t="str">
            <v xml:space="preserve"> </v>
          </cell>
          <cell r="D935" t="str">
            <v xml:space="preserve"> </v>
          </cell>
          <cell r="E935" t="str">
            <v>-</v>
          </cell>
          <cell r="O935" t="str">
            <v>-</v>
          </cell>
          <cell r="P935" t="str">
            <v>-</v>
          </cell>
          <cell r="Q935" t="str">
            <v>-</v>
          </cell>
          <cell r="R935" t="str">
            <v>-</v>
          </cell>
          <cell r="S935" t="str">
            <v>-</v>
          </cell>
          <cell r="T935" t="str">
            <v>-</v>
          </cell>
        </row>
        <row r="936">
          <cell r="A936">
            <v>935</v>
          </cell>
          <cell r="B936" t="str">
            <v xml:space="preserve"> </v>
          </cell>
          <cell r="C936" t="str">
            <v xml:space="preserve"> </v>
          </cell>
          <cell r="D936" t="str">
            <v xml:space="preserve"> </v>
          </cell>
          <cell r="E936" t="str">
            <v>-</v>
          </cell>
          <cell r="O936" t="str">
            <v>-</v>
          </cell>
          <cell r="P936" t="str">
            <v>-</v>
          </cell>
          <cell r="Q936" t="str">
            <v>-</v>
          </cell>
          <cell r="R936" t="str">
            <v>-</v>
          </cell>
          <cell r="S936" t="str">
            <v>-</v>
          </cell>
          <cell r="T936" t="str">
            <v>-</v>
          </cell>
        </row>
        <row r="937">
          <cell r="A937">
            <v>936</v>
          </cell>
          <cell r="B937" t="str">
            <v xml:space="preserve"> </v>
          </cell>
          <cell r="C937" t="str">
            <v xml:space="preserve"> </v>
          </cell>
          <cell r="D937" t="str">
            <v xml:space="preserve"> </v>
          </cell>
          <cell r="E937" t="str">
            <v>-</v>
          </cell>
          <cell r="O937" t="str">
            <v>-</v>
          </cell>
          <cell r="P937" t="str">
            <v>-</v>
          </cell>
          <cell r="Q937" t="str">
            <v>-</v>
          </cell>
          <cell r="R937" t="str">
            <v>-</v>
          </cell>
          <cell r="S937" t="str">
            <v>-</v>
          </cell>
          <cell r="T937" t="str">
            <v>-</v>
          </cell>
        </row>
        <row r="938">
          <cell r="A938">
            <v>937</v>
          </cell>
          <cell r="B938" t="str">
            <v xml:space="preserve"> </v>
          </cell>
          <cell r="C938" t="str">
            <v xml:space="preserve"> </v>
          </cell>
          <cell r="D938" t="str">
            <v xml:space="preserve"> </v>
          </cell>
          <cell r="E938" t="str">
            <v>-</v>
          </cell>
          <cell r="O938" t="str">
            <v>-</v>
          </cell>
          <cell r="P938" t="str">
            <v>-</v>
          </cell>
          <cell r="Q938" t="str">
            <v>-</v>
          </cell>
          <cell r="R938" t="str">
            <v>-</v>
          </cell>
          <cell r="S938" t="str">
            <v>-</v>
          </cell>
          <cell r="T938" t="str">
            <v>-</v>
          </cell>
        </row>
        <row r="939">
          <cell r="A939">
            <v>938</v>
          </cell>
          <cell r="B939" t="str">
            <v xml:space="preserve"> </v>
          </cell>
          <cell r="C939" t="str">
            <v xml:space="preserve"> </v>
          </cell>
          <cell r="D939" t="str">
            <v xml:space="preserve"> </v>
          </cell>
          <cell r="E939" t="str">
            <v>-</v>
          </cell>
          <cell r="O939" t="str">
            <v>-</v>
          </cell>
          <cell r="P939" t="str">
            <v>-</v>
          </cell>
          <cell r="Q939" t="str">
            <v>-</v>
          </cell>
          <cell r="R939" t="str">
            <v>-</v>
          </cell>
          <cell r="S939" t="str">
            <v>-</v>
          </cell>
          <cell r="T939" t="str">
            <v>-</v>
          </cell>
        </row>
        <row r="940">
          <cell r="A940">
            <v>939</v>
          </cell>
          <cell r="B940" t="str">
            <v xml:space="preserve"> </v>
          </cell>
          <cell r="C940" t="str">
            <v xml:space="preserve"> </v>
          </cell>
          <cell r="D940" t="str">
            <v xml:space="preserve"> </v>
          </cell>
          <cell r="E940" t="str">
            <v>-</v>
          </cell>
          <cell r="O940" t="str">
            <v>-</v>
          </cell>
          <cell r="P940" t="str">
            <v>-</v>
          </cell>
          <cell r="Q940" t="str">
            <v>-</v>
          </cell>
          <cell r="R940" t="str">
            <v>-</v>
          </cell>
          <cell r="S940" t="str">
            <v>-</v>
          </cell>
          <cell r="T940" t="str">
            <v>-</v>
          </cell>
        </row>
        <row r="941">
          <cell r="A941">
            <v>940</v>
          </cell>
          <cell r="B941" t="str">
            <v xml:space="preserve"> </v>
          </cell>
          <cell r="C941" t="str">
            <v xml:space="preserve"> </v>
          </cell>
          <cell r="D941" t="str">
            <v xml:space="preserve"> </v>
          </cell>
          <cell r="E941" t="str">
            <v>-</v>
          </cell>
          <cell r="O941" t="str">
            <v>-</v>
          </cell>
          <cell r="P941" t="str">
            <v>-</v>
          </cell>
          <cell r="Q941" t="str">
            <v>-</v>
          </cell>
          <cell r="R941" t="str">
            <v>-</v>
          </cell>
          <cell r="S941" t="str">
            <v>-</v>
          </cell>
          <cell r="T941" t="str">
            <v>-</v>
          </cell>
        </row>
        <row r="942">
          <cell r="A942">
            <v>941</v>
          </cell>
          <cell r="B942" t="str">
            <v xml:space="preserve"> </v>
          </cell>
          <cell r="C942" t="str">
            <v xml:space="preserve"> </v>
          </cell>
          <cell r="D942" t="str">
            <v xml:space="preserve"> </v>
          </cell>
          <cell r="E942" t="str">
            <v>-</v>
          </cell>
          <cell r="O942" t="str">
            <v>-</v>
          </cell>
          <cell r="P942" t="str">
            <v>-</v>
          </cell>
          <cell r="Q942" t="str">
            <v>-</v>
          </cell>
          <cell r="R942" t="str">
            <v>-</v>
          </cell>
          <cell r="S942" t="str">
            <v>-</v>
          </cell>
          <cell r="T942" t="str">
            <v>-</v>
          </cell>
        </row>
        <row r="943">
          <cell r="A943">
            <v>942</v>
          </cell>
          <cell r="B943" t="str">
            <v xml:space="preserve"> </v>
          </cell>
          <cell r="C943" t="str">
            <v xml:space="preserve"> </v>
          </cell>
          <cell r="D943" t="str">
            <v xml:space="preserve"> </v>
          </cell>
          <cell r="E943" t="str">
            <v>-</v>
          </cell>
          <cell r="O943" t="str">
            <v>-</v>
          </cell>
          <cell r="P943" t="str">
            <v>-</v>
          </cell>
          <cell r="Q943" t="str">
            <v>-</v>
          </cell>
          <cell r="R943" t="str">
            <v>-</v>
          </cell>
          <cell r="S943" t="str">
            <v>-</v>
          </cell>
          <cell r="T943" t="str">
            <v>-</v>
          </cell>
        </row>
        <row r="944">
          <cell r="A944">
            <v>943</v>
          </cell>
          <cell r="B944" t="str">
            <v xml:space="preserve"> </v>
          </cell>
          <cell r="C944" t="str">
            <v xml:space="preserve"> </v>
          </cell>
          <cell r="D944" t="str">
            <v xml:space="preserve"> </v>
          </cell>
          <cell r="E944" t="str">
            <v>-</v>
          </cell>
          <cell r="O944" t="str">
            <v>-</v>
          </cell>
          <cell r="P944" t="str">
            <v>-</v>
          </cell>
          <cell r="Q944" t="str">
            <v>-</v>
          </cell>
          <cell r="R944" t="str">
            <v>-</v>
          </cell>
          <cell r="S944" t="str">
            <v>-</v>
          </cell>
          <cell r="T944" t="str">
            <v>-</v>
          </cell>
        </row>
        <row r="945">
          <cell r="A945">
            <v>944</v>
          </cell>
          <cell r="B945" t="str">
            <v xml:space="preserve"> </v>
          </cell>
          <cell r="C945" t="str">
            <v xml:space="preserve"> </v>
          </cell>
          <cell r="D945" t="str">
            <v xml:space="preserve"> </v>
          </cell>
          <cell r="E945" t="str">
            <v>-</v>
          </cell>
          <cell r="O945" t="str">
            <v>-</v>
          </cell>
          <cell r="P945" t="str">
            <v>-</v>
          </cell>
          <cell r="Q945" t="str">
            <v>-</v>
          </cell>
          <cell r="R945" t="str">
            <v>-</v>
          </cell>
          <cell r="S945" t="str">
            <v>-</v>
          </cell>
          <cell r="T945" t="str">
            <v>-</v>
          </cell>
        </row>
        <row r="946">
          <cell r="A946">
            <v>945</v>
          </cell>
          <cell r="B946" t="str">
            <v xml:space="preserve"> </v>
          </cell>
          <cell r="C946" t="str">
            <v xml:space="preserve"> </v>
          </cell>
          <cell r="D946" t="str">
            <v xml:space="preserve"> </v>
          </cell>
          <cell r="E946" t="str">
            <v>-</v>
          </cell>
          <cell r="O946" t="str">
            <v>-</v>
          </cell>
          <cell r="P946" t="str">
            <v>-</v>
          </cell>
          <cell r="Q946" t="str">
            <v>-</v>
          </cell>
          <cell r="R946" t="str">
            <v>-</v>
          </cell>
          <cell r="S946" t="str">
            <v>-</v>
          </cell>
          <cell r="T946" t="str">
            <v>-</v>
          </cell>
        </row>
        <row r="947">
          <cell r="A947">
            <v>946</v>
          </cell>
          <cell r="B947" t="str">
            <v xml:space="preserve"> </v>
          </cell>
          <cell r="C947" t="str">
            <v xml:space="preserve"> </v>
          </cell>
          <cell r="D947" t="str">
            <v xml:space="preserve"> </v>
          </cell>
          <cell r="E947" t="str">
            <v>-</v>
          </cell>
          <cell r="O947" t="str">
            <v>-</v>
          </cell>
          <cell r="P947" t="str">
            <v>-</v>
          </cell>
          <cell r="Q947" t="str">
            <v>-</v>
          </cell>
          <cell r="R947" t="str">
            <v>-</v>
          </cell>
          <cell r="S947" t="str">
            <v>-</v>
          </cell>
          <cell r="T947" t="str">
            <v>-</v>
          </cell>
        </row>
        <row r="948">
          <cell r="A948">
            <v>947</v>
          </cell>
          <cell r="B948" t="str">
            <v xml:space="preserve"> </v>
          </cell>
          <cell r="C948" t="str">
            <v xml:space="preserve"> </v>
          </cell>
          <cell r="D948" t="str">
            <v xml:space="preserve"> </v>
          </cell>
          <cell r="E948" t="str">
            <v>-</v>
          </cell>
          <cell r="O948" t="str">
            <v>-</v>
          </cell>
          <cell r="P948" t="str">
            <v>-</v>
          </cell>
          <cell r="Q948" t="str">
            <v>-</v>
          </cell>
          <cell r="R948" t="str">
            <v>-</v>
          </cell>
          <cell r="S948" t="str">
            <v>-</v>
          </cell>
          <cell r="T948" t="str">
            <v>-</v>
          </cell>
        </row>
        <row r="949">
          <cell r="A949">
            <v>948</v>
          </cell>
          <cell r="B949" t="str">
            <v xml:space="preserve"> </v>
          </cell>
          <cell r="C949" t="str">
            <v xml:space="preserve"> </v>
          </cell>
          <cell r="D949" t="str">
            <v xml:space="preserve"> </v>
          </cell>
          <cell r="E949" t="str">
            <v>-</v>
          </cell>
          <cell r="O949" t="str">
            <v>-</v>
          </cell>
          <cell r="P949" t="str">
            <v>-</v>
          </cell>
          <cell r="Q949" t="str">
            <v>-</v>
          </cell>
          <cell r="R949" t="str">
            <v>-</v>
          </cell>
          <cell r="S949" t="str">
            <v>-</v>
          </cell>
          <cell r="T949" t="str">
            <v>-</v>
          </cell>
        </row>
        <row r="950">
          <cell r="A950">
            <v>949</v>
          </cell>
          <cell r="B950" t="str">
            <v xml:space="preserve"> </v>
          </cell>
          <cell r="C950" t="str">
            <v xml:space="preserve"> </v>
          </cell>
          <cell r="D950" t="str">
            <v xml:space="preserve"> </v>
          </cell>
          <cell r="E950" t="str">
            <v>-</v>
          </cell>
          <cell r="O950" t="str">
            <v>-</v>
          </cell>
          <cell r="P950" t="str">
            <v>-</v>
          </cell>
          <cell r="Q950" t="str">
            <v>-</v>
          </cell>
          <cell r="R950" t="str">
            <v>-</v>
          </cell>
          <cell r="S950" t="str">
            <v>-</v>
          </cell>
          <cell r="T950" t="str">
            <v>-</v>
          </cell>
        </row>
        <row r="951">
          <cell r="A951">
            <v>950</v>
          </cell>
          <cell r="B951" t="str">
            <v xml:space="preserve"> </v>
          </cell>
          <cell r="C951" t="str">
            <v xml:space="preserve"> </v>
          </cell>
          <cell r="D951" t="str">
            <v xml:space="preserve"> </v>
          </cell>
          <cell r="E951" t="str">
            <v>-</v>
          </cell>
          <cell r="O951" t="str">
            <v>-</v>
          </cell>
          <cell r="P951" t="str">
            <v>-</v>
          </cell>
          <cell r="Q951" t="str">
            <v>-</v>
          </cell>
          <cell r="R951" t="str">
            <v>-</v>
          </cell>
          <cell r="S951" t="str">
            <v>-</v>
          </cell>
          <cell r="T951" t="str">
            <v>-</v>
          </cell>
        </row>
        <row r="952">
          <cell r="A952">
            <v>951</v>
          </cell>
          <cell r="B952" t="str">
            <v xml:space="preserve"> </v>
          </cell>
          <cell r="C952" t="str">
            <v xml:space="preserve"> </v>
          </cell>
          <cell r="D952" t="str">
            <v xml:space="preserve"> </v>
          </cell>
          <cell r="E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</row>
        <row r="953">
          <cell r="A953">
            <v>952</v>
          </cell>
          <cell r="B953" t="str">
            <v xml:space="preserve"> </v>
          </cell>
          <cell r="C953" t="str">
            <v xml:space="preserve"> </v>
          </cell>
          <cell r="D953" t="str">
            <v xml:space="preserve"> </v>
          </cell>
          <cell r="E953" t="str">
            <v>-</v>
          </cell>
          <cell r="O953" t="str">
            <v>-</v>
          </cell>
          <cell r="P953" t="str">
            <v>-</v>
          </cell>
          <cell r="Q953" t="str">
            <v>-</v>
          </cell>
          <cell r="R953" t="str">
            <v>-</v>
          </cell>
          <cell r="S953" t="str">
            <v>-</v>
          </cell>
          <cell r="T953" t="str">
            <v>-</v>
          </cell>
        </row>
        <row r="954">
          <cell r="A954">
            <v>953</v>
          </cell>
          <cell r="B954" t="str">
            <v xml:space="preserve"> </v>
          </cell>
          <cell r="C954" t="str">
            <v xml:space="preserve"> </v>
          </cell>
          <cell r="D954" t="str">
            <v xml:space="preserve"> </v>
          </cell>
          <cell r="E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</row>
        <row r="955">
          <cell r="A955">
            <v>954</v>
          </cell>
          <cell r="B955" t="str">
            <v xml:space="preserve"> </v>
          </cell>
          <cell r="C955" t="str">
            <v xml:space="preserve"> </v>
          </cell>
          <cell r="D955" t="str">
            <v xml:space="preserve"> </v>
          </cell>
          <cell r="E955" t="str">
            <v>-</v>
          </cell>
          <cell r="O955" t="str">
            <v>-</v>
          </cell>
          <cell r="P955" t="str">
            <v>-</v>
          </cell>
          <cell r="Q955" t="str">
            <v>-</v>
          </cell>
          <cell r="R955" t="str">
            <v>-</v>
          </cell>
          <cell r="S955" t="str">
            <v>-</v>
          </cell>
          <cell r="T955" t="str">
            <v>-</v>
          </cell>
        </row>
        <row r="956">
          <cell r="A956">
            <v>955</v>
          </cell>
          <cell r="B956" t="str">
            <v xml:space="preserve"> </v>
          </cell>
          <cell r="C956" t="str">
            <v xml:space="preserve"> </v>
          </cell>
          <cell r="D956" t="str">
            <v xml:space="preserve"> </v>
          </cell>
          <cell r="E956" t="str">
            <v>-</v>
          </cell>
          <cell r="O956" t="str">
            <v>-</v>
          </cell>
          <cell r="P956" t="str">
            <v>-</v>
          </cell>
          <cell r="Q956" t="str">
            <v>-</v>
          </cell>
          <cell r="R956" t="str">
            <v>-</v>
          </cell>
          <cell r="S956" t="str">
            <v>-</v>
          </cell>
          <cell r="T956" t="str">
            <v>-</v>
          </cell>
        </row>
        <row r="957">
          <cell r="A957">
            <v>956</v>
          </cell>
          <cell r="B957" t="str">
            <v xml:space="preserve"> </v>
          </cell>
          <cell r="C957" t="str">
            <v xml:space="preserve"> </v>
          </cell>
          <cell r="D957" t="str">
            <v xml:space="preserve"> </v>
          </cell>
          <cell r="E957" t="str">
            <v>-</v>
          </cell>
          <cell r="O957" t="str">
            <v>-</v>
          </cell>
          <cell r="P957" t="str">
            <v>-</v>
          </cell>
          <cell r="Q957" t="str">
            <v>-</v>
          </cell>
          <cell r="R957" t="str">
            <v>-</v>
          </cell>
          <cell r="S957" t="str">
            <v>-</v>
          </cell>
          <cell r="T957" t="str">
            <v>-</v>
          </cell>
        </row>
        <row r="958">
          <cell r="A958">
            <v>957</v>
          </cell>
          <cell r="B958" t="str">
            <v xml:space="preserve"> </v>
          </cell>
          <cell r="C958" t="str">
            <v xml:space="preserve"> </v>
          </cell>
          <cell r="D958" t="str">
            <v xml:space="preserve"> </v>
          </cell>
          <cell r="E958" t="str">
            <v>-</v>
          </cell>
          <cell r="O958" t="str">
            <v>-</v>
          </cell>
          <cell r="P958" t="str">
            <v>-</v>
          </cell>
          <cell r="Q958" t="str">
            <v>-</v>
          </cell>
          <cell r="R958" t="str">
            <v>-</v>
          </cell>
          <cell r="S958" t="str">
            <v>-</v>
          </cell>
          <cell r="T958" t="str">
            <v>-</v>
          </cell>
        </row>
        <row r="959">
          <cell r="A959">
            <v>958</v>
          </cell>
          <cell r="B959" t="str">
            <v xml:space="preserve"> </v>
          </cell>
          <cell r="C959" t="str">
            <v xml:space="preserve"> </v>
          </cell>
          <cell r="D959" t="str">
            <v xml:space="preserve"> </v>
          </cell>
          <cell r="E959" t="str">
            <v>-</v>
          </cell>
          <cell r="O959" t="str">
            <v>-</v>
          </cell>
          <cell r="P959" t="str">
            <v>-</v>
          </cell>
          <cell r="Q959" t="str">
            <v>-</v>
          </cell>
          <cell r="R959" t="str">
            <v>-</v>
          </cell>
          <cell r="S959" t="str">
            <v>-</v>
          </cell>
          <cell r="T959" t="str">
            <v>-</v>
          </cell>
        </row>
        <row r="960">
          <cell r="A960">
            <v>959</v>
          </cell>
          <cell r="B960" t="str">
            <v xml:space="preserve"> </v>
          </cell>
          <cell r="C960" t="str">
            <v xml:space="preserve"> </v>
          </cell>
          <cell r="D960" t="str">
            <v xml:space="preserve"> </v>
          </cell>
          <cell r="E960" t="str">
            <v>-</v>
          </cell>
          <cell r="O960" t="str">
            <v>-</v>
          </cell>
          <cell r="P960" t="str">
            <v>-</v>
          </cell>
          <cell r="Q960" t="str">
            <v>-</v>
          </cell>
          <cell r="R960" t="str">
            <v>-</v>
          </cell>
          <cell r="S960" t="str">
            <v>-</v>
          </cell>
          <cell r="T960" t="str">
            <v>-</v>
          </cell>
        </row>
        <row r="961">
          <cell r="A961">
            <v>960</v>
          </cell>
          <cell r="B961" t="str">
            <v xml:space="preserve"> </v>
          </cell>
          <cell r="C961" t="str">
            <v xml:space="preserve"> </v>
          </cell>
          <cell r="D961" t="str">
            <v xml:space="preserve"> </v>
          </cell>
          <cell r="E961" t="str">
            <v>-</v>
          </cell>
          <cell r="O961" t="str">
            <v>-</v>
          </cell>
          <cell r="P961" t="str">
            <v>-</v>
          </cell>
          <cell r="Q961" t="str">
            <v>-</v>
          </cell>
          <cell r="R961" t="str">
            <v>-</v>
          </cell>
          <cell r="S961" t="str">
            <v>-</v>
          </cell>
          <cell r="T961" t="str">
            <v>-</v>
          </cell>
        </row>
        <row r="962">
          <cell r="A962">
            <v>961</v>
          </cell>
          <cell r="B962" t="str">
            <v xml:space="preserve"> </v>
          </cell>
          <cell r="C962" t="str">
            <v xml:space="preserve"> </v>
          </cell>
          <cell r="D962" t="str">
            <v xml:space="preserve"> </v>
          </cell>
          <cell r="E962" t="str">
            <v>-</v>
          </cell>
          <cell r="O962" t="str">
            <v>-</v>
          </cell>
          <cell r="P962" t="str">
            <v>-</v>
          </cell>
          <cell r="Q962" t="str">
            <v>-</v>
          </cell>
          <cell r="R962" t="str">
            <v>-</v>
          </cell>
          <cell r="S962" t="str">
            <v>-</v>
          </cell>
          <cell r="T962" t="str">
            <v>-</v>
          </cell>
        </row>
        <row r="963">
          <cell r="A963">
            <v>962</v>
          </cell>
          <cell r="B963" t="str">
            <v xml:space="preserve"> </v>
          </cell>
          <cell r="C963" t="str">
            <v xml:space="preserve"> </v>
          </cell>
          <cell r="D963" t="str">
            <v xml:space="preserve"> </v>
          </cell>
          <cell r="E963" t="str">
            <v>-</v>
          </cell>
          <cell r="O963" t="str">
            <v>-</v>
          </cell>
          <cell r="P963" t="str">
            <v>-</v>
          </cell>
          <cell r="Q963" t="str">
            <v>-</v>
          </cell>
          <cell r="R963" t="str">
            <v>-</v>
          </cell>
          <cell r="S963" t="str">
            <v>-</v>
          </cell>
          <cell r="T963" t="str">
            <v>-</v>
          </cell>
        </row>
        <row r="964">
          <cell r="A964">
            <v>963</v>
          </cell>
          <cell r="B964" t="str">
            <v xml:space="preserve"> </v>
          </cell>
          <cell r="C964" t="str">
            <v xml:space="preserve"> </v>
          </cell>
          <cell r="D964" t="str">
            <v xml:space="preserve"> </v>
          </cell>
          <cell r="E964" t="str">
            <v>-</v>
          </cell>
          <cell r="O964" t="str">
            <v>-</v>
          </cell>
          <cell r="P964" t="str">
            <v>-</v>
          </cell>
          <cell r="Q964" t="str">
            <v>-</v>
          </cell>
          <cell r="R964" t="str">
            <v>-</v>
          </cell>
          <cell r="S964" t="str">
            <v>-</v>
          </cell>
          <cell r="T964" t="str">
            <v>-</v>
          </cell>
        </row>
        <row r="965">
          <cell r="A965">
            <v>964</v>
          </cell>
          <cell r="B965" t="str">
            <v xml:space="preserve"> </v>
          </cell>
          <cell r="C965" t="str">
            <v xml:space="preserve"> </v>
          </cell>
          <cell r="D965" t="str">
            <v xml:space="preserve"> </v>
          </cell>
          <cell r="E965" t="str">
            <v>-</v>
          </cell>
          <cell r="O965" t="str">
            <v>-</v>
          </cell>
          <cell r="P965" t="str">
            <v>-</v>
          </cell>
          <cell r="Q965" t="str">
            <v>-</v>
          </cell>
          <cell r="R965" t="str">
            <v>-</v>
          </cell>
          <cell r="S965" t="str">
            <v>-</v>
          </cell>
          <cell r="T965" t="str">
            <v>-</v>
          </cell>
        </row>
        <row r="966">
          <cell r="A966">
            <v>965</v>
          </cell>
          <cell r="B966" t="str">
            <v xml:space="preserve"> </v>
          </cell>
          <cell r="C966" t="str">
            <v xml:space="preserve"> </v>
          </cell>
          <cell r="D966" t="str">
            <v xml:space="preserve"> </v>
          </cell>
          <cell r="E966" t="str">
            <v>-</v>
          </cell>
          <cell r="O966" t="str">
            <v>-</v>
          </cell>
          <cell r="P966" t="str">
            <v>-</v>
          </cell>
          <cell r="Q966" t="str">
            <v>-</v>
          </cell>
          <cell r="R966" t="str">
            <v>-</v>
          </cell>
          <cell r="S966" t="str">
            <v>-</v>
          </cell>
          <cell r="T966" t="str">
            <v>-</v>
          </cell>
        </row>
        <row r="967">
          <cell r="A967">
            <v>966</v>
          </cell>
          <cell r="B967" t="str">
            <v xml:space="preserve"> </v>
          </cell>
          <cell r="C967" t="str">
            <v xml:space="preserve"> </v>
          </cell>
          <cell r="D967" t="str">
            <v xml:space="preserve"> </v>
          </cell>
          <cell r="E967" t="str">
            <v>-</v>
          </cell>
          <cell r="O967" t="str">
            <v>-</v>
          </cell>
          <cell r="P967" t="str">
            <v>-</v>
          </cell>
          <cell r="Q967" t="str">
            <v>-</v>
          </cell>
          <cell r="R967" t="str">
            <v>-</v>
          </cell>
          <cell r="S967" t="str">
            <v>-</v>
          </cell>
          <cell r="T967" t="str">
            <v>-</v>
          </cell>
        </row>
        <row r="968">
          <cell r="A968">
            <v>967</v>
          </cell>
          <cell r="B968" t="str">
            <v xml:space="preserve"> </v>
          </cell>
          <cell r="C968" t="str">
            <v xml:space="preserve"> </v>
          </cell>
          <cell r="D968" t="str">
            <v xml:space="preserve"> </v>
          </cell>
          <cell r="E968" t="str">
            <v>-</v>
          </cell>
          <cell r="O968" t="str">
            <v>-</v>
          </cell>
          <cell r="P968" t="str">
            <v>-</v>
          </cell>
          <cell r="Q968" t="str">
            <v>-</v>
          </cell>
          <cell r="R968" t="str">
            <v>-</v>
          </cell>
          <cell r="S968" t="str">
            <v>-</v>
          </cell>
          <cell r="T968" t="str">
            <v>-</v>
          </cell>
        </row>
        <row r="969">
          <cell r="A969">
            <v>968</v>
          </cell>
          <cell r="B969" t="str">
            <v xml:space="preserve"> </v>
          </cell>
          <cell r="C969" t="str">
            <v xml:space="preserve"> </v>
          </cell>
          <cell r="D969" t="str">
            <v xml:space="preserve"> </v>
          </cell>
          <cell r="E969" t="str">
            <v>-</v>
          </cell>
          <cell r="O969" t="str">
            <v>-</v>
          </cell>
          <cell r="P969" t="str">
            <v>-</v>
          </cell>
          <cell r="Q969" t="str">
            <v>-</v>
          </cell>
          <cell r="R969" t="str">
            <v>-</v>
          </cell>
          <cell r="S969" t="str">
            <v>-</v>
          </cell>
          <cell r="T969" t="str">
            <v>-</v>
          </cell>
        </row>
        <row r="970">
          <cell r="A970">
            <v>969</v>
          </cell>
          <cell r="B970" t="str">
            <v xml:space="preserve"> </v>
          </cell>
          <cell r="C970" t="str">
            <v xml:space="preserve"> </v>
          </cell>
          <cell r="D970" t="str">
            <v xml:space="preserve"> </v>
          </cell>
          <cell r="E970" t="str">
            <v>-</v>
          </cell>
          <cell r="O970" t="str">
            <v>-</v>
          </cell>
          <cell r="P970" t="str">
            <v>-</v>
          </cell>
          <cell r="Q970" t="str">
            <v>-</v>
          </cell>
          <cell r="R970" t="str">
            <v>-</v>
          </cell>
          <cell r="S970" t="str">
            <v>-</v>
          </cell>
          <cell r="T970" t="str">
            <v>-</v>
          </cell>
        </row>
        <row r="971">
          <cell r="A971">
            <v>970</v>
          </cell>
          <cell r="B971" t="str">
            <v xml:space="preserve"> </v>
          </cell>
          <cell r="C971" t="str">
            <v xml:space="preserve"> </v>
          </cell>
          <cell r="D971" t="str">
            <v xml:space="preserve"> </v>
          </cell>
          <cell r="E971" t="str">
            <v>-</v>
          </cell>
          <cell r="O971" t="str">
            <v>-</v>
          </cell>
          <cell r="P971" t="str">
            <v>-</v>
          </cell>
          <cell r="Q971" t="str">
            <v>-</v>
          </cell>
          <cell r="R971" t="str">
            <v>-</v>
          </cell>
          <cell r="S971" t="str">
            <v>-</v>
          </cell>
          <cell r="T971" t="str">
            <v>-</v>
          </cell>
        </row>
        <row r="972">
          <cell r="A972">
            <v>971</v>
          </cell>
          <cell r="B972" t="str">
            <v xml:space="preserve"> </v>
          </cell>
          <cell r="C972" t="str">
            <v xml:space="preserve"> </v>
          </cell>
          <cell r="D972" t="str">
            <v xml:space="preserve"> </v>
          </cell>
          <cell r="E972" t="str">
            <v>-</v>
          </cell>
          <cell r="O972" t="str">
            <v>-</v>
          </cell>
          <cell r="P972" t="str">
            <v>-</v>
          </cell>
          <cell r="Q972" t="str">
            <v>-</v>
          </cell>
          <cell r="R972" t="str">
            <v>-</v>
          </cell>
          <cell r="S972" t="str">
            <v>-</v>
          </cell>
          <cell r="T972" t="str">
            <v>-</v>
          </cell>
        </row>
        <row r="973">
          <cell r="A973">
            <v>972</v>
          </cell>
          <cell r="B973" t="str">
            <v xml:space="preserve"> </v>
          </cell>
          <cell r="C973" t="str">
            <v xml:space="preserve"> </v>
          </cell>
          <cell r="D973" t="str">
            <v xml:space="preserve"> </v>
          </cell>
          <cell r="E973" t="str">
            <v>-</v>
          </cell>
          <cell r="O973" t="str">
            <v>-</v>
          </cell>
          <cell r="P973" t="str">
            <v>-</v>
          </cell>
          <cell r="Q973" t="str">
            <v>-</v>
          </cell>
          <cell r="R973" t="str">
            <v>-</v>
          </cell>
          <cell r="S973" t="str">
            <v>-</v>
          </cell>
          <cell r="T973" t="str">
            <v>-</v>
          </cell>
        </row>
        <row r="974">
          <cell r="A974">
            <v>973</v>
          </cell>
          <cell r="B974" t="str">
            <v xml:space="preserve"> </v>
          </cell>
          <cell r="C974" t="str">
            <v xml:space="preserve"> </v>
          </cell>
          <cell r="D974" t="str">
            <v xml:space="preserve"> </v>
          </cell>
          <cell r="E974" t="str">
            <v>-</v>
          </cell>
          <cell r="O974" t="str">
            <v>-</v>
          </cell>
          <cell r="P974" t="str">
            <v>-</v>
          </cell>
          <cell r="Q974" t="str">
            <v>-</v>
          </cell>
          <cell r="R974" t="str">
            <v>-</v>
          </cell>
          <cell r="S974" t="str">
            <v>-</v>
          </cell>
          <cell r="T974" t="str">
            <v>-</v>
          </cell>
        </row>
        <row r="975">
          <cell r="A975">
            <v>974</v>
          </cell>
          <cell r="B975" t="str">
            <v xml:space="preserve"> </v>
          </cell>
          <cell r="C975" t="str">
            <v xml:space="preserve"> </v>
          </cell>
          <cell r="D975" t="str">
            <v xml:space="preserve"> </v>
          </cell>
          <cell r="E975" t="str">
            <v>-</v>
          </cell>
          <cell r="O975" t="str">
            <v>-</v>
          </cell>
          <cell r="P975" t="str">
            <v>-</v>
          </cell>
          <cell r="Q975" t="str">
            <v>-</v>
          </cell>
          <cell r="R975" t="str">
            <v>-</v>
          </cell>
          <cell r="S975" t="str">
            <v>-</v>
          </cell>
          <cell r="T975" t="str">
            <v>-</v>
          </cell>
        </row>
        <row r="976">
          <cell r="A976">
            <v>975</v>
          </cell>
          <cell r="B976" t="str">
            <v xml:space="preserve"> </v>
          </cell>
          <cell r="C976" t="str">
            <v xml:space="preserve"> </v>
          </cell>
          <cell r="D976" t="str">
            <v xml:space="preserve"> </v>
          </cell>
          <cell r="E976" t="str">
            <v>-</v>
          </cell>
          <cell r="O976" t="str">
            <v>-</v>
          </cell>
          <cell r="P976" t="str">
            <v>-</v>
          </cell>
          <cell r="Q976" t="str">
            <v>-</v>
          </cell>
          <cell r="R976" t="str">
            <v>-</v>
          </cell>
          <cell r="S976" t="str">
            <v>-</v>
          </cell>
          <cell r="T976" t="str">
            <v>-</v>
          </cell>
        </row>
        <row r="977">
          <cell r="A977">
            <v>976</v>
          </cell>
          <cell r="B977" t="str">
            <v xml:space="preserve"> </v>
          </cell>
          <cell r="C977" t="str">
            <v xml:space="preserve"> </v>
          </cell>
          <cell r="D977" t="str">
            <v xml:space="preserve"> </v>
          </cell>
          <cell r="E977" t="str">
            <v>-</v>
          </cell>
          <cell r="O977" t="str">
            <v>-</v>
          </cell>
          <cell r="P977" t="str">
            <v>-</v>
          </cell>
          <cell r="Q977" t="str">
            <v>-</v>
          </cell>
          <cell r="R977" t="str">
            <v>-</v>
          </cell>
          <cell r="S977" t="str">
            <v>-</v>
          </cell>
          <cell r="T977" t="str">
            <v>-</v>
          </cell>
        </row>
        <row r="978">
          <cell r="A978">
            <v>977</v>
          </cell>
          <cell r="B978" t="str">
            <v xml:space="preserve"> </v>
          </cell>
          <cell r="C978" t="str">
            <v xml:space="preserve"> </v>
          </cell>
          <cell r="D978" t="str">
            <v xml:space="preserve"> </v>
          </cell>
          <cell r="E978" t="str">
            <v>-</v>
          </cell>
          <cell r="O978" t="str">
            <v>-</v>
          </cell>
          <cell r="P978" t="str">
            <v>-</v>
          </cell>
          <cell r="Q978" t="str">
            <v>-</v>
          </cell>
          <cell r="R978" t="str">
            <v>-</v>
          </cell>
          <cell r="S978" t="str">
            <v>-</v>
          </cell>
          <cell r="T978" t="str">
            <v>-</v>
          </cell>
        </row>
        <row r="979">
          <cell r="A979">
            <v>978</v>
          </cell>
          <cell r="B979" t="str">
            <v xml:space="preserve"> </v>
          </cell>
          <cell r="C979" t="str">
            <v xml:space="preserve"> </v>
          </cell>
          <cell r="D979" t="str">
            <v xml:space="preserve"> </v>
          </cell>
          <cell r="E979" t="str">
            <v>-</v>
          </cell>
          <cell r="O979" t="str">
            <v>-</v>
          </cell>
          <cell r="P979" t="str">
            <v>-</v>
          </cell>
          <cell r="Q979" t="str">
            <v>-</v>
          </cell>
          <cell r="R979" t="str">
            <v>-</v>
          </cell>
          <cell r="S979" t="str">
            <v>-</v>
          </cell>
          <cell r="T979" t="str">
            <v>-</v>
          </cell>
        </row>
        <row r="980">
          <cell r="A980">
            <v>979</v>
          </cell>
          <cell r="B980" t="str">
            <v xml:space="preserve"> </v>
          </cell>
          <cell r="C980" t="str">
            <v xml:space="preserve"> </v>
          </cell>
          <cell r="D980" t="str">
            <v xml:space="preserve"> </v>
          </cell>
          <cell r="E980" t="str">
            <v>-</v>
          </cell>
          <cell r="O980" t="str">
            <v>-</v>
          </cell>
          <cell r="P980" t="str">
            <v>-</v>
          </cell>
          <cell r="Q980" t="str">
            <v>-</v>
          </cell>
          <cell r="R980" t="str">
            <v>-</v>
          </cell>
          <cell r="S980" t="str">
            <v>-</v>
          </cell>
          <cell r="T980" t="str">
            <v>-</v>
          </cell>
        </row>
        <row r="981">
          <cell r="A981">
            <v>980</v>
          </cell>
          <cell r="B981" t="str">
            <v xml:space="preserve"> </v>
          </cell>
          <cell r="C981" t="str">
            <v xml:space="preserve"> </v>
          </cell>
          <cell r="D981" t="str">
            <v xml:space="preserve"> </v>
          </cell>
          <cell r="E981" t="str">
            <v>-</v>
          </cell>
          <cell r="O981" t="str">
            <v>-</v>
          </cell>
          <cell r="P981" t="str">
            <v>-</v>
          </cell>
          <cell r="Q981" t="str">
            <v>-</v>
          </cell>
          <cell r="R981" t="str">
            <v>-</v>
          </cell>
          <cell r="S981" t="str">
            <v>-</v>
          </cell>
          <cell r="T981" t="str">
            <v>-</v>
          </cell>
        </row>
        <row r="982">
          <cell r="A982">
            <v>981</v>
          </cell>
          <cell r="B982" t="str">
            <v xml:space="preserve"> </v>
          </cell>
          <cell r="C982" t="str">
            <v xml:space="preserve"> </v>
          </cell>
          <cell r="D982" t="str">
            <v xml:space="preserve"> </v>
          </cell>
          <cell r="E982" t="str">
            <v>-</v>
          </cell>
          <cell r="O982" t="str">
            <v>-</v>
          </cell>
          <cell r="P982" t="str">
            <v>-</v>
          </cell>
          <cell r="Q982" t="str">
            <v>-</v>
          </cell>
          <cell r="R982" t="str">
            <v>-</v>
          </cell>
          <cell r="S982" t="str">
            <v>-</v>
          </cell>
          <cell r="T982" t="str">
            <v>-</v>
          </cell>
        </row>
        <row r="983">
          <cell r="A983">
            <v>982</v>
          </cell>
          <cell r="B983" t="str">
            <v xml:space="preserve"> </v>
          </cell>
          <cell r="C983" t="str">
            <v xml:space="preserve"> </v>
          </cell>
          <cell r="D983" t="str">
            <v xml:space="preserve"> </v>
          </cell>
          <cell r="E983" t="str">
            <v>-</v>
          </cell>
          <cell r="O983" t="str">
            <v>-</v>
          </cell>
          <cell r="P983" t="str">
            <v>-</v>
          </cell>
          <cell r="Q983" t="str">
            <v>-</v>
          </cell>
          <cell r="R983" t="str">
            <v>-</v>
          </cell>
          <cell r="S983" t="str">
            <v>-</v>
          </cell>
          <cell r="T983" t="str">
            <v>-</v>
          </cell>
        </row>
        <row r="984">
          <cell r="A984">
            <v>983</v>
          </cell>
          <cell r="B984" t="str">
            <v xml:space="preserve"> </v>
          </cell>
          <cell r="C984" t="str">
            <v xml:space="preserve"> </v>
          </cell>
          <cell r="D984" t="str">
            <v xml:space="preserve"> </v>
          </cell>
          <cell r="E984" t="str">
            <v>-</v>
          </cell>
          <cell r="O984" t="str">
            <v>-</v>
          </cell>
          <cell r="P984" t="str">
            <v>-</v>
          </cell>
          <cell r="Q984" t="str">
            <v>-</v>
          </cell>
          <cell r="R984" t="str">
            <v>-</v>
          </cell>
          <cell r="S984" t="str">
            <v>-</v>
          </cell>
          <cell r="T984" t="str">
            <v>-</v>
          </cell>
        </row>
        <row r="985">
          <cell r="A985">
            <v>984</v>
          </cell>
          <cell r="B985" t="str">
            <v xml:space="preserve"> </v>
          </cell>
          <cell r="C985" t="str">
            <v xml:space="preserve"> </v>
          </cell>
          <cell r="D985" t="str">
            <v xml:space="preserve"> </v>
          </cell>
          <cell r="E985" t="str">
            <v>-</v>
          </cell>
          <cell r="O985" t="str">
            <v>-</v>
          </cell>
          <cell r="P985" t="str">
            <v>-</v>
          </cell>
          <cell r="Q985" t="str">
            <v>-</v>
          </cell>
          <cell r="R985" t="str">
            <v>-</v>
          </cell>
          <cell r="S985" t="str">
            <v>-</v>
          </cell>
          <cell r="T985" t="str">
            <v>-</v>
          </cell>
        </row>
        <row r="986">
          <cell r="A986">
            <v>985</v>
          </cell>
          <cell r="B986" t="str">
            <v xml:space="preserve"> </v>
          </cell>
          <cell r="C986" t="str">
            <v xml:space="preserve"> </v>
          </cell>
          <cell r="D986" t="str">
            <v xml:space="preserve"> </v>
          </cell>
          <cell r="E986" t="str">
            <v>-</v>
          </cell>
          <cell r="O986" t="str">
            <v>-</v>
          </cell>
          <cell r="P986" t="str">
            <v>-</v>
          </cell>
          <cell r="Q986" t="str">
            <v>-</v>
          </cell>
          <cell r="R986" t="str">
            <v>-</v>
          </cell>
          <cell r="S986" t="str">
            <v>-</v>
          </cell>
          <cell r="T986" t="str">
            <v>-</v>
          </cell>
        </row>
        <row r="987">
          <cell r="A987">
            <v>986</v>
          </cell>
          <cell r="B987" t="str">
            <v xml:space="preserve"> </v>
          </cell>
          <cell r="C987" t="str">
            <v xml:space="preserve"> </v>
          </cell>
          <cell r="D987" t="str">
            <v xml:space="preserve"> </v>
          </cell>
          <cell r="E987" t="str">
            <v>-</v>
          </cell>
          <cell r="O987" t="str">
            <v>-</v>
          </cell>
          <cell r="P987" t="str">
            <v>-</v>
          </cell>
          <cell r="Q987" t="str">
            <v>-</v>
          </cell>
          <cell r="R987" t="str">
            <v>-</v>
          </cell>
          <cell r="S987" t="str">
            <v>-</v>
          </cell>
          <cell r="T987" t="str">
            <v>-</v>
          </cell>
        </row>
        <row r="988">
          <cell r="A988">
            <v>987</v>
          </cell>
          <cell r="B988" t="str">
            <v xml:space="preserve"> </v>
          </cell>
          <cell r="C988" t="str">
            <v xml:space="preserve"> </v>
          </cell>
          <cell r="D988" t="str">
            <v xml:space="preserve"> </v>
          </cell>
          <cell r="E988" t="str">
            <v>-</v>
          </cell>
          <cell r="O988" t="str">
            <v>-</v>
          </cell>
          <cell r="P988" t="str">
            <v>-</v>
          </cell>
          <cell r="Q988" t="str">
            <v>-</v>
          </cell>
          <cell r="R988" t="str">
            <v>-</v>
          </cell>
          <cell r="S988" t="str">
            <v>-</v>
          </cell>
          <cell r="T988" t="str">
            <v>-</v>
          </cell>
        </row>
        <row r="989">
          <cell r="A989">
            <v>988</v>
          </cell>
          <cell r="B989" t="str">
            <v xml:space="preserve"> </v>
          </cell>
          <cell r="C989" t="str">
            <v xml:space="preserve"> </v>
          </cell>
          <cell r="D989" t="str">
            <v xml:space="preserve"> </v>
          </cell>
          <cell r="E989" t="str">
            <v>-</v>
          </cell>
          <cell r="O989" t="str">
            <v>-</v>
          </cell>
          <cell r="P989" t="str">
            <v>-</v>
          </cell>
          <cell r="Q989" t="str">
            <v>-</v>
          </cell>
          <cell r="R989" t="str">
            <v>-</v>
          </cell>
          <cell r="S989" t="str">
            <v>-</v>
          </cell>
          <cell r="T989" t="str">
            <v>-</v>
          </cell>
        </row>
        <row r="990">
          <cell r="A990">
            <v>989</v>
          </cell>
          <cell r="B990" t="str">
            <v xml:space="preserve"> </v>
          </cell>
          <cell r="C990" t="str">
            <v xml:space="preserve"> </v>
          </cell>
          <cell r="D990" t="str">
            <v xml:space="preserve"> </v>
          </cell>
          <cell r="E990" t="str">
            <v>-</v>
          </cell>
          <cell r="O990" t="str">
            <v>-</v>
          </cell>
          <cell r="P990" t="str">
            <v>-</v>
          </cell>
          <cell r="Q990" t="str">
            <v>-</v>
          </cell>
          <cell r="R990" t="str">
            <v>-</v>
          </cell>
          <cell r="S990" t="str">
            <v>-</v>
          </cell>
          <cell r="T990" t="str">
            <v>-</v>
          </cell>
        </row>
        <row r="991">
          <cell r="A991">
            <v>990</v>
          </cell>
          <cell r="B991" t="str">
            <v xml:space="preserve"> </v>
          </cell>
          <cell r="C991" t="str">
            <v xml:space="preserve"> </v>
          </cell>
          <cell r="D991" t="str">
            <v xml:space="preserve"> </v>
          </cell>
          <cell r="E991" t="str">
            <v>-</v>
          </cell>
          <cell r="O991" t="str">
            <v>-</v>
          </cell>
          <cell r="P991" t="str">
            <v>-</v>
          </cell>
          <cell r="Q991" t="str">
            <v>-</v>
          </cell>
          <cell r="R991" t="str">
            <v>-</v>
          </cell>
          <cell r="S991" t="str">
            <v>-</v>
          </cell>
          <cell r="T991" t="str">
            <v>-</v>
          </cell>
        </row>
        <row r="992">
          <cell r="A992">
            <v>991</v>
          </cell>
          <cell r="B992" t="str">
            <v xml:space="preserve"> </v>
          </cell>
          <cell r="C992" t="str">
            <v xml:space="preserve"> </v>
          </cell>
          <cell r="D992" t="str">
            <v xml:space="preserve"> </v>
          </cell>
          <cell r="E992" t="str">
            <v>-</v>
          </cell>
          <cell r="O992" t="str">
            <v>-</v>
          </cell>
          <cell r="P992" t="str">
            <v>-</v>
          </cell>
          <cell r="Q992" t="str">
            <v>-</v>
          </cell>
          <cell r="R992" t="str">
            <v>-</v>
          </cell>
          <cell r="S992" t="str">
            <v>-</v>
          </cell>
          <cell r="T992" t="str">
            <v>-</v>
          </cell>
        </row>
        <row r="993">
          <cell r="A993">
            <v>992</v>
          </cell>
          <cell r="B993" t="str">
            <v xml:space="preserve"> </v>
          </cell>
          <cell r="C993" t="str">
            <v xml:space="preserve"> </v>
          </cell>
          <cell r="D993" t="str">
            <v xml:space="preserve"> </v>
          </cell>
          <cell r="E993" t="str">
            <v>-</v>
          </cell>
          <cell r="O993" t="str">
            <v>-</v>
          </cell>
          <cell r="P993" t="str">
            <v>-</v>
          </cell>
          <cell r="Q993" t="str">
            <v>-</v>
          </cell>
          <cell r="R993" t="str">
            <v>-</v>
          </cell>
          <cell r="S993" t="str">
            <v>-</v>
          </cell>
          <cell r="T993" t="str">
            <v>-</v>
          </cell>
        </row>
        <row r="994">
          <cell r="A994">
            <v>993</v>
          </cell>
          <cell r="B994" t="str">
            <v xml:space="preserve"> </v>
          </cell>
          <cell r="C994" t="str">
            <v xml:space="preserve"> </v>
          </cell>
          <cell r="D994" t="str">
            <v xml:space="preserve"> </v>
          </cell>
          <cell r="E994" t="str">
            <v>-</v>
          </cell>
          <cell r="O994" t="str">
            <v>-</v>
          </cell>
          <cell r="P994" t="str">
            <v>-</v>
          </cell>
          <cell r="Q994" t="str">
            <v>-</v>
          </cell>
          <cell r="R994" t="str">
            <v>-</v>
          </cell>
          <cell r="S994" t="str">
            <v>-</v>
          </cell>
          <cell r="T994" t="str">
            <v>-</v>
          </cell>
        </row>
        <row r="995">
          <cell r="A995">
            <v>994</v>
          </cell>
          <cell r="B995" t="str">
            <v xml:space="preserve"> </v>
          </cell>
          <cell r="C995" t="str">
            <v xml:space="preserve"> </v>
          </cell>
          <cell r="D995" t="str">
            <v xml:space="preserve"> </v>
          </cell>
          <cell r="E995" t="str">
            <v>-</v>
          </cell>
          <cell r="O995" t="str">
            <v>-</v>
          </cell>
          <cell r="P995" t="str">
            <v>-</v>
          </cell>
          <cell r="Q995" t="str">
            <v>-</v>
          </cell>
          <cell r="R995" t="str">
            <v>-</v>
          </cell>
          <cell r="S995" t="str">
            <v>-</v>
          </cell>
          <cell r="T995" t="str">
            <v>-</v>
          </cell>
        </row>
        <row r="996">
          <cell r="A996">
            <v>995</v>
          </cell>
          <cell r="B996" t="str">
            <v xml:space="preserve"> </v>
          </cell>
          <cell r="C996" t="str">
            <v xml:space="preserve"> </v>
          </cell>
          <cell r="D996" t="str">
            <v xml:space="preserve"> </v>
          </cell>
          <cell r="E996" t="str">
            <v>-</v>
          </cell>
          <cell r="O996" t="str">
            <v>-</v>
          </cell>
          <cell r="P996" t="str">
            <v>-</v>
          </cell>
          <cell r="Q996" t="str">
            <v>-</v>
          </cell>
          <cell r="R996" t="str">
            <v>-</v>
          </cell>
          <cell r="S996" t="str">
            <v>-</v>
          </cell>
          <cell r="T996" t="str">
            <v>-</v>
          </cell>
        </row>
        <row r="997">
          <cell r="A997">
            <v>996</v>
          </cell>
          <cell r="B997" t="str">
            <v xml:space="preserve"> </v>
          </cell>
          <cell r="C997" t="str">
            <v xml:space="preserve"> </v>
          </cell>
          <cell r="D997" t="str">
            <v xml:space="preserve"> </v>
          </cell>
          <cell r="E997" t="str">
            <v>-</v>
          </cell>
          <cell r="O997" t="str">
            <v>-</v>
          </cell>
          <cell r="P997" t="str">
            <v>-</v>
          </cell>
          <cell r="Q997" t="str">
            <v>-</v>
          </cell>
          <cell r="R997" t="str">
            <v>-</v>
          </cell>
          <cell r="S997" t="str">
            <v>-</v>
          </cell>
          <cell r="T997" t="str">
            <v>-</v>
          </cell>
        </row>
        <row r="998">
          <cell r="A998">
            <v>997</v>
          </cell>
          <cell r="B998" t="str">
            <v xml:space="preserve"> </v>
          </cell>
          <cell r="C998" t="str">
            <v xml:space="preserve"> </v>
          </cell>
          <cell r="D998" t="str">
            <v xml:space="preserve"> </v>
          </cell>
          <cell r="E998" t="str">
            <v>-</v>
          </cell>
          <cell r="O998" t="str">
            <v>-</v>
          </cell>
          <cell r="P998" t="str">
            <v>-</v>
          </cell>
          <cell r="Q998" t="str">
            <v>-</v>
          </cell>
          <cell r="R998" t="str">
            <v>-</v>
          </cell>
          <cell r="S998" t="str">
            <v>-</v>
          </cell>
          <cell r="T998" t="str">
            <v>-</v>
          </cell>
        </row>
        <row r="999">
          <cell r="A999">
            <v>998</v>
          </cell>
          <cell r="B999" t="str">
            <v xml:space="preserve"> </v>
          </cell>
          <cell r="C999" t="str">
            <v xml:space="preserve"> </v>
          </cell>
          <cell r="D999" t="str">
            <v xml:space="preserve"> </v>
          </cell>
          <cell r="E999" t="str">
            <v>-</v>
          </cell>
          <cell r="O999" t="str">
            <v>-</v>
          </cell>
          <cell r="P999" t="str">
            <v>-</v>
          </cell>
          <cell r="Q999" t="str">
            <v>-</v>
          </cell>
          <cell r="R999" t="str">
            <v>-</v>
          </cell>
          <cell r="S999" t="str">
            <v>-</v>
          </cell>
          <cell r="T999" t="str">
            <v>-</v>
          </cell>
        </row>
        <row r="1000">
          <cell r="A1000">
            <v>999</v>
          </cell>
          <cell r="B1000" t="str">
            <v xml:space="preserve"> </v>
          </cell>
          <cell r="C1000" t="str">
            <v xml:space="preserve"> </v>
          </cell>
          <cell r="D1000" t="str">
            <v xml:space="preserve"> </v>
          </cell>
          <cell r="E1000" t="str">
            <v>-</v>
          </cell>
          <cell r="O1000" t="str">
            <v>-</v>
          </cell>
          <cell r="P1000" t="str">
            <v>-</v>
          </cell>
          <cell r="Q1000" t="str">
            <v>-</v>
          </cell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A1001">
            <v>1000</v>
          </cell>
          <cell r="B1001" t="str">
            <v xml:space="preserve"> </v>
          </cell>
          <cell r="C1001" t="str">
            <v xml:space="preserve"> </v>
          </cell>
          <cell r="D1001" t="str">
            <v xml:space="preserve"> </v>
          </cell>
          <cell r="E1001" t="str">
            <v>-</v>
          </cell>
          <cell r="O1001" t="str">
            <v>-</v>
          </cell>
          <cell r="P1001" t="str">
            <v>-</v>
          </cell>
          <cell r="Q1001" t="str">
            <v>-</v>
          </cell>
          <cell r="R1001" t="str">
            <v>-</v>
          </cell>
          <cell r="S1001" t="str">
            <v>-</v>
          </cell>
          <cell r="T1001" t="str">
            <v>-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 REEKS"/>
      <sheetName val=" REEKS 1"/>
      <sheetName val=" REEKS 2"/>
      <sheetName val=" REEKS 3"/>
      <sheetName val=" REEKS 4"/>
      <sheetName val="REEKSEN"/>
      <sheetName val="LETTERWAARDE OK"/>
      <sheetName val="Wedstrijdformulieren 2020-2021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 t="str">
            <v>NR</v>
          </cell>
          <cell r="B2" t="str">
            <v>PLOEG</v>
          </cell>
          <cell r="C2" t="str">
            <v>AFK</v>
          </cell>
          <cell r="D2" t="str">
            <v>SPELER</v>
          </cell>
          <cell r="E2" t="str">
            <v>LW</v>
          </cell>
          <cell r="F2" t="str">
            <v>VS in PL</v>
          </cell>
        </row>
        <row r="3">
          <cell r="A3">
            <v>1</v>
          </cell>
          <cell r="B3" t="str">
            <v>ZANDSTUIVERS</v>
          </cell>
          <cell r="C3" t="str">
            <v>ZAND</v>
          </cell>
          <cell r="D3" t="str">
            <v>VAN GEYTE GERT</v>
          </cell>
          <cell r="E3" t="str">
            <v>A</v>
          </cell>
          <cell r="F3" t="str">
            <v>-</v>
          </cell>
        </row>
        <row r="4">
          <cell r="A4">
            <v>2</v>
          </cell>
          <cell r="B4" t="str">
            <v>KALFORT SPORTIF</v>
          </cell>
          <cell r="C4" t="str">
            <v>KALF</v>
          </cell>
          <cell r="D4" t="str">
            <v>THYS ANDY</v>
          </cell>
          <cell r="E4" t="str">
            <v>A</v>
          </cell>
          <cell r="F4" t="str">
            <v>-</v>
          </cell>
        </row>
        <row r="5">
          <cell r="A5">
            <v>3</v>
          </cell>
          <cell r="B5" t="str">
            <v>zzz</v>
          </cell>
          <cell r="C5" t="str">
            <v>zzz</v>
          </cell>
          <cell r="D5" t="str">
            <v>zzz</v>
          </cell>
          <cell r="E5" t="str">
            <v>zzz</v>
          </cell>
          <cell r="F5" t="str">
            <v>x</v>
          </cell>
        </row>
        <row r="6">
          <cell r="A6">
            <v>4</v>
          </cell>
          <cell r="B6" t="str">
            <v>DE ZES</v>
          </cell>
          <cell r="C6" t="str">
            <v>ZES</v>
          </cell>
          <cell r="D6" t="str">
            <v>CLAESSENS DAVY</v>
          </cell>
          <cell r="E6" t="str">
            <v>D</v>
          </cell>
          <cell r="F6" t="str">
            <v>-</v>
          </cell>
        </row>
        <row r="7">
          <cell r="A7">
            <v>5</v>
          </cell>
          <cell r="B7" t="str">
            <v>DE SPLINTERS</v>
          </cell>
          <cell r="C7" t="str">
            <v>SPLI</v>
          </cell>
          <cell r="D7" t="str">
            <v>SMET STEFAN</v>
          </cell>
          <cell r="E7" t="str">
            <v>B</v>
          </cell>
          <cell r="F7" t="str">
            <v>-</v>
          </cell>
        </row>
        <row r="8">
          <cell r="A8">
            <v>6</v>
          </cell>
          <cell r="B8" t="str">
            <v>DE SPLINTERS</v>
          </cell>
          <cell r="C8" t="str">
            <v>SPLI</v>
          </cell>
          <cell r="D8" t="str">
            <v>WILLEMS FRANK</v>
          </cell>
          <cell r="E8" t="str">
            <v>A</v>
          </cell>
          <cell r="F8">
            <v>1</v>
          </cell>
        </row>
        <row r="9">
          <cell r="A9">
            <v>7</v>
          </cell>
          <cell r="B9" t="str">
            <v>GEEMZICHT</v>
          </cell>
          <cell r="C9" t="str">
            <v>GEEM</v>
          </cell>
          <cell r="D9" t="str">
            <v>VAN DRIESSCHE MAARTEN</v>
          </cell>
          <cell r="E9" t="str">
            <v>D</v>
          </cell>
          <cell r="F9" t="str">
            <v>-</v>
          </cell>
        </row>
        <row r="10">
          <cell r="A10">
            <v>8</v>
          </cell>
          <cell r="B10" t="str">
            <v>DEN BLACK</v>
          </cell>
          <cell r="C10" t="str">
            <v>DBLA</v>
          </cell>
          <cell r="D10" t="str">
            <v>D'HONT OWEN</v>
          </cell>
          <cell r="E10" t="str">
            <v>A</v>
          </cell>
          <cell r="F10" t="str">
            <v>-</v>
          </cell>
        </row>
        <row r="11">
          <cell r="A11">
            <v>9</v>
          </cell>
          <cell r="B11" t="str">
            <v>DE VETTEN OS</v>
          </cell>
          <cell r="C11" t="str">
            <v>OS</v>
          </cell>
          <cell r="D11" t="str">
            <v>VAN RANST JUAN</v>
          </cell>
          <cell r="E11" t="str">
            <v>C</v>
          </cell>
          <cell r="F11" t="str">
            <v>-</v>
          </cell>
        </row>
        <row r="12">
          <cell r="A12">
            <v>10</v>
          </cell>
          <cell r="B12" t="str">
            <v>EMILE V</v>
          </cell>
          <cell r="C12" t="str">
            <v>EM-V</v>
          </cell>
          <cell r="D12" t="str">
            <v>DE PAUW PIETER</v>
          </cell>
          <cell r="E12" t="str">
            <v>A</v>
          </cell>
          <cell r="F12" t="str">
            <v>-</v>
          </cell>
        </row>
        <row r="13">
          <cell r="A13">
            <v>11</v>
          </cell>
          <cell r="B13" t="str">
            <v>ZOGGEHOF</v>
          </cell>
          <cell r="C13" t="str">
            <v>ZOG</v>
          </cell>
          <cell r="D13" t="str">
            <v>STAELEN FREDDY</v>
          </cell>
          <cell r="E13" t="str">
            <v>C</v>
          </cell>
          <cell r="F13" t="str">
            <v>-</v>
          </cell>
        </row>
        <row r="14">
          <cell r="A14">
            <v>12</v>
          </cell>
          <cell r="B14" t="str">
            <v>'t ZANDHOF</v>
          </cell>
          <cell r="C14" t="str">
            <v>TZH</v>
          </cell>
          <cell r="D14" t="str">
            <v>DE CLERCQ JOZEF</v>
          </cell>
          <cell r="E14" t="str">
            <v>C</v>
          </cell>
          <cell r="F14" t="str">
            <v>-</v>
          </cell>
        </row>
        <row r="15">
          <cell r="A15">
            <v>13</v>
          </cell>
          <cell r="B15" t="str">
            <v>zzz</v>
          </cell>
          <cell r="C15" t="str">
            <v>zzz</v>
          </cell>
          <cell r="D15" t="str">
            <v>zzz</v>
          </cell>
          <cell r="E15" t="str">
            <v>zzz</v>
          </cell>
          <cell r="F15" t="str">
            <v>x</v>
          </cell>
        </row>
        <row r="16">
          <cell r="A16">
            <v>14</v>
          </cell>
          <cell r="B16" t="str">
            <v>THE Q</v>
          </cell>
          <cell r="C16" t="str">
            <v>THQ</v>
          </cell>
          <cell r="D16" t="str">
            <v>VINCK YVES</v>
          </cell>
          <cell r="E16" t="str">
            <v>C</v>
          </cell>
          <cell r="F16">
            <v>1</v>
          </cell>
        </row>
        <row r="17">
          <cell r="A17">
            <v>15</v>
          </cell>
          <cell r="B17" t="str">
            <v>DEN BLACK</v>
          </cell>
          <cell r="C17" t="str">
            <v>DBLA</v>
          </cell>
          <cell r="D17" t="str">
            <v>COOREMAN GEORGES</v>
          </cell>
          <cell r="E17" t="str">
            <v>D</v>
          </cell>
          <cell r="F17">
            <v>4</v>
          </cell>
        </row>
        <row r="18">
          <cell r="A18">
            <v>16</v>
          </cell>
          <cell r="B18" t="str">
            <v>zzz</v>
          </cell>
          <cell r="C18" t="str">
            <v>zzz</v>
          </cell>
          <cell r="D18" t="str">
            <v>zzz</v>
          </cell>
          <cell r="E18" t="str">
            <v>zzz</v>
          </cell>
          <cell r="F18" t="str">
            <v>x</v>
          </cell>
        </row>
        <row r="19">
          <cell r="A19">
            <v>17</v>
          </cell>
          <cell r="B19" t="str">
            <v>KALFORT SPORTIF</v>
          </cell>
          <cell r="C19" t="str">
            <v>KALF</v>
          </cell>
          <cell r="D19" t="str">
            <v>COOL DIRK</v>
          </cell>
          <cell r="E19" t="str">
            <v>A</v>
          </cell>
          <cell r="F19">
            <v>1</v>
          </cell>
        </row>
        <row r="20">
          <cell r="A20">
            <v>18</v>
          </cell>
          <cell r="B20" t="str">
            <v>ZOGGEHOF</v>
          </cell>
          <cell r="C20" t="str">
            <v>ZOG</v>
          </cell>
          <cell r="D20" t="str">
            <v>JANSSENS FILLIP</v>
          </cell>
          <cell r="E20" t="str">
            <v>B</v>
          </cell>
          <cell r="F20" t="str">
            <v>-</v>
          </cell>
        </row>
        <row r="21">
          <cell r="A21">
            <v>19</v>
          </cell>
          <cell r="B21" t="str">
            <v>KALFORT SPORTIF</v>
          </cell>
          <cell r="C21" t="str">
            <v>KALF</v>
          </cell>
          <cell r="D21" t="str">
            <v>THYS CINDY</v>
          </cell>
          <cell r="E21" t="str">
            <v>C</v>
          </cell>
          <cell r="F21" t="str">
            <v>-</v>
          </cell>
        </row>
        <row r="22">
          <cell r="A22">
            <v>20</v>
          </cell>
          <cell r="B22" t="str">
            <v>zzz</v>
          </cell>
          <cell r="C22" t="str">
            <v>zzz</v>
          </cell>
          <cell r="D22" t="str">
            <v>zzz</v>
          </cell>
          <cell r="E22" t="str">
            <v>zzz</v>
          </cell>
          <cell r="F22" t="str">
            <v>x</v>
          </cell>
        </row>
        <row r="23">
          <cell r="A23">
            <v>21</v>
          </cell>
          <cell r="B23" t="str">
            <v>zzz</v>
          </cell>
          <cell r="C23" t="str">
            <v>zzz</v>
          </cell>
          <cell r="D23" t="str">
            <v>zzz</v>
          </cell>
          <cell r="E23" t="str">
            <v>zzz</v>
          </cell>
          <cell r="F23" t="str">
            <v>x</v>
          </cell>
        </row>
        <row r="24">
          <cell r="A24">
            <v>22</v>
          </cell>
          <cell r="B24" t="str">
            <v>DE VETTEN OS</v>
          </cell>
          <cell r="C24" t="str">
            <v>OS</v>
          </cell>
          <cell r="D24" t="str">
            <v>SIEBENS LUDO</v>
          </cell>
          <cell r="E24" t="str">
            <v>C</v>
          </cell>
          <cell r="F24" t="str">
            <v>-</v>
          </cell>
        </row>
        <row r="25">
          <cell r="A25">
            <v>23</v>
          </cell>
          <cell r="B25" t="str">
            <v>zzz</v>
          </cell>
          <cell r="C25" t="str">
            <v>zzz</v>
          </cell>
          <cell r="D25" t="str">
            <v>zzz</v>
          </cell>
          <cell r="E25" t="str">
            <v>zzz</v>
          </cell>
          <cell r="F25" t="str">
            <v>x</v>
          </cell>
        </row>
        <row r="26">
          <cell r="A26">
            <v>24</v>
          </cell>
          <cell r="B26" t="str">
            <v>THE Q</v>
          </cell>
          <cell r="C26" t="str">
            <v>THQ</v>
          </cell>
          <cell r="D26" t="str">
            <v>MERGITS KURT</v>
          </cell>
          <cell r="E26" t="str">
            <v>NA</v>
          </cell>
          <cell r="F26" t="str">
            <v>-</v>
          </cell>
        </row>
        <row r="27">
          <cell r="A27">
            <v>25</v>
          </cell>
          <cell r="B27" t="str">
            <v>PLAZA</v>
          </cell>
          <cell r="C27" t="str">
            <v>PLZ</v>
          </cell>
          <cell r="D27" t="str">
            <v>JOOS MARIO</v>
          </cell>
          <cell r="E27" t="str">
            <v>B</v>
          </cell>
          <cell r="F27" t="str">
            <v>-</v>
          </cell>
        </row>
        <row r="28">
          <cell r="A28">
            <v>26</v>
          </cell>
          <cell r="B28" t="str">
            <v>DE FIXKES</v>
          </cell>
          <cell r="C28" t="str">
            <v>FIX</v>
          </cell>
          <cell r="D28" t="str">
            <v>ROTTIERS TIM</v>
          </cell>
          <cell r="E28" t="str">
            <v>D</v>
          </cell>
          <cell r="F28" t="str">
            <v>-</v>
          </cell>
        </row>
        <row r="29">
          <cell r="A29">
            <v>27</v>
          </cell>
          <cell r="B29" t="str">
            <v>zzz</v>
          </cell>
          <cell r="C29" t="str">
            <v>zzz</v>
          </cell>
          <cell r="D29" t="str">
            <v>zzz</v>
          </cell>
          <cell r="E29" t="str">
            <v>zzz</v>
          </cell>
          <cell r="F29" t="str">
            <v>x</v>
          </cell>
        </row>
        <row r="30">
          <cell r="A30">
            <v>28</v>
          </cell>
          <cell r="B30" t="str">
            <v>THE Q</v>
          </cell>
          <cell r="C30" t="str">
            <v>THQ</v>
          </cell>
          <cell r="D30" t="str">
            <v>DUYMELINCK JOZEF</v>
          </cell>
          <cell r="E30" t="str">
            <v>D</v>
          </cell>
          <cell r="F30" t="str">
            <v>-</v>
          </cell>
        </row>
        <row r="31">
          <cell r="A31">
            <v>29</v>
          </cell>
          <cell r="B31" t="str">
            <v>DE BOERENKRIJG</v>
          </cell>
          <cell r="C31" t="str">
            <v>BOER</v>
          </cell>
          <cell r="D31" t="str">
            <v>VAN CAPPELLEN PATRICK</v>
          </cell>
          <cell r="E31" t="str">
            <v>B</v>
          </cell>
          <cell r="F31" t="str">
            <v>-</v>
          </cell>
        </row>
        <row r="32">
          <cell r="A32">
            <v>30</v>
          </cell>
          <cell r="B32" t="str">
            <v>EXCELSIOR</v>
          </cell>
          <cell r="C32" t="str">
            <v>EXC</v>
          </cell>
          <cell r="D32" t="str">
            <v>VERSTREPEN KEVIN</v>
          </cell>
          <cell r="E32" t="str">
            <v>C</v>
          </cell>
          <cell r="F32" t="str">
            <v>-</v>
          </cell>
        </row>
        <row r="33">
          <cell r="A33">
            <v>31</v>
          </cell>
          <cell r="B33" t="str">
            <v>zzz</v>
          </cell>
          <cell r="C33" t="str">
            <v>zzz</v>
          </cell>
          <cell r="D33" t="str">
            <v>zzz</v>
          </cell>
          <cell r="E33" t="str">
            <v>zzz</v>
          </cell>
          <cell r="F33" t="str">
            <v>x</v>
          </cell>
        </row>
        <row r="34">
          <cell r="A34">
            <v>32</v>
          </cell>
          <cell r="B34" t="str">
            <v>DEN BLACK</v>
          </cell>
          <cell r="C34" t="str">
            <v>DBLA</v>
          </cell>
          <cell r="D34" t="str">
            <v>VAN ASBROECK YVAN</v>
          </cell>
          <cell r="E34" t="str">
            <v>B</v>
          </cell>
          <cell r="F34" t="str">
            <v>-</v>
          </cell>
        </row>
        <row r="35">
          <cell r="A35">
            <v>33</v>
          </cell>
          <cell r="B35" t="str">
            <v>GEEMZICHT</v>
          </cell>
          <cell r="C35" t="str">
            <v>GEEM</v>
          </cell>
          <cell r="D35" t="str">
            <v>DE KINDERS BART</v>
          </cell>
          <cell r="E35" t="str">
            <v>D</v>
          </cell>
          <cell r="F35" t="str">
            <v>-</v>
          </cell>
        </row>
        <row r="36">
          <cell r="A36">
            <v>34</v>
          </cell>
          <cell r="B36" t="str">
            <v>DEN BLACK</v>
          </cell>
          <cell r="C36" t="str">
            <v>DBLA</v>
          </cell>
          <cell r="D36" t="str">
            <v>VAN ASBROECK GIANNI</v>
          </cell>
          <cell r="E36" t="str">
            <v>D</v>
          </cell>
          <cell r="F36" t="str">
            <v>-</v>
          </cell>
        </row>
        <row r="37">
          <cell r="A37">
            <v>35</v>
          </cell>
          <cell r="B37" t="str">
            <v>'t ZANDHOF</v>
          </cell>
          <cell r="C37" t="str">
            <v>TZH</v>
          </cell>
          <cell r="D37" t="str">
            <v>VAN KERCKHOVEN GWENDY</v>
          </cell>
          <cell r="E37" t="str">
            <v>D</v>
          </cell>
          <cell r="F37" t="str">
            <v>-</v>
          </cell>
        </row>
        <row r="38">
          <cell r="A38">
            <v>36</v>
          </cell>
          <cell r="B38" t="str">
            <v>'t ZANDHOF</v>
          </cell>
          <cell r="C38" t="str">
            <v>TZH</v>
          </cell>
          <cell r="D38" t="str">
            <v>YSEWYN LUC</v>
          </cell>
          <cell r="E38" t="str">
            <v>NA</v>
          </cell>
          <cell r="F38" t="str">
            <v>-</v>
          </cell>
        </row>
        <row r="39">
          <cell r="A39">
            <v>37</v>
          </cell>
          <cell r="B39" t="str">
            <v>zzz</v>
          </cell>
          <cell r="C39" t="str">
            <v>zzz</v>
          </cell>
          <cell r="D39" t="str">
            <v>zzz</v>
          </cell>
          <cell r="E39" t="str">
            <v>zzz</v>
          </cell>
          <cell r="F39" t="str">
            <v>x</v>
          </cell>
        </row>
        <row r="40">
          <cell r="A40">
            <v>38</v>
          </cell>
          <cell r="B40" t="str">
            <v>HET WIEL</v>
          </cell>
          <cell r="C40" t="str">
            <v>WIEL</v>
          </cell>
          <cell r="D40" t="str">
            <v>VAN GEEL HANS</v>
          </cell>
          <cell r="E40" t="str">
            <v>NA</v>
          </cell>
          <cell r="F40" t="str">
            <v>-</v>
          </cell>
        </row>
        <row r="41">
          <cell r="A41">
            <v>39</v>
          </cell>
          <cell r="B41" t="str">
            <v>HET WIEL</v>
          </cell>
          <cell r="C41" t="str">
            <v>WIEL</v>
          </cell>
          <cell r="D41" t="str">
            <v>HAEGEMANS BART</v>
          </cell>
          <cell r="E41" t="str">
            <v>D</v>
          </cell>
          <cell r="F41" t="str">
            <v>-</v>
          </cell>
        </row>
        <row r="42">
          <cell r="A42">
            <v>40</v>
          </cell>
          <cell r="B42" t="str">
            <v>HET WIEL</v>
          </cell>
          <cell r="C42" t="str">
            <v>WIEL</v>
          </cell>
          <cell r="D42" t="str">
            <v>PEETERS RONNY</v>
          </cell>
          <cell r="E42" t="str">
            <v>C</v>
          </cell>
          <cell r="F42" t="str">
            <v>-</v>
          </cell>
        </row>
        <row r="43">
          <cell r="A43">
            <v>41</v>
          </cell>
          <cell r="B43" t="str">
            <v>'t ZANDHOF</v>
          </cell>
          <cell r="C43" t="str">
            <v>TZH</v>
          </cell>
          <cell r="D43" t="str">
            <v>VAN INGELGEM ANDRE</v>
          </cell>
          <cell r="E43" t="str">
            <v>C</v>
          </cell>
          <cell r="F43">
            <v>4</v>
          </cell>
        </row>
        <row r="44">
          <cell r="A44">
            <v>42</v>
          </cell>
          <cell r="B44" t="str">
            <v>DE VETTEN OS</v>
          </cell>
          <cell r="C44" t="str">
            <v>OS</v>
          </cell>
          <cell r="D44" t="str">
            <v>BOUTENS WERNER</v>
          </cell>
          <cell r="E44" t="str">
            <v>D</v>
          </cell>
          <cell r="F44" t="str">
            <v>-</v>
          </cell>
        </row>
        <row r="45">
          <cell r="A45">
            <v>43</v>
          </cell>
          <cell r="B45" t="str">
            <v>'t ZANDHOF</v>
          </cell>
          <cell r="C45" t="str">
            <v>TZH</v>
          </cell>
          <cell r="D45" t="str">
            <v>VAN GOETHEM MARIO</v>
          </cell>
          <cell r="E45" t="str">
            <v>B</v>
          </cell>
          <cell r="F45" t="str">
            <v>-</v>
          </cell>
        </row>
        <row r="46">
          <cell r="A46">
            <v>44</v>
          </cell>
          <cell r="B46" t="str">
            <v>zzz</v>
          </cell>
          <cell r="C46" t="str">
            <v>zzz</v>
          </cell>
          <cell r="D46" t="str">
            <v>zzz</v>
          </cell>
          <cell r="E46" t="str">
            <v>zzz</v>
          </cell>
          <cell r="F46" t="str">
            <v>x</v>
          </cell>
        </row>
        <row r="47">
          <cell r="A47">
            <v>45</v>
          </cell>
          <cell r="B47" t="str">
            <v>GEEMZICHT</v>
          </cell>
          <cell r="C47" t="str">
            <v>GEEM</v>
          </cell>
          <cell r="D47" t="str">
            <v>DE RIJCKE ERWIN</v>
          </cell>
          <cell r="E47" t="str">
            <v>D</v>
          </cell>
          <cell r="F47" t="str">
            <v>-</v>
          </cell>
        </row>
        <row r="48">
          <cell r="A48">
            <v>46</v>
          </cell>
          <cell r="B48" t="str">
            <v>GEEMZICHT</v>
          </cell>
          <cell r="C48" t="str">
            <v>GEEM</v>
          </cell>
          <cell r="D48" t="str">
            <v>DE COCK TINO</v>
          </cell>
          <cell r="E48" t="str">
            <v>D</v>
          </cell>
          <cell r="F48" t="str">
            <v>-</v>
          </cell>
        </row>
        <row r="49">
          <cell r="A49">
            <v>47</v>
          </cell>
          <cell r="B49" t="str">
            <v>HET WIEL</v>
          </cell>
          <cell r="C49" t="str">
            <v>WIEL</v>
          </cell>
          <cell r="D49" t="str">
            <v>VAN LENT KENNY</v>
          </cell>
          <cell r="E49" t="str">
            <v>C</v>
          </cell>
          <cell r="F49">
            <v>2</v>
          </cell>
        </row>
        <row r="50">
          <cell r="A50">
            <v>48</v>
          </cell>
          <cell r="B50" t="str">
            <v>HET WIEL</v>
          </cell>
          <cell r="C50" t="str">
            <v>WIEL</v>
          </cell>
          <cell r="D50" t="str">
            <v>VAN DE VIJVER DYLAN</v>
          </cell>
          <cell r="E50" t="str">
            <v>B</v>
          </cell>
          <cell r="F50">
            <v>1</v>
          </cell>
        </row>
        <row r="51">
          <cell r="A51">
            <v>49</v>
          </cell>
          <cell r="B51" t="str">
            <v>zzz</v>
          </cell>
          <cell r="C51" t="str">
            <v>zzz</v>
          </cell>
          <cell r="D51" t="str">
            <v>zzz</v>
          </cell>
          <cell r="E51" t="str">
            <v>zzz</v>
          </cell>
          <cell r="F51" t="str">
            <v>x</v>
          </cell>
        </row>
        <row r="52">
          <cell r="A52">
            <v>50</v>
          </cell>
          <cell r="B52" t="str">
            <v>KALFORT SPORTIF</v>
          </cell>
          <cell r="C52" t="str">
            <v>KALF</v>
          </cell>
          <cell r="D52" t="str">
            <v>DE WAEGENEER MARCO</v>
          </cell>
          <cell r="E52" t="str">
            <v>C</v>
          </cell>
          <cell r="F52" t="str">
            <v>-</v>
          </cell>
        </row>
        <row r="53">
          <cell r="A53">
            <v>51</v>
          </cell>
          <cell r="B53" t="str">
            <v>zzz</v>
          </cell>
          <cell r="C53" t="str">
            <v>zzz</v>
          </cell>
          <cell r="D53" t="str">
            <v>zzz</v>
          </cell>
          <cell r="E53" t="str">
            <v>zzz</v>
          </cell>
          <cell r="F53" t="str">
            <v>x</v>
          </cell>
        </row>
        <row r="54">
          <cell r="A54">
            <v>52</v>
          </cell>
          <cell r="B54" t="str">
            <v>'t ZANDHOF</v>
          </cell>
          <cell r="C54" t="str">
            <v>TZH</v>
          </cell>
          <cell r="D54" t="str">
            <v>STEENACKERS CARLITO</v>
          </cell>
          <cell r="E54" t="str">
            <v>D</v>
          </cell>
          <cell r="F54" t="str">
            <v>-</v>
          </cell>
        </row>
        <row r="55">
          <cell r="A55">
            <v>53</v>
          </cell>
          <cell r="B55" t="str">
            <v>zzz</v>
          </cell>
          <cell r="C55" t="str">
            <v>zzz</v>
          </cell>
          <cell r="D55" t="str">
            <v>zzz</v>
          </cell>
          <cell r="E55" t="str">
            <v>zzz</v>
          </cell>
          <cell r="F55" t="str">
            <v>x</v>
          </cell>
        </row>
        <row r="56">
          <cell r="A56">
            <v>54</v>
          </cell>
          <cell r="B56" t="str">
            <v>GOUDEN BIL</v>
          </cell>
          <cell r="C56" t="str">
            <v>GBIL</v>
          </cell>
          <cell r="D56" t="str">
            <v>DE CONINCK JEAN-PIERRE</v>
          </cell>
          <cell r="E56" t="str">
            <v>C</v>
          </cell>
          <cell r="F56">
            <v>1</v>
          </cell>
        </row>
        <row r="57">
          <cell r="A57">
            <v>55</v>
          </cell>
          <cell r="B57" t="str">
            <v>GOUDEN BIL</v>
          </cell>
          <cell r="C57" t="str">
            <v>GBIL</v>
          </cell>
          <cell r="D57" t="str">
            <v>SERVERANCKX FRANCOIS</v>
          </cell>
          <cell r="E57" t="str">
            <v>C</v>
          </cell>
          <cell r="F57" t="str">
            <v>-</v>
          </cell>
        </row>
        <row r="58">
          <cell r="A58">
            <v>56</v>
          </cell>
          <cell r="B58" t="str">
            <v>zzz</v>
          </cell>
          <cell r="C58" t="str">
            <v>zzz</v>
          </cell>
          <cell r="D58" t="str">
            <v>zzz</v>
          </cell>
          <cell r="E58" t="str">
            <v>zzz</v>
          </cell>
          <cell r="F58" t="str">
            <v>x</v>
          </cell>
        </row>
        <row r="59">
          <cell r="A59">
            <v>57</v>
          </cell>
          <cell r="B59" t="str">
            <v>FLIPPERBOYS</v>
          </cell>
          <cell r="C59" t="str">
            <v>FLIP</v>
          </cell>
          <cell r="D59" t="str">
            <v>WILLEMS JAN</v>
          </cell>
          <cell r="E59" t="str">
            <v>A</v>
          </cell>
          <cell r="F59" t="str">
            <v>-</v>
          </cell>
        </row>
        <row r="60">
          <cell r="A60">
            <v>58</v>
          </cell>
          <cell r="B60" t="str">
            <v>'t ZANDHOF</v>
          </cell>
          <cell r="C60" t="str">
            <v>TZH</v>
          </cell>
          <cell r="D60" t="str">
            <v>VAN BOGAERT JORDI</v>
          </cell>
          <cell r="E60" t="str">
            <v>C</v>
          </cell>
          <cell r="F60" t="str">
            <v>-</v>
          </cell>
        </row>
        <row r="61">
          <cell r="A61">
            <v>59</v>
          </cell>
          <cell r="B61" t="str">
            <v>zzz</v>
          </cell>
          <cell r="C61" t="str">
            <v>zzz</v>
          </cell>
          <cell r="D61" t="str">
            <v>zzz</v>
          </cell>
          <cell r="E61" t="str">
            <v>zzz</v>
          </cell>
          <cell r="F61" t="str">
            <v>x</v>
          </cell>
        </row>
        <row r="62">
          <cell r="A62">
            <v>60</v>
          </cell>
          <cell r="B62" t="str">
            <v>FLIPPERBOYS</v>
          </cell>
          <cell r="C62" t="str">
            <v>FLIP</v>
          </cell>
          <cell r="D62" t="str">
            <v>JACOBS KEVIN</v>
          </cell>
          <cell r="E62" t="str">
            <v>B</v>
          </cell>
          <cell r="F62" t="str">
            <v>-</v>
          </cell>
        </row>
        <row r="63">
          <cell r="A63">
            <v>61</v>
          </cell>
          <cell r="B63" t="str">
            <v>zzz</v>
          </cell>
          <cell r="C63" t="str">
            <v>zzz</v>
          </cell>
          <cell r="D63" t="str">
            <v>zzz</v>
          </cell>
          <cell r="E63" t="str">
            <v>zzz</v>
          </cell>
          <cell r="F63" t="str">
            <v>x</v>
          </cell>
        </row>
        <row r="64">
          <cell r="A64">
            <v>62</v>
          </cell>
          <cell r="B64" t="str">
            <v>GOUDEN BIL</v>
          </cell>
          <cell r="C64" t="str">
            <v>GBIL</v>
          </cell>
          <cell r="D64" t="str">
            <v>VAN DEN BRANDEN IVO</v>
          </cell>
          <cell r="E64" t="str">
            <v>D</v>
          </cell>
          <cell r="F64" t="str">
            <v>-</v>
          </cell>
        </row>
        <row r="65">
          <cell r="A65">
            <v>63</v>
          </cell>
          <cell r="B65" t="str">
            <v>zzz</v>
          </cell>
          <cell r="C65" t="str">
            <v>zzz</v>
          </cell>
          <cell r="D65" t="str">
            <v>zzz</v>
          </cell>
          <cell r="E65" t="str">
            <v>zzz</v>
          </cell>
          <cell r="F65" t="str">
            <v>x</v>
          </cell>
        </row>
        <row r="66">
          <cell r="A66">
            <v>64</v>
          </cell>
          <cell r="B66" t="str">
            <v>GOUDEN BIL</v>
          </cell>
          <cell r="C66" t="str">
            <v>GBIL</v>
          </cell>
          <cell r="D66" t="str">
            <v>VAN DER ELST GINO</v>
          </cell>
          <cell r="E66" t="str">
            <v>C</v>
          </cell>
          <cell r="F66">
            <v>2</v>
          </cell>
        </row>
        <row r="67">
          <cell r="A67">
            <v>65</v>
          </cell>
          <cell r="B67" t="str">
            <v>EXCELSIOR</v>
          </cell>
          <cell r="C67" t="str">
            <v>EXC</v>
          </cell>
          <cell r="D67" t="str">
            <v>KERREMANS RONNY</v>
          </cell>
          <cell r="E67" t="str">
            <v>B</v>
          </cell>
          <cell r="F67" t="str">
            <v>-</v>
          </cell>
        </row>
        <row r="68">
          <cell r="A68">
            <v>66</v>
          </cell>
          <cell r="B68" t="str">
            <v>zzz</v>
          </cell>
          <cell r="C68" t="str">
            <v>zzz</v>
          </cell>
          <cell r="D68" t="str">
            <v>zzz</v>
          </cell>
          <cell r="E68" t="str">
            <v>zzz</v>
          </cell>
          <cell r="F68" t="str">
            <v>x</v>
          </cell>
        </row>
        <row r="69">
          <cell r="A69">
            <v>67</v>
          </cell>
          <cell r="B69" t="str">
            <v>zzz</v>
          </cell>
          <cell r="C69" t="str">
            <v>zzz</v>
          </cell>
          <cell r="D69" t="str">
            <v>zzz</v>
          </cell>
          <cell r="E69" t="str">
            <v>zzz</v>
          </cell>
          <cell r="F69" t="str">
            <v>x</v>
          </cell>
        </row>
        <row r="70">
          <cell r="A70">
            <v>68</v>
          </cell>
          <cell r="B70" t="str">
            <v>BILJARTBOYS</v>
          </cell>
          <cell r="C70" t="str">
            <v>BJB</v>
          </cell>
          <cell r="D70" t="str">
            <v>DE JONGHE XAVIER</v>
          </cell>
          <cell r="E70" t="str">
            <v>C</v>
          </cell>
          <cell r="F70" t="str">
            <v>-</v>
          </cell>
        </row>
        <row r="71">
          <cell r="A71">
            <v>69</v>
          </cell>
          <cell r="B71" t="str">
            <v>GOUDEN BIL</v>
          </cell>
          <cell r="C71" t="str">
            <v>GBIL</v>
          </cell>
          <cell r="D71" t="str">
            <v>RAMAEKERS DIDIER</v>
          </cell>
          <cell r="E71" t="str">
            <v>B</v>
          </cell>
          <cell r="F71">
            <v>1</v>
          </cell>
        </row>
        <row r="72">
          <cell r="A72">
            <v>70</v>
          </cell>
          <cell r="B72" t="str">
            <v>RITOBOYS</v>
          </cell>
          <cell r="C72" t="str">
            <v>RITO</v>
          </cell>
          <cell r="D72" t="str">
            <v>NAUWELAERS RICHARD</v>
          </cell>
          <cell r="E72" t="str">
            <v>D</v>
          </cell>
          <cell r="F72" t="str">
            <v>-</v>
          </cell>
        </row>
        <row r="73">
          <cell r="A73">
            <v>71</v>
          </cell>
          <cell r="B73" t="str">
            <v>zzz</v>
          </cell>
          <cell r="C73" t="str">
            <v>zzz</v>
          </cell>
          <cell r="D73" t="str">
            <v>zzz</v>
          </cell>
          <cell r="E73" t="str">
            <v>zzz</v>
          </cell>
          <cell r="F73" t="str">
            <v>x</v>
          </cell>
        </row>
        <row r="74">
          <cell r="A74">
            <v>72</v>
          </cell>
          <cell r="B74" t="str">
            <v>zzz</v>
          </cell>
          <cell r="C74" t="str">
            <v>zzz</v>
          </cell>
          <cell r="D74" t="str">
            <v>zzz</v>
          </cell>
          <cell r="E74" t="str">
            <v>zzz</v>
          </cell>
          <cell r="F74" t="str">
            <v>x</v>
          </cell>
        </row>
        <row r="75">
          <cell r="A75">
            <v>73</v>
          </cell>
          <cell r="B75" t="str">
            <v>DE STATIEVRIENDEN</v>
          </cell>
          <cell r="C75" t="str">
            <v>STAT</v>
          </cell>
          <cell r="D75" t="str">
            <v>POTUMS WALTER</v>
          </cell>
          <cell r="E75" t="str">
            <v>D</v>
          </cell>
          <cell r="F75">
            <v>2</v>
          </cell>
        </row>
        <row r="76">
          <cell r="A76">
            <v>74</v>
          </cell>
          <cell r="B76" t="str">
            <v>EMILE V</v>
          </cell>
          <cell r="C76" t="str">
            <v>EM-V</v>
          </cell>
          <cell r="D76" t="str">
            <v>COOMANS GUNTHER</v>
          </cell>
          <cell r="E76" t="str">
            <v>B</v>
          </cell>
          <cell r="F76" t="str">
            <v>-</v>
          </cell>
        </row>
        <row r="77">
          <cell r="A77">
            <v>75</v>
          </cell>
          <cell r="B77" t="str">
            <v>zzz</v>
          </cell>
          <cell r="C77" t="str">
            <v>zzz</v>
          </cell>
          <cell r="D77" t="str">
            <v>zzz</v>
          </cell>
          <cell r="E77" t="str">
            <v>zzz</v>
          </cell>
          <cell r="F77" t="str">
            <v>x</v>
          </cell>
        </row>
        <row r="78">
          <cell r="A78">
            <v>76</v>
          </cell>
          <cell r="B78" t="str">
            <v>zzz</v>
          </cell>
          <cell r="C78" t="str">
            <v>zzz</v>
          </cell>
          <cell r="D78" t="str">
            <v>zzz</v>
          </cell>
          <cell r="E78" t="str">
            <v>zzz</v>
          </cell>
          <cell r="F78" t="str">
            <v>x</v>
          </cell>
        </row>
        <row r="79">
          <cell r="A79">
            <v>77</v>
          </cell>
          <cell r="B79" t="str">
            <v>zzz</v>
          </cell>
          <cell r="C79" t="str">
            <v>zzz</v>
          </cell>
          <cell r="D79" t="str">
            <v>zzz</v>
          </cell>
          <cell r="E79" t="str">
            <v>zzz</v>
          </cell>
          <cell r="F79" t="str">
            <v>x</v>
          </cell>
        </row>
        <row r="80">
          <cell r="A80">
            <v>78</v>
          </cell>
          <cell r="B80" t="str">
            <v>RITOBOYS</v>
          </cell>
          <cell r="C80" t="str">
            <v>RITO</v>
          </cell>
          <cell r="D80" t="str">
            <v>DAELEMANS KAMIEL</v>
          </cell>
          <cell r="E80" t="str">
            <v>C</v>
          </cell>
          <cell r="F80" t="str">
            <v>-</v>
          </cell>
        </row>
        <row r="81">
          <cell r="A81">
            <v>79</v>
          </cell>
          <cell r="B81" t="str">
            <v>GOUDEN BIL</v>
          </cell>
          <cell r="C81" t="str">
            <v>GBIL</v>
          </cell>
          <cell r="D81" t="str">
            <v>PEIRLINCKX KRIS</v>
          </cell>
          <cell r="E81" t="str">
            <v>D</v>
          </cell>
          <cell r="F81">
            <v>1</v>
          </cell>
        </row>
        <row r="82">
          <cell r="A82">
            <v>80</v>
          </cell>
          <cell r="B82" t="str">
            <v>zzz</v>
          </cell>
          <cell r="C82" t="str">
            <v>zzz</v>
          </cell>
          <cell r="D82" t="str">
            <v>zzz</v>
          </cell>
          <cell r="E82" t="str">
            <v>zzz</v>
          </cell>
          <cell r="F82" t="str">
            <v>x</v>
          </cell>
        </row>
        <row r="83">
          <cell r="A83">
            <v>81</v>
          </cell>
          <cell r="B83" t="str">
            <v>GOUDEN BIL</v>
          </cell>
          <cell r="C83" t="str">
            <v>GBIL</v>
          </cell>
          <cell r="D83" t="str">
            <v>BELLEMANS THIERRY</v>
          </cell>
          <cell r="E83" t="str">
            <v>D</v>
          </cell>
          <cell r="F83" t="str">
            <v>-</v>
          </cell>
        </row>
        <row r="84">
          <cell r="A84">
            <v>82</v>
          </cell>
          <cell r="B84" t="str">
            <v>zzz</v>
          </cell>
          <cell r="C84" t="str">
            <v>zzz</v>
          </cell>
          <cell r="D84" t="str">
            <v>zzz</v>
          </cell>
          <cell r="E84" t="str">
            <v>zzz</v>
          </cell>
          <cell r="F84" t="str">
            <v>x</v>
          </cell>
        </row>
        <row r="85">
          <cell r="A85">
            <v>83</v>
          </cell>
          <cell r="B85" t="str">
            <v>EMILE V</v>
          </cell>
          <cell r="C85" t="str">
            <v>EM-V</v>
          </cell>
          <cell r="D85" t="str">
            <v>DE PAUW JOZEF</v>
          </cell>
          <cell r="E85" t="str">
            <v>B</v>
          </cell>
          <cell r="F85" t="str">
            <v>-</v>
          </cell>
        </row>
        <row r="86">
          <cell r="A86">
            <v>84</v>
          </cell>
          <cell r="B86" t="str">
            <v>zzz</v>
          </cell>
          <cell r="C86" t="str">
            <v>zzz</v>
          </cell>
          <cell r="D86" t="str">
            <v>zzz</v>
          </cell>
          <cell r="E86" t="str">
            <v>zzz</v>
          </cell>
          <cell r="F86" t="str">
            <v>x</v>
          </cell>
        </row>
        <row r="87">
          <cell r="A87">
            <v>85</v>
          </cell>
          <cell r="B87" t="str">
            <v>'t ZANDHOF</v>
          </cell>
          <cell r="C87" t="str">
            <v>TZH</v>
          </cell>
          <cell r="D87" t="str">
            <v>BROUWER GLENN</v>
          </cell>
          <cell r="E87" t="str">
            <v>A</v>
          </cell>
          <cell r="F87" t="str">
            <v>-</v>
          </cell>
        </row>
        <row r="88">
          <cell r="A88">
            <v>86</v>
          </cell>
          <cell r="B88" t="str">
            <v>OUD LIMBURG</v>
          </cell>
          <cell r="C88" t="str">
            <v>OUD</v>
          </cell>
          <cell r="D88" t="str">
            <v>VAN HUMBEECK RUDIGER</v>
          </cell>
          <cell r="E88" t="str">
            <v>C</v>
          </cell>
          <cell r="F88" t="str">
            <v>-</v>
          </cell>
        </row>
        <row r="89">
          <cell r="A89">
            <v>87</v>
          </cell>
          <cell r="B89" t="str">
            <v>KALFORT SPORTIF</v>
          </cell>
          <cell r="C89" t="str">
            <v>KALF</v>
          </cell>
          <cell r="D89" t="str">
            <v>VERBEECK GEERT</v>
          </cell>
          <cell r="E89" t="str">
            <v>B</v>
          </cell>
          <cell r="F89" t="str">
            <v>-</v>
          </cell>
        </row>
        <row r="90">
          <cell r="A90">
            <v>88</v>
          </cell>
          <cell r="B90" t="str">
            <v>NOEVEREN</v>
          </cell>
          <cell r="C90" t="str">
            <v>NOE</v>
          </cell>
          <cell r="D90" t="str">
            <v>BACKELJAU JAN</v>
          </cell>
          <cell r="E90" t="str">
            <v>D</v>
          </cell>
          <cell r="F90" t="str">
            <v>-</v>
          </cell>
        </row>
        <row r="91">
          <cell r="A91">
            <v>89</v>
          </cell>
          <cell r="B91" t="str">
            <v>zzz</v>
          </cell>
          <cell r="C91" t="str">
            <v>zzz</v>
          </cell>
          <cell r="D91" t="str">
            <v>zzz</v>
          </cell>
          <cell r="E91" t="str">
            <v>zzz</v>
          </cell>
          <cell r="F91" t="str">
            <v>x</v>
          </cell>
        </row>
        <row r="92">
          <cell r="A92">
            <v>90</v>
          </cell>
          <cell r="B92" t="str">
            <v>DE SPLINTERS</v>
          </cell>
          <cell r="C92" t="str">
            <v>SPLI</v>
          </cell>
          <cell r="D92" t="str">
            <v>DE BONDT ALAIN</v>
          </cell>
          <cell r="E92" t="str">
            <v>C</v>
          </cell>
          <cell r="F92" t="str">
            <v>-</v>
          </cell>
        </row>
        <row r="93">
          <cell r="A93">
            <v>91</v>
          </cell>
          <cell r="B93" t="str">
            <v>DEN BLACK</v>
          </cell>
          <cell r="C93" t="str">
            <v>DBLA</v>
          </cell>
          <cell r="D93" t="str">
            <v>DE COCK VICTOR</v>
          </cell>
          <cell r="E93" t="str">
            <v>D</v>
          </cell>
          <cell r="F93">
            <v>4</v>
          </cell>
        </row>
        <row r="94">
          <cell r="A94">
            <v>92</v>
          </cell>
          <cell r="B94" t="str">
            <v>DE SPLINTERS</v>
          </cell>
          <cell r="C94" t="str">
            <v>SPLI</v>
          </cell>
          <cell r="D94" t="str">
            <v>VERBOVEN BART</v>
          </cell>
          <cell r="E94" t="str">
            <v>NA</v>
          </cell>
          <cell r="F94" t="str">
            <v>-</v>
          </cell>
        </row>
        <row r="95">
          <cell r="A95">
            <v>93</v>
          </cell>
          <cell r="B95" t="str">
            <v>NOEVEREN</v>
          </cell>
          <cell r="C95" t="str">
            <v>NOE</v>
          </cell>
          <cell r="D95" t="str">
            <v>REYNIERS RONALD</v>
          </cell>
          <cell r="E95" t="str">
            <v>NA</v>
          </cell>
          <cell r="F95" t="str">
            <v>-</v>
          </cell>
        </row>
        <row r="96">
          <cell r="A96">
            <v>94</v>
          </cell>
          <cell r="B96" t="str">
            <v>DE SPLINTERS</v>
          </cell>
          <cell r="C96" t="str">
            <v>SPLI</v>
          </cell>
          <cell r="D96" t="str">
            <v>DE LATHOUWER KEVIN</v>
          </cell>
          <cell r="E96" t="str">
            <v>NA</v>
          </cell>
          <cell r="F96" t="str">
            <v>-</v>
          </cell>
        </row>
        <row r="97">
          <cell r="A97">
            <v>95</v>
          </cell>
          <cell r="B97" t="str">
            <v>OUD LIMBURG</v>
          </cell>
          <cell r="C97" t="str">
            <v>OUD</v>
          </cell>
          <cell r="D97" t="str">
            <v>CLEYMANS PATRICK</v>
          </cell>
          <cell r="E97" t="str">
            <v>C</v>
          </cell>
          <cell r="F97" t="str">
            <v>-</v>
          </cell>
        </row>
        <row r="98">
          <cell r="A98">
            <v>96</v>
          </cell>
          <cell r="B98" t="str">
            <v>FLIPPERBOYS</v>
          </cell>
          <cell r="C98" t="str">
            <v>FLIP</v>
          </cell>
          <cell r="D98" t="str">
            <v>DE KEMPENEER PIERRE</v>
          </cell>
          <cell r="E98" t="str">
            <v>B</v>
          </cell>
          <cell r="F98" t="str">
            <v>-</v>
          </cell>
        </row>
        <row r="99">
          <cell r="A99">
            <v>97</v>
          </cell>
          <cell r="B99" t="str">
            <v>'t ZANDHOF</v>
          </cell>
          <cell r="C99" t="str">
            <v>TZH</v>
          </cell>
          <cell r="D99" t="str">
            <v>HILLEGEER LUC</v>
          </cell>
          <cell r="E99" t="str">
            <v>D</v>
          </cell>
          <cell r="F99" t="str">
            <v>-</v>
          </cell>
        </row>
        <row r="100">
          <cell r="A100">
            <v>98</v>
          </cell>
          <cell r="B100" t="str">
            <v>NOEVEREN</v>
          </cell>
          <cell r="C100" t="str">
            <v>NOE</v>
          </cell>
          <cell r="D100" t="str">
            <v>SIEBENS PAUL</v>
          </cell>
          <cell r="E100" t="str">
            <v>C</v>
          </cell>
          <cell r="F100">
            <v>2</v>
          </cell>
        </row>
        <row r="101">
          <cell r="A101">
            <v>99</v>
          </cell>
          <cell r="B101" t="str">
            <v>PLAZA</v>
          </cell>
          <cell r="C101" t="str">
            <v>PLZ</v>
          </cell>
          <cell r="D101" t="str">
            <v>VERDONCK GLEN</v>
          </cell>
          <cell r="E101" t="str">
            <v>C</v>
          </cell>
          <cell r="F101" t="str">
            <v>-</v>
          </cell>
        </row>
        <row r="102">
          <cell r="A102">
            <v>100</v>
          </cell>
          <cell r="B102" t="str">
            <v>OUD LIMBURG</v>
          </cell>
          <cell r="C102" t="str">
            <v>OUD</v>
          </cell>
          <cell r="D102" t="str">
            <v>BOSMAN FRANCOIS</v>
          </cell>
          <cell r="E102" t="str">
            <v>D</v>
          </cell>
          <cell r="F102" t="str">
            <v>-</v>
          </cell>
        </row>
        <row r="103">
          <cell r="A103">
            <v>101</v>
          </cell>
          <cell r="B103" t="str">
            <v>zzz</v>
          </cell>
          <cell r="C103" t="str">
            <v>zzz</v>
          </cell>
          <cell r="D103" t="str">
            <v>zzz</v>
          </cell>
          <cell r="E103" t="str">
            <v>zzz</v>
          </cell>
          <cell r="F103" t="str">
            <v>x</v>
          </cell>
        </row>
        <row r="104">
          <cell r="A104">
            <v>102</v>
          </cell>
          <cell r="B104" t="str">
            <v>GOLVERS</v>
          </cell>
          <cell r="C104" t="str">
            <v>GOL</v>
          </cell>
          <cell r="D104" t="str">
            <v>GILLABEL FRANS</v>
          </cell>
          <cell r="E104" t="str">
            <v>C</v>
          </cell>
          <cell r="F104" t="str">
            <v>-</v>
          </cell>
        </row>
        <row r="105">
          <cell r="A105">
            <v>103</v>
          </cell>
          <cell r="B105" t="str">
            <v>KALFORT SPORTIF</v>
          </cell>
          <cell r="C105" t="str">
            <v>KALF</v>
          </cell>
          <cell r="D105" t="str">
            <v>THYS FRANCOIS</v>
          </cell>
          <cell r="E105" t="str">
            <v>D</v>
          </cell>
          <cell r="F105">
            <v>4</v>
          </cell>
        </row>
        <row r="106">
          <cell r="A106">
            <v>104</v>
          </cell>
          <cell r="B106" t="str">
            <v>zzz</v>
          </cell>
          <cell r="C106" t="str">
            <v>zzz</v>
          </cell>
          <cell r="D106" t="str">
            <v>zzz</v>
          </cell>
          <cell r="E106" t="str">
            <v>zzz</v>
          </cell>
          <cell r="F106" t="str">
            <v>x</v>
          </cell>
        </row>
        <row r="107">
          <cell r="A107">
            <v>105</v>
          </cell>
          <cell r="B107" t="str">
            <v>GOLVERS</v>
          </cell>
          <cell r="C107" t="str">
            <v>GOL</v>
          </cell>
          <cell r="D107" t="str">
            <v>VAN DE WAUWER RONY</v>
          </cell>
          <cell r="E107" t="str">
            <v>C</v>
          </cell>
          <cell r="F107" t="str">
            <v>-</v>
          </cell>
        </row>
        <row r="108">
          <cell r="A108">
            <v>106</v>
          </cell>
          <cell r="B108" t="str">
            <v>zzz</v>
          </cell>
          <cell r="C108" t="str">
            <v>zzz</v>
          </cell>
          <cell r="D108" t="str">
            <v>zzz</v>
          </cell>
          <cell r="E108" t="str">
            <v>zzz</v>
          </cell>
          <cell r="F108" t="str">
            <v>x</v>
          </cell>
        </row>
        <row r="109">
          <cell r="A109">
            <v>107</v>
          </cell>
          <cell r="B109" t="str">
            <v>zzz</v>
          </cell>
          <cell r="C109" t="str">
            <v>zzz</v>
          </cell>
          <cell r="D109" t="str">
            <v>zzz</v>
          </cell>
          <cell r="E109" t="str">
            <v>zzz</v>
          </cell>
          <cell r="F109" t="str">
            <v>x</v>
          </cell>
        </row>
        <row r="110">
          <cell r="A110">
            <v>108</v>
          </cell>
          <cell r="B110" t="str">
            <v>zzz</v>
          </cell>
          <cell r="C110" t="str">
            <v>zzz</v>
          </cell>
          <cell r="D110" t="str">
            <v>zzz</v>
          </cell>
          <cell r="E110" t="str">
            <v>zzz</v>
          </cell>
          <cell r="F110" t="str">
            <v>x</v>
          </cell>
        </row>
        <row r="111">
          <cell r="A111">
            <v>109</v>
          </cell>
          <cell r="B111" t="str">
            <v>DE SPLINTERS</v>
          </cell>
          <cell r="C111" t="str">
            <v>SPLI</v>
          </cell>
          <cell r="D111" t="str">
            <v>COOSEMANS PATRICK</v>
          </cell>
          <cell r="E111" t="str">
            <v>C</v>
          </cell>
          <cell r="F111">
            <v>3</v>
          </cell>
        </row>
        <row r="112">
          <cell r="A112">
            <v>110</v>
          </cell>
          <cell r="B112" t="str">
            <v>NOEVEREN</v>
          </cell>
          <cell r="C112" t="str">
            <v>NOE</v>
          </cell>
          <cell r="D112" t="str">
            <v>DE ROOVERE ANDY</v>
          </cell>
          <cell r="E112" t="str">
            <v>C</v>
          </cell>
          <cell r="F112" t="str">
            <v>-</v>
          </cell>
        </row>
        <row r="113">
          <cell r="A113">
            <v>111</v>
          </cell>
          <cell r="B113" t="str">
            <v>'t ZANDHOF</v>
          </cell>
          <cell r="C113" t="str">
            <v>TZH</v>
          </cell>
          <cell r="D113" t="str">
            <v>PERMENTIER JOZEF</v>
          </cell>
          <cell r="E113" t="str">
            <v>D</v>
          </cell>
          <cell r="F113" t="str">
            <v>-</v>
          </cell>
        </row>
        <row r="114">
          <cell r="A114">
            <v>112</v>
          </cell>
          <cell r="B114" t="str">
            <v>'t ZANDHOF</v>
          </cell>
          <cell r="C114" t="str">
            <v>TZH</v>
          </cell>
          <cell r="D114" t="str">
            <v>BRUYNDONCKX PATRICK</v>
          </cell>
          <cell r="E114" t="str">
            <v>C</v>
          </cell>
          <cell r="F114">
            <v>2</v>
          </cell>
        </row>
        <row r="115">
          <cell r="A115">
            <v>113</v>
          </cell>
          <cell r="B115" t="str">
            <v>DEN BLACK</v>
          </cell>
          <cell r="C115" t="str">
            <v>DBLA</v>
          </cell>
          <cell r="D115" t="str">
            <v>DAELEMANS FRANCOIS</v>
          </cell>
          <cell r="E115" t="str">
            <v>C</v>
          </cell>
          <cell r="F115" t="str">
            <v>-</v>
          </cell>
        </row>
        <row r="116">
          <cell r="A116">
            <v>114</v>
          </cell>
          <cell r="B116" t="str">
            <v>GOLVERS</v>
          </cell>
          <cell r="C116" t="str">
            <v>GOL</v>
          </cell>
          <cell r="D116" t="str">
            <v>SELLESLAGH HUBERT</v>
          </cell>
          <cell r="E116" t="str">
            <v>D</v>
          </cell>
          <cell r="F116" t="str">
            <v>-</v>
          </cell>
        </row>
        <row r="117">
          <cell r="A117">
            <v>115</v>
          </cell>
          <cell r="B117" t="str">
            <v>GOLVERS</v>
          </cell>
          <cell r="C117" t="str">
            <v>GOL</v>
          </cell>
          <cell r="D117" t="str">
            <v>BRUGGHEMANS MARC</v>
          </cell>
          <cell r="E117" t="str">
            <v>NA</v>
          </cell>
          <cell r="F117" t="str">
            <v>-</v>
          </cell>
        </row>
        <row r="118">
          <cell r="A118">
            <v>116</v>
          </cell>
          <cell r="B118" t="str">
            <v>zzz</v>
          </cell>
          <cell r="C118" t="str">
            <v>zzz</v>
          </cell>
          <cell r="D118" t="str">
            <v>zzz</v>
          </cell>
          <cell r="E118" t="str">
            <v>zzz</v>
          </cell>
          <cell r="F118" t="str">
            <v>x</v>
          </cell>
        </row>
        <row r="119">
          <cell r="A119">
            <v>117</v>
          </cell>
          <cell r="B119" t="str">
            <v>zzz</v>
          </cell>
          <cell r="C119" t="str">
            <v>zzz</v>
          </cell>
          <cell r="D119" t="str">
            <v>zzz</v>
          </cell>
          <cell r="E119" t="str">
            <v>zzz</v>
          </cell>
          <cell r="F119" t="str">
            <v>x</v>
          </cell>
        </row>
        <row r="120">
          <cell r="A120">
            <v>118</v>
          </cell>
          <cell r="B120" t="str">
            <v>zzz</v>
          </cell>
          <cell r="C120" t="str">
            <v>zzz</v>
          </cell>
          <cell r="D120" t="str">
            <v>zzz</v>
          </cell>
          <cell r="E120" t="str">
            <v>zzz</v>
          </cell>
          <cell r="F120" t="str">
            <v>x</v>
          </cell>
        </row>
        <row r="121">
          <cell r="A121">
            <v>119</v>
          </cell>
          <cell r="B121" t="str">
            <v>NOEVEREN</v>
          </cell>
          <cell r="C121" t="str">
            <v>NOE</v>
          </cell>
          <cell r="D121" t="str">
            <v>VERHEYDEN THIERRY</v>
          </cell>
          <cell r="E121" t="str">
            <v>B</v>
          </cell>
          <cell r="F121" t="str">
            <v>-</v>
          </cell>
        </row>
        <row r="122">
          <cell r="A122">
            <v>120</v>
          </cell>
          <cell r="B122" t="str">
            <v>DEN BLACK</v>
          </cell>
          <cell r="C122" t="str">
            <v>DBLA</v>
          </cell>
          <cell r="D122" t="str">
            <v>DE LAET MARC</v>
          </cell>
          <cell r="E122" t="str">
            <v>A</v>
          </cell>
          <cell r="F122" t="str">
            <v>-</v>
          </cell>
        </row>
        <row r="123">
          <cell r="A123">
            <v>121</v>
          </cell>
          <cell r="B123" t="str">
            <v>NOEVEREN</v>
          </cell>
          <cell r="C123" t="str">
            <v>NOE</v>
          </cell>
          <cell r="D123" t="str">
            <v>VAN HOOF RENO</v>
          </cell>
          <cell r="E123" t="str">
            <v>A</v>
          </cell>
          <cell r="F123" t="str">
            <v>-</v>
          </cell>
        </row>
        <row r="124">
          <cell r="A124">
            <v>122</v>
          </cell>
          <cell r="B124" t="str">
            <v>HET WIEL</v>
          </cell>
          <cell r="C124" t="str">
            <v>WIEL</v>
          </cell>
          <cell r="D124" t="str">
            <v>ENGELS PAUL</v>
          </cell>
          <cell r="E124" t="str">
            <v>C</v>
          </cell>
          <cell r="F124">
            <v>2</v>
          </cell>
        </row>
        <row r="125">
          <cell r="A125">
            <v>123</v>
          </cell>
          <cell r="B125" t="str">
            <v>DE SPLINTERS</v>
          </cell>
          <cell r="C125" t="str">
            <v>SPLI</v>
          </cell>
          <cell r="D125" t="str">
            <v>VAN ZEEBROECK NICO</v>
          </cell>
          <cell r="E125" t="str">
            <v>A</v>
          </cell>
          <cell r="F125">
            <v>1</v>
          </cell>
        </row>
        <row r="126">
          <cell r="A126">
            <v>124</v>
          </cell>
          <cell r="B126" t="str">
            <v>'t ZANDHOF</v>
          </cell>
          <cell r="C126" t="str">
            <v>TZH</v>
          </cell>
          <cell r="D126" t="str">
            <v>PEETERS HENRI</v>
          </cell>
          <cell r="E126" t="str">
            <v>D</v>
          </cell>
          <cell r="F126" t="str">
            <v>-</v>
          </cell>
        </row>
        <row r="127">
          <cell r="A127">
            <v>125</v>
          </cell>
          <cell r="B127" t="str">
            <v>DE FIXKES</v>
          </cell>
          <cell r="C127" t="str">
            <v>FIX</v>
          </cell>
          <cell r="D127" t="str">
            <v>STYNEN CHRISTIAN</v>
          </cell>
          <cell r="E127" t="str">
            <v>D</v>
          </cell>
          <cell r="F127" t="str">
            <v>-</v>
          </cell>
        </row>
        <row r="128">
          <cell r="A128">
            <v>126</v>
          </cell>
          <cell r="B128" t="str">
            <v>DE DREAMERS</v>
          </cell>
          <cell r="C128" t="str">
            <v>DREA</v>
          </cell>
          <cell r="D128" t="str">
            <v>LANNOY DAVY</v>
          </cell>
          <cell r="E128" t="str">
            <v>A</v>
          </cell>
          <cell r="F128">
            <v>1</v>
          </cell>
        </row>
        <row r="129">
          <cell r="A129">
            <v>127</v>
          </cell>
          <cell r="B129" t="str">
            <v>DE TON</v>
          </cell>
          <cell r="C129" t="str">
            <v>TON</v>
          </cell>
          <cell r="D129" t="str">
            <v>ACHTERGAEL BART</v>
          </cell>
          <cell r="E129" t="str">
            <v>C</v>
          </cell>
          <cell r="F129" t="str">
            <v>-</v>
          </cell>
        </row>
        <row r="130">
          <cell r="A130">
            <v>128</v>
          </cell>
          <cell r="B130" t="str">
            <v>DE FIXKES</v>
          </cell>
          <cell r="C130" t="str">
            <v>FIX</v>
          </cell>
          <cell r="D130" t="str">
            <v>MÜLLER FRANKY</v>
          </cell>
          <cell r="E130" t="str">
            <v>C</v>
          </cell>
          <cell r="F130" t="str">
            <v>-</v>
          </cell>
        </row>
        <row r="131">
          <cell r="A131">
            <v>129</v>
          </cell>
          <cell r="B131" t="str">
            <v>DEN BLACK</v>
          </cell>
          <cell r="C131" t="str">
            <v>DBLA</v>
          </cell>
          <cell r="D131" t="str">
            <v>VAN ROMPAEY KRISTOF</v>
          </cell>
          <cell r="E131" t="str">
            <v>C</v>
          </cell>
          <cell r="F131">
            <v>3</v>
          </cell>
        </row>
        <row r="132">
          <cell r="A132">
            <v>130</v>
          </cell>
          <cell r="B132" t="str">
            <v>NOEVEREN</v>
          </cell>
          <cell r="C132" t="str">
            <v>NOE</v>
          </cell>
          <cell r="D132" t="str">
            <v>VAN GEENHOVEN STEVE</v>
          </cell>
          <cell r="E132" t="str">
            <v>B</v>
          </cell>
          <cell r="F132">
            <v>2</v>
          </cell>
        </row>
        <row r="133">
          <cell r="A133">
            <v>131</v>
          </cell>
          <cell r="B133" t="str">
            <v>NOEVEREN</v>
          </cell>
          <cell r="C133" t="str">
            <v>NOE</v>
          </cell>
          <cell r="D133" t="str">
            <v>VERELST KEN</v>
          </cell>
          <cell r="E133" t="str">
            <v>B</v>
          </cell>
          <cell r="F133" t="str">
            <v>-</v>
          </cell>
        </row>
        <row r="134">
          <cell r="A134">
            <v>132</v>
          </cell>
          <cell r="B134" t="str">
            <v>HET WIEL</v>
          </cell>
          <cell r="C134" t="str">
            <v>WIEL</v>
          </cell>
          <cell r="D134" t="str">
            <v>MUYS ERWIN</v>
          </cell>
          <cell r="E134" t="str">
            <v>D</v>
          </cell>
          <cell r="F134" t="str">
            <v>-</v>
          </cell>
        </row>
        <row r="135">
          <cell r="A135">
            <v>133</v>
          </cell>
          <cell r="B135" t="str">
            <v>DEN BLACK</v>
          </cell>
          <cell r="C135" t="str">
            <v>DBLA</v>
          </cell>
          <cell r="D135" t="str">
            <v>VAN ASBROECK KENNETH</v>
          </cell>
          <cell r="E135" t="str">
            <v>A</v>
          </cell>
          <cell r="F135">
            <v>1</v>
          </cell>
        </row>
        <row r="136">
          <cell r="A136">
            <v>134</v>
          </cell>
          <cell r="B136" t="str">
            <v>FLIPPERBOYS</v>
          </cell>
          <cell r="C136" t="str">
            <v>FLIP</v>
          </cell>
          <cell r="D136" t="str">
            <v>VAN WEVERBERG MARC</v>
          </cell>
          <cell r="E136" t="str">
            <v>NA</v>
          </cell>
          <cell r="F136" t="str">
            <v>-</v>
          </cell>
        </row>
        <row r="137">
          <cell r="A137">
            <v>135</v>
          </cell>
          <cell r="B137" t="str">
            <v>RITOBOYS</v>
          </cell>
          <cell r="C137" t="str">
            <v>RITO</v>
          </cell>
          <cell r="D137" t="str">
            <v>VERMANT PATRICK</v>
          </cell>
          <cell r="E137" t="str">
            <v>NA</v>
          </cell>
          <cell r="F137" t="str">
            <v>-</v>
          </cell>
        </row>
        <row r="138">
          <cell r="A138">
            <v>136</v>
          </cell>
          <cell r="B138" t="str">
            <v>DE FIXKES</v>
          </cell>
          <cell r="C138" t="str">
            <v>FIX</v>
          </cell>
          <cell r="D138" t="str">
            <v>WOUTERS BEN</v>
          </cell>
          <cell r="E138" t="str">
            <v>D</v>
          </cell>
          <cell r="F138">
            <v>2</v>
          </cell>
        </row>
        <row r="139">
          <cell r="A139">
            <v>137</v>
          </cell>
          <cell r="B139" t="str">
            <v>KALFORT SPORTIF</v>
          </cell>
          <cell r="C139" t="str">
            <v>KALF</v>
          </cell>
          <cell r="D139" t="str">
            <v>TILLEY ANDRE</v>
          </cell>
          <cell r="E139" t="str">
            <v>D</v>
          </cell>
          <cell r="F139" t="str">
            <v>-</v>
          </cell>
        </row>
        <row r="140">
          <cell r="A140">
            <v>138</v>
          </cell>
          <cell r="B140" t="str">
            <v>NOEVEREN</v>
          </cell>
          <cell r="C140" t="str">
            <v>NOE</v>
          </cell>
          <cell r="D140" t="str">
            <v>SMEULDERS JOERY</v>
          </cell>
          <cell r="E140" t="str">
            <v>B</v>
          </cell>
          <cell r="F140" t="str">
            <v>-</v>
          </cell>
        </row>
        <row r="141">
          <cell r="A141">
            <v>139</v>
          </cell>
          <cell r="B141" t="str">
            <v>zzz</v>
          </cell>
          <cell r="C141" t="str">
            <v>zzz</v>
          </cell>
          <cell r="D141" t="str">
            <v>zzz</v>
          </cell>
          <cell r="E141" t="str">
            <v>zzz</v>
          </cell>
          <cell r="F141" t="str">
            <v>x</v>
          </cell>
        </row>
        <row r="142">
          <cell r="A142">
            <v>140</v>
          </cell>
          <cell r="B142" t="str">
            <v>KALFORT SPORTIF</v>
          </cell>
          <cell r="C142" t="str">
            <v>KALF</v>
          </cell>
          <cell r="D142" t="str">
            <v>VAN DEN WIJNGAERT YVAN</v>
          </cell>
          <cell r="E142" t="str">
            <v>B</v>
          </cell>
          <cell r="F142" t="str">
            <v>-</v>
          </cell>
        </row>
        <row r="143">
          <cell r="A143">
            <v>141</v>
          </cell>
          <cell r="B143" t="str">
            <v>zzz</v>
          </cell>
          <cell r="C143" t="str">
            <v>zzz</v>
          </cell>
          <cell r="D143" t="str">
            <v>zzz</v>
          </cell>
          <cell r="E143" t="str">
            <v>zzz</v>
          </cell>
          <cell r="F143" t="str">
            <v>x</v>
          </cell>
        </row>
        <row r="144">
          <cell r="A144">
            <v>142</v>
          </cell>
          <cell r="B144" t="str">
            <v>zzz</v>
          </cell>
          <cell r="C144" t="str">
            <v>zzz</v>
          </cell>
          <cell r="D144" t="str">
            <v>zzz</v>
          </cell>
          <cell r="E144" t="str">
            <v>zzz</v>
          </cell>
          <cell r="F144" t="str">
            <v>x</v>
          </cell>
        </row>
        <row r="145">
          <cell r="A145">
            <v>143</v>
          </cell>
          <cell r="B145" t="str">
            <v>zzz</v>
          </cell>
          <cell r="C145" t="str">
            <v>zzz</v>
          </cell>
          <cell r="D145" t="str">
            <v>zzz</v>
          </cell>
          <cell r="E145" t="str">
            <v>zzz</v>
          </cell>
          <cell r="F145" t="str">
            <v>x</v>
          </cell>
        </row>
        <row r="146">
          <cell r="A146">
            <v>144</v>
          </cell>
          <cell r="B146" t="str">
            <v>zzz</v>
          </cell>
          <cell r="C146" t="str">
            <v>zzz</v>
          </cell>
          <cell r="D146" t="str">
            <v>zzz</v>
          </cell>
          <cell r="E146" t="str">
            <v>zzz</v>
          </cell>
          <cell r="F146" t="str">
            <v>x</v>
          </cell>
        </row>
        <row r="147">
          <cell r="A147">
            <v>145</v>
          </cell>
          <cell r="B147" t="str">
            <v>KALFORT SPORTIF</v>
          </cell>
          <cell r="C147" t="str">
            <v>KALF</v>
          </cell>
          <cell r="D147" t="str">
            <v>PETRY PETER</v>
          </cell>
          <cell r="E147" t="str">
            <v>C</v>
          </cell>
          <cell r="F147">
            <v>2</v>
          </cell>
        </row>
        <row r="148">
          <cell r="A148">
            <v>146</v>
          </cell>
          <cell r="B148" t="str">
            <v>DE FIXKES</v>
          </cell>
          <cell r="C148" t="str">
            <v>FIX</v>
          </cell>
          <cell r="D148" t="str">
            <v>GULDENTOPS VICTOR</v>
          </cell>
          <cell r="E148" t="str">
            <v>D</v>
          </cell>
          <cell r="F148" t="str">
            <v>-</v>
          </cell>
        </row>
        <row r="149">
          <cell r="A149">
            <v>147</v>
          </cell>
          <cell r="B149" t="str">
            <v>zzz</v>
          </cell>
          <cell r="C149" t="str">
            <v>zzz</v>
          </cell>
          <cell r="D149" t="str">
            <v>zzz</v>
          </cell>
          <cell r="E149" t="str">
            <v>zzz</v>
          </cell>
          <cell r="F149" t="str">
            <v>x</v>
          </cell>
        </row>
        <row r="150">
          <cell r="A150">
            <v>148</v>
          </cell>
          <cell r="B150" t="str">
            <v>DE VOSKES</v>
          </cell>
          <cell r="C150" t="str">
            <v>VOS</v>
          </cell>
          <cell r="D150" t="str">
            <v>KREBS FRANS</v>
          </cell>
          <cell r="E150" t="str">
            <v>C</v>
          </cell>
          <cell r="F150" t="str">
            <v>-</v>
          </cell>
        </row>
        <row r="151">
          <cell r="A151">
            <v>149</v>
          </cell>
          <cell r="B151" t="str">
            <v>KASTEL</v>
          </cell>
          <cell r="C151" t="str">
            <v>KAST</v>
          </cell>
          <cell r="D151" t="str">
            <v>DE GRAEF GEERT</v>
          </cell>
          <cell r="E151" t="str">
            <v>NA</v>
          </cell>
          <cell r="F151" t="str">
            <v>-</v>
          </cell>
        </row>
        <row r="152">
          <cell r="A152">
            <v>150</v>
          </cell>
          <cell r="B152" t="str">
            <v>ZOGGEHOF</v>
          </cell>
          <cell r="C152" t="str">
            <v>ZOG</v>
          </cell>
          <cell r="D152" t="str">
            <v>DE KEYSER HUGO</v>
          </cell>
          <cell r="E152" t="str">
            <v>B</v>
          </cell>
          <cell r="F152" t="str">
            <v>-</v>
          </cell>
        </row>
        <row r="153">
          <cell r="A153">
            <v>151</v>
          </cell>
          <cell r="B153" t="str">
            <v>KASTEL</v>
          </cell>
          <cell r="C153" t="str">
            <v>KAST</v>
          </cell>
          <cell r="D153" t="str">
            <v>PIETERS ETIENNE</v>
          </cell>
          <cell r="E153" t="str">
            <v>C</v>
          </cell>
          <cell r="F153" t="str">
            <v>-</v>
          </cell>
        </row>
        <row r="154">
          <cell r="A154">
            <v>152</v>
          </cell>
          <cell r="B154" t="str">
            <v>KASTEL</v>
          </cell>
          <cell r="C154" t="str">
            <v>KAST</v>
          </cell>
          <cell r="D154" t="str">
            <v>VANGOEDSENHOVEN ANDY</v>
          </cell>
          <cell r="E154" t="str">
            <v>C</v>
          </cell>
          <cell r="F154" t="str">
            <v>-</v>
          </cell>
        </row>
        <row r="155">
          <cell r="A155">
            <v>153</v>
          </cell>
          <cell r="B155" t="str">
            <v>EMILE V</v>
          </cell>
          <cell r="C155" t="str">
            <v>EM-V</v>
          </cell>
          <cell r="D155" t="str">
            <v>VAN BORM KRIS</v>
          </cell>
          <cell r="E155" t="str">
            <v>B</v>
          </cell>
          <cell r="F155" t="str">
            <v>-</v>
          </cell>
        </row>
        <row r="156">
          <cell r="A156">
            <v>154</v>
          </cell>
          <cell r="B156" t="str">
            <v>zzz</v>
          </cell>
          <cell r="C156" t="str">
            <v>zzz</v>
          </cell>
          <cell r="D156" t="str">
            <v>zzz</v>
          </cell>
          <cell r="E156" t="str">
            <v>zzz</v>
          </cell>
          <cell r="F156" t="str">
            <v>x</v>
          </cell>
        </row>
        <row r="157">
          <cell r="A157">
            <v>155</v>
          </cell>
          <cell r="B157" t="str">
            <v>KALFORT SPORTIF</v>
          </cell>
          <cell r="C157" t="str">
            <v>KALF</v>
          </cell>
          <cell r="D157" t="str">
            <v>BRUYNINCKX PATRICK</v>
          </cell>
          <cell r="E157" t="str">
            <v>B</v>
          </cell>
          <cell r="F157">
            <v>2</v>
          </cell>
        </row>
        <row r="158">
          <cell r="A158">
            <v>156</v>
          </cell>
          <cell r="B158" t="str">
            <v>KASTEL</v>
          </cell>
          <cell r="C158" t="str">
            <v>KAST</v>
          </cell>
          <cell r="D158" t="str">
            <v>VLAMINCK JENTY</v>
          </cell>
          <cell r="E158" t="str">
            <v>B</v>
          </cell>
          <cell r="F158" t="str">
            <v>-</v>
          </cell>
        </row>
        <row r="159">
          <cell r="A159">
            <v>157</v>
          </cell>
          <cell r="B159" t="str">
            <v>KASTEL</v>
          </cell>
          <cell r="C159" t="str">
            <v>KAST</v>
          </cell>
          <cell r="D159" t="str">
            <v>VAN HOVE LUC</v>
          </cell>
          <cell r="E159" t="str">
            <v>C</v>
          </cell>
          <cell r="F159" t="str">
            <v>-</v>
          </cell>
        </row>
        <row r="160">
          <cell r="A160">
            <v>158</v>
          </cell>
          <cell r="B160" t="str">
            <v>KALFORT SPORTIF</v>
          </cell>
          <cell r="C160" t="str">
            <v>KALF</v>
          </cell>
          <cell r="D160" t="str">
            <v>VAN DER WILT CORNELIS</v>
          </cell>
          <cell r="E160" t="str">
            <v>C</v>
          </cell>
          <cell r="F160" t="str">
            <v>-</v>
          </cell>
        </row>
        <row r="161">
          <cell r="A161">
            <v>159</v>
          </cell>
          <cell r="B161" t="str">
            <v>KASTEL</v>
          </cell>
          <cell r="C161" t="str">
            <v>KAST</v>
          </cell>
          <cell r="D161" t="str">
            <v>HERMANS SOPHIE</v>
          </cell>
          <cell r="E161" t="str">
            <v>NA</v>
          </cell>
          <cell r="F161" t="str">
            <v>-</v>
          </cell>
        </row>
        <row r="162">
          <cell r="A162">
            <v>160</v>
          </cell>
          <cell r="B162" t="str">
            <v>zzz</v>
          </cell>
          <cell r="C162" t="str">
            <v>zzz</v>
          </cell>
          <cell r="D162" t="str">
            <v>zzz</v>
          </cell>
          <cell r="E162" t="str">
            <v>zzz</v>
          </cell>
          <cell r="F162" t="str">
            <v>x</v>
          </cell>
        </row>
        <row r="163">
          <cell r="A163">
            <v>161</v>
          </cell>
          <cell r="B163" t="str">
            <v>THE Q</v>
          </cell>
          <cell r="C163" t="str">
            <v>THQ</v>
          </cell>
          <cell r="D163" t="str">
            <v>DEHERTOGH JOHAN</v>
          </cell>
          <cell r="E163" t="str">
            <v>A</v>
          </cell>
          <cell r="F163">
            <v>1</v>
          </cell>
        </row>
        <row r="164">
          <cell r="A164">
            <v>162</v>
          </cell>
          <cell r="B164" t="str">
            <v>BILJARTBOYS</v>
          </cell>
          <cell r="C164" t="str">
            <v>BJB</v>
          </cell>
          <cell r="D164" t="str">
            <v>DE VISSCHER RUDY</v>
          </cell>
          <cell r="E164" t="str">
            <v>NA</v>
          </cell>
          <cell r="F164" t="str">
            <v>-</v>
          </cell>
        </row>
        <row r="165">
          <cell r="A165">
            <v>163</v>
          </cell>
          <cell r="B165" t="str">
            <v>DE SPLINTERS</v>
          </cell>
          <cell r="C165" t="str">
            <v>SPLI</v>
          </cell>
          <cell r="D165" t="str">
            <v>DE COCK SACHA</v>
          </cell>
          <cell r="E165" t="str">
            <v>B</v>
          </cell>
          <cell r="F165" t="str">
            <v>-</v>
          </cell>
        </row>
        <row r="166">
          <cell r="A166">
            <v>164</v>
          </cell>
          <cell r="B166" t="str">
            <v>DE SPLINTERS</v>
          </cell>
          <cell r="C166" t="str">
            <v>SPLI</v>
          </cell>
          <cell r="D166" t="str">
            <v>VAN DEN BRANDEN MICHEL</v>
          </cell>
          <cell r="E166" t="str">
            <v>A</v>
          </cell>
          <cell r="F166" t="str">
            <v>-</v>
          </cell>
        </row>
        <row r="167">
          <cell r="A167">
            <v>165</v>
          </cell>
          <cell r="B167" t="str">
            <v>'t ZANDHOF</v>
          </cell>
          <cell r="C167" t="str">
            <v>TZH</v>
          </cell>
          <cell r="D167" t="str">
            <v>CLEEMPUT DAVY</v>
          </cell>
          <cell r="E167" t="str">
            <v>D</v>
          </cell>
          <cell r="F167" t="str">
            <v>-</v>
          </cell>
        </row>
        <row r="168">
          <cell r="A168">
            <v>166</v>
          </cell>
          <cell r="B168" t="str">
            <v>DE SPLINTERS</v>
          </cell>
          <cell r="C168" t="str">
            <v>SPLI</v>
          </cell>
          <cell r="D168" t="str">
            <v>VAN DEN BOSSCHE JAMES</v>
          </cell>
          <cell r="E168" t="str">
            <v>A</v>
          </cell>
          <cell r="F168" t="str">
            <v>-</v>
          </cell>
        </row>
        <row r="169">
          <cell r="A169">
            <v>167</v>
          </cell>
          <cell r="B169" t="str">
            <v>DE BOERENKRIJG</v>
          </cell>
          <cell r="C169" t="str">
            <v>BOER</v>
          </cell>
          <cell r="D169" t="str">
            <v>DE PRINS VALENTIN</v>
          </cell>
          <cell r="E169" t="str">
            <v>D</v>
          </cell>
          <cell r="F169" t="str">
            <v>-</v>
          </cell>
        </row>
        <row r="170">
          <cell r="A170">
            <v>168</v>
          </cell>
          <cell r="B170" t="str">
            <v>DEN TWEEDEN THUIS</v>
          </cell>
          <cell r="C170" t="str">
            <v>TWT</v>
          </cell>
          <cell r="D170" t="str">
            <v>TAEKELS MARNIX</v>
          </cell>
          <cell r="E170" t="str">
            <v>D</v>
          </cell>
          <cell r="F170" t="str">
            <v>-</v>
          </cell>
        </row>
        <row r="171">
          <cell r="A171">
            <v>169</v>
          </cell>
          <cell r="B171" t="str">
            <v>OUD LIMBURG</v>
          </cell>
          <cell r="C171" t="str">
            <v>OUD</v>
          </cell>
          <cell r="D171" t="str">
            <v>BROOTHAERS KURT</v>
          </cell>
          <cell r="E171" t="str">
            <v>D</v>
          </cell>
          <cell r="F171" t="str">
            <v>-</v>
          </cell>
        </row>
        <row r="172">
          <cell r="A172">
            <v>170</v>
          </cell>
          <cell r="B172" t="str">
            <v>DE SPLINTERS</v>
          </cell>
          <cell r="C172" t="str">
            <v>SPLI</v>
          </cell>
          <cell r="D172" t="str">
            <v>VAN DEN EEDE EDDIE</v>
          </cell>
          <cell r="E172" t="str">
            <v>NA</v>
          </cell>
          <cell r="F172" t="str">
            <v>-</v>
          </cell>
        </row>
        <row r="173">
          <cell r="A173">
            <v>171</v>
          </cell>
          <cell r="B173" t="str">
            <v>zzz</v>
          </cell>
          <cell r="C173" t="str">
            <v>zzz</v>
          </cell>
          <cell r="D173" t="str">
            <v>zzz</v>
          </cell>
          <cell r="E173" t="str">
            <v>zzz</v>
          </cell>
          <cell r="F173" t="str">
            <v>x</v>
          </cell>
        </row>
        <row r="174">
          <cell r="A174">
            <v>172</v>
          </cell>
          <cell r="B174" t="str">
            <v>DE SPLINTERS</v>
          </cell>
          <cell r="C174" t="str">
            <v>SPLI</v>
          </cell>
          <cell r="D174" t="str">
            <v>VAN DEN EEDE JURGEN</v>
          </cell>
          <cell r="E174" t="str">
            <v>A</v>
          </cell>
          <cell r="F174" t="str">
            <v>-</v>
          </cell>
        </row>
        <row r="175">
          <cell r="A175">
            <v>173</v>
          </cell>
          <cell r="B175" t="str">
            <v>THE Q</v>
          </cell>
          <cell r="C175" t="str">
            <v>THQ</v>
          </cell>
          <cell r="D175" t="str">
            <v>DE HERT FRANCOIS</v>
          </cell>
          <cell r="E175" t="str">
            <v>NA</v>
          </cell>
          <cell r="F175" t="str">
            <v>-</v>
          </cell>
        </row>
        <row r="176">
          <cell r="A176">
            <v>174</v>
          </cell>
          <cell r="B176" t="str">
            <v>HET WIEL</v>
          </cell>
          <cell r="C176" t="str">
            <v>WIEL</v>
          </cell>
          <cell r="D176" t="str">
            <v>MOENS ROBBY</v>
          </cell>
          <cell r="E176" t="str">
            <v>B</v>
          </cell>
          <cell r="F176" t="str">
            <v>-</v>
          </cell>
        </row>
        <row r="177">
          <cell r="A177">
            <v>175</v>
          </cell>
          <cell r="B177" t="str">
            <v>TORENHOF</v>
          </cell>
          <cell r="C177" t="str">
            <v>THOF</v>
          </cell>
          <cell r="D177" t="str">
            <v>VERBRAECKEN JOHAN</v>
          </cell>
          <cell r="E177" t="str">
            <v>A</v>
          </cell>
          <cell r="F177" t="str">
            <v>-</v>
          </cell>
        </row>
        <row r="178">
          <cell r="A178">
            <v>176</v>
          </cell>
          <cell r="B178" t="str">
            <v>PLAZA</v>
          </cell>
          <cell r="C178" t="str">
            <v>PLZ</v>
          </cell>
          <cell r="D178" t="str">
            <v>BOODTS ROELAND</v>
          </cell>
          <cell r="E178" t="str">
            <v>D</v>
          </cell>
          <cell r="F178">
            <v>2</v>
          </cell>
        </row>
        <row r="179">
          <cell r="A179">
            <v>177</v>
          </cell>
          <cell r="B179" t="str">
            <v>PLAZA</v>
          </cell>
          <cell r="C179" t="str">
            <v>PLZ</v>
          </cell>
          <cell r="D179" t="str">
            <v>SARENS CHRISTOPH</v>
          </cell>
          <cell r="E179" t="str">
            <v>C</v>
          </cell>
          <cell r="F179">
            <v>2</v>
          </cell>
        </row>
        <row r="180">
          <cell r="A180">
            <v>178</v>
          </cell>
          <cell r="B180" t="str">
            <v>BILJARTBOYS</v>
          </cell>
          <cell r="C180" t="str">
            <v>BJB</v>
          </cell>
          <cell r="D180" t="str">
            <v>POORTMANS PAUL</v>
          </cell>
          <cell r="E180" t="str">
            <v>C</v>
          </cell>
          <cell r="F180" t="str">
            <v>-</v>
          </cell>
        </row>
        <row r="181">
          <cell r="A181">
            <v>179</v>
          </cell>
          <cell r="B181" t="str">
            <v>BILJARTBOYS</v>
          </cell>
          <cell r="C181" t="str">
            <v>BJB</v>
          </cell>
          <cell r="D181" t="str">
            <v>COOLS PETER</v>
          </cell>
          <cell r="E181" t="str">
            <v>A</v>
          </cell>
          <cell r="F181" t="str">
            <v>-</v>
          </cell>
        </row>
        <row r="182">
          <cell r="A182">
            <v>180</v>
          </cell>
          <cell r="B182" t="str">
            <v>DEN BLACK</v>
          </cell>
          <cell r="C182" t="str">
            <v>DBLA</v>
          </cell>
          <cell r="D182" t="str">
            <v>VAN DYCK JULIEN</v>
          </cell>
          <cell r="E182" t="str">
            <v>A</v>
          </cell>
          <cell r="F182" t="str">
            <v>-</v>
          </cell>
        </row>
        <row r="183">
          <cell r="A183">
            <v>181</v>
          </cell>
          <cell r="B183" t="str">
            <v>zzz</v>
          </cell>
          <cell r="C183" t="str">
            <v>zzz</v>
          </cell>
          <cell r="D183" t="str">
            <v>zzz</v>
          </cell>
          <cell r="E183" t="str">
            <v>zzz</v>
          </cell>
          <cell r="F183" t="str">
            <v>x</v>
          </cell>
        </row>
        <row r="184">
          <cell r="A184">
            <v>182</v>
          </cell>
          <cell r="B184" t="str">
            <v>zzz</v>
          </cell>
          <cell r="C184" t="str">
            <v>zzz</v>
          </cell>
          <cell r="D184" t="str">
            <v>zzz</v>
          </cell>
          <cell r="E184" t="str">
            <v>zzz</v>
          </cell>
          <cell r="F184" t="str">
            <v>x</v>
          </cell>
        </row>
        <row r="185">
          <cell r="A185">
            <v>183</v>
          </cell>
          <cell r="B185" t="str">
            <v>BILJARTBOYS</v>
          </cell>
          <cell r="C185" t="str">
            <v>BJB</v>
          </cell>
          <cell r="D185" t="str">
            <v>CARLIER CONSTANT</v>
          </cell>
          <cell r="E185" t="str">
            <v>B</v>
          </cell>
          <cell r="F185" t="str">
            <v>-</v>
          </cell>
        </row>
        <row r="186">
          <cell r="A186">
            <v>184</v>
          </cell>
          <cell r="B186" t="str">
            <v>zzz</v>
          </cell>
          <cell r="C186" t="str">
            <v>zzz</v>
          </cell>
          <cell r="D186" t="str">
            <v>zzz</v>
          </cell>
          <cell r="E186" t="str">
            <v>zzz</v>
          </cell>
          <cell r="F186" t="str">
            <v>x</v>
          </cell>
        </row>
        <row r="187">
          <cell r="A187">
            <v>185</v>
          </cell>
          <cell r="B187" t="str">
            <v>KASTEL</v>
          </cell>
          <cell r="C187" t="str">
            <v>KAST</v>
          </cell>
          <cell r="D187" t="str">
            <v>DE LOOS BRIGITTE</v>
          </cell>
          <cell r="E187" t="str">
            <v>D</v>
          </cell>
          <cell r="F187" t="str">
            <v>-</v>
          </cell>
        </row>
        <row r="188">
          <cell r="A188">
            <v>186</v>
          </cell>
          <cell r="B188" t="str">
            <v>THE Q</v>
          </cell>
          <cell r="C188" t="str">
            <v>THQ</v>
          </cell>
          <cell r="D188" t="str">
            <v>VAN DE VOORDE MADY</v>
          </cell>
          <cell r="E188" t="str">
            <v>D</v>
          </cell>
          <cell r="F188" t="str">
            <v>-</v>
          </cell>
        </row>
        <row r="189">
          <cell r="A189">
            <v>187</v>
          </cell>
          <cell r="B189" t="str">
            <v>DE ZES</v>
          </cell>
          <cell r="C189" t="str">
            <v>ZES</v>
          </cell>
          <cell r="D189" t="str">
            <v>EMANUEL BRENT</v>
          </cell>
          <cell r="E189" t="str">
            <v>D</v>
          </cell>
          <cell r="F189" t="str">
            <v>-</v>
          </cell>
        </row>
        <row r="190">
          <cell r="A190">
            <v>188</v>
          </cell>
          <cell r="B190" t="str">
            <v>KASTEL</v>
          </cell>
          <cell r="C190" t="str">
            <v>KAST</v>
          </cell>
          <cell r="D190" t="str">
            <v>ROELS WANNES</v>
          </cell>
          <cell r="E190" t="str">
            <v>NA</v>
          </cell>
          <cell r="F190" t="str">
            <v>-</v>
          </cell>
        </row>
        <row r="191">
          <cell r="A191">
            <v>189</v>
          </cell>
          <cell r="B191" t="str">
            <v>DE SPLINTERS</v>
          </cell>
          <cell r="C191" t="str">
            <v>SPLI</v>
          </cell>
          <cell r="D191" t="str">
            <v>VAN DEN EEDE PAUL</v>
          </cell>
          <cell r="E191" t="str">
            <v>B</v>
          </cell>
          <cell r="F191" t="str">
            <v>-</v>
          </cell>
        </row>
        <row r="192">
          <cell r="A192">
            <v>190</v>
          </cell>
          <cell r="B192" t="str">
            <v>KASTEL</v>
          </cell>
          <cell r="C192" t="str">
            <v>KAST</v>
          </cell>
          <cell r="D192" t="str">
            <v>DE CLIPPELEIR DRIES</v>
          </cell>
          <cell r="E192" t="str">
            <v>B</v>
          </cell>
          <cell r="F192" t="str">
            <v>-</v>
          </cell>
        </row>
        <row r="193">
          <cell r="A193">
            <v>191</v>
          </cell>
          <cell r="B193" t="str">
            <v>DE SPLINTERS</v>
          </cell>
          <cell r="C193" t="str">
            <v>SPLI</v>
          </cell>
          <cell r="D193" t="str">
            <v>WIJNS STEFAAN</v>
          </cell>
          <cell r="E193" t="str">
            <v>B</v>
          </cell>
          <cell r="F193">
            <v>2</v>
          </cell>
        </row>
        <row r="194">
          <cell r="A194">
            <v>192</v>
          </cell>
          <cell r="B194" t="str">
            <v>DE VETTEN OS</v>
          </cell>
          <cell r="C194" t="str">
            <v>OS</v>
          </cell>
          <cell r="D194" t="str">
            <v>VINCKE RONNY</v>
          </cell>
          <cell r="E194" t="str">
            <v>NA</v>
          </cell>
          <cell r="F194" t="str">
            <v>-</v>
          </cell>
        </row>
        <row r="195">
          <cell r="A195">
            <v>193</v>
          </cell>
          <cell r="B195" t="str">
            <v>DE SPLINTERS</v>
          </cell>
          <cell r="C195" t="str">
            <v>SPLI</v>
          </cell>
          <cell r="D195" t="str">
            <v>AVERHALS PATRICK</v>
          </cell>
          <cell r="E195" t="str">
            <v>B</v>
          </cell>
          <cell r="F195" t="str">
            <v>-</v>
          </cell>
        </row>
        <row r="196">
          <cell r="A196">
            <v>194</v>
          </cell>
          <cell r="B196" t="str">
            <v>RITOBOYS</v>
          </cell>
          <cell r="C196" t="str">
            <v>RITO</v>
          </cell>
          <cell r="D196" t="str">
            <v>CHARTIER ALBERT</v>
          </cell>
          <cell r="E196" t="str">
            <v>B</v>
          </cell>
          <cell r="F196" t="str">
            <v>-</v>
          </cell>
        </row>
        <row r="197">
          <cell r="A197">
            <v>195</v>
          </cell>
          <cell r="B197" t="str">
            <v>EXCELSIOR</v>
          </cell>
          <cell r="C197" t="str">
            <v>EXC</v>
          </cell>
          <cell r="D197" t="str">
            <v>PINTENS DAVY</v>
          </cell>
          <cell r="E197" t="str">
            <v>B</v>
          </cell>
          <cell r="F197">
            <v>1</v>
          </cell>
        </row>
        <row r="198">
          <cell r="A198">
            <v>196</v>
          </cell>
          <cell r="B198" t="str">
            <v>NOEVEREN</v>
          </cell>
          <cell r="C198" t="str">
            <v>NOE</v>
          </cell>
          <cell r="D198" t="str">
            <v>CLAES STEFAAN</v>
          </cell>
          <cell r="E198" t="str">
            <v>A</v>
          </cell>
          <cell r="F198">
            <v>1</v>
          </cell>
        </row>
        <row r="199">
          <cell r="A199">
            <v>197</v>
          </cell>
          <cell r="B199" t="str">
            <v>'t ZANDHOF</v>
          </cell>
          <cell r="C199" t="str">
            <v>TZH</v>
          </cell>
          <cell r="D199" t="str">
            <v>VAN KERKHOVEN DIRK</v>
          </cell>
          <cell r="E199" t="str">
            <v>B</v>
          </cell>
          <cell r="F199">
            <v>1</v>
          </cell>
        </row>
        <row r="200">
          <cell r="A200">
            <v>198</v>
          </cell>
          <cell r="B200" t="str">
            <v>DE VETTEN OS</v>
          </cell>
          <cell r="C200" t="str">
            <v>OS</v>
          </cell>
          <cell r="D200" t="str">
            <v>ENGELS RONALD</v>
          </cell>
          <cell r="E200" t="str">
            <v>NA</v>
          </cell>
          <cell r="F200" t="str">
            <v>-</v>
          </cell>
        </row>
        <row r="201">
          <cell r="A201">
            <v>199</v>
          </cell>
          <cell r="B201" t="str">
            <v>DE VETTEN OS</v>
          </cell>
          <cell r="C201" t="str">
            <v>OS</v>
          </cell>
          <cell r="D201" t="str">
            <v>VERLINDEN FRANK</v>
          </cell>
          <cell r="E201" t="str">
            <v>C</v>
          </cell>
          <cell r="F201" t="str">
            <v>-</v>
          </cell>
        </row>
        <row r="202">
          <cell r="A202">
            <v>200</v>
          </cell>
          <cell r="B202" t="str">
            <v>'t ZANDHOF</v>
          </cell>
          <cell r="C202" t="str">
            <v>TZH</v>
          </cell>
          <cell r="D202" t="str">
            <v>PEETERS FREDERIK</v>
          </cell>
          <cell r="E202" t="str">
            <v>B</v>
          </cell>
          <cell r="F202" t="str">
            <v>-</v>
          </cell>
        </row>
        <row r="203">
          <cell r="A203">
            <v>201</v>
          </cell>
          <cell r="B203" t="str">
            <v>'t ZANDHOF</v>
          </cell>
          <cell r="C203" t="str">
            <v>TZH</v>
          </cell>
          <cell r="D203" t="str">
            <v>DE CAUWER MICHAEL</v>
          </cell>
          <cell r="E203" t="str">
            <v>C</v>
          </cell>
          <cell r="F203">
            <v>2</v>
          </cell>
        </row>
        <row r="204">
          <cell r="A204">
            <v>202</v>
          </cell>
          <cell r="B204" t="str">
            <v>DE ZES</v>
          </cell>
          <cell r="C204" t="str">
            <v>ZES</v>
          </cell>
          <cell r="D204" t="str">
            <v>TELLIER LUDWIG</v>
          </cell>
          <cell r="E204" t="str">
            <v>A</v>
          </cell>
          <cell r="F204">
            <v>1</v>
          </cell>
        </row>
        <row r="205">
          <cell r="A205">
            <v>203</v>
          </cell>
          <cell r="B205" t="str">
            <v>NOEVEREN</v>
          </cell>
          <cell r="C205" t="str">
            <v>NOE</v>
          </cell>
          <cell r="D205" t="str">
            <v>CLAES PAUL</v>
          </cell>
          <cell r="E205" t="str">
            <v>A</v>
          </cell>
          <cell r="F205">
            <v>1</v>
          </cell>
        </row>
        <row r="206">
          <cell r="A206">
            <v>204</v>
          </cell>
          <cell r="B206" t="str">
            <v>DE ZES</v>
          </cell>
          <cell r="C206" t="str">
            <v>ZES</v>
          </cell>
          <cell r="D206" t="str">
            <v>DE RIDDER ANDY</v>
          </cell>
          <cell r="E206" t="str">
            <v>D</v>
          </cell>
          <cell r="F206" t="str">
            <v>-</v>
          </cell>
        </row>
        <row r="207">
          <cell r="A207">
            <v>205</v>
          </cell>
          <cell r="B207" t="str">
            <v>KASTEL</v>
          </cell>
          <cell r="C207" t="str">
            <v>KAST</v>
          </cell>
          <cell r="D207" t="str">
            <v>ROOMAN KEVIN</v>
          </cell>
          <cell r="E207" t="str">
            <v>D</v>
          </cell>
          <cell r="F207" t="str">
            <v>-</v>
          </cell>
        </row>
        <row r="208">
          <cell r="A208">
            <v>206</v>
          </cell>
          <cell r="B208" t="str">
            <v>DEN BLACK</v>
          </cell>
          <cell r="C208" t="str">
            <v>DBLA</v>
          </cell>
          <cell r="D208" t="str">
            <v>VAEL FERNAND</v>
          </cell>
          <cell r="E208" t="str">
            <v>B</v>
          </cell>
          <cell r="F208">
            <v>2</v>
          </cell>
        </row>
        <row r="209">
          <cell r="A209">
            <v>207</v>
          </cell>
          <cell r="B209" t="str">
            <v>RITOBOYS</v>
          </cell>
          <cell r="C209" t="str">
            <v>RITO</v>
          </cell>
          <cell r="D209" t="str">
            <v>DE HERDT RUDY</v>
          </cell>
          <cell r="E209" t="str">
            <v>A</v>
          </cell>
          <cell r="F209" t="str">
            <v>-</v>
          </cell>
        </row>
        <row r="210">
          <cell r="A210">
            <v>208</v>
          </cell>
          <cell r="B210" t="str">
            <v>zzz</v>
          </cell>
          <cell r="C210" t="str">
            <v>zzz</v>
          </cell>
          <cell r="D210" t="str">
            <v>zzz</v>
          </cell>
          <cell r="E210" t="str">
            <v>zzz</v>
          </cell>
          <cell r="F210" t="str">
            <v>x</v>
          </cell>
        </row>
        <row r="211">
          <cell r="A211">
            <v>209</v>
          </cell>
          <cell r="B211" t="str">
            <v>'t ZANDHOF</v>
          </cell>
          <cell r="C211" t="str">
            <v>TZH</v>
          </cell>
          <cell r="D211" t="str">
            <v>HILLEGEER SHAUNI</v>
          </cell>
          <cell r="E211" t="str">
            <v>NA</v>
          </cell>
          <cell r="F211" t="str">
            <v>-</v>
          </cell>
        </row>
        <row r="212">
          <cell r="A212">
            <v>210</v>
          </cell>
          <cell r="B212" t="str">
            <v>KASTEL</v>
          </cell>
          <cell r="C212" t="str">
            <v>KAST</v>
          </cell>
          <cell r="D212" t="str">
            <v>DE GRAEF GILLES</v>
          </cell>
          <cell r="E212" t="str">
            <v>D</v>
          </cell>
          <cell r="F212" t="str">
            <v>-</v>
          </cell>
        </row>
        <row r="213">
          <cell r="A213">
            <v>211</v>
          </cell>
          <cell r="B213" t="str">
            <v>'t ZANDHOF</v>
          </cell>
          <cell r="C213" t="str">
            <v>TZH</v>
          </cell>
          <cell r="D213" t="str">
            <v>DE KEERSMAEKER KEVIN</v>
          </cell>
          <cell r="E213" t="str">
            <v>C</v>
          </cell>
          <cell r="F213" t="str">
            <v>-</v>
          </cell>
        </row>
        <row r="214">
          <cell r="A214">
            <v>212</v>
          </cell>
          <cell r="B214" t="str">
            <v>'t ZANDHOF</v>
          </cell>
          <cell r="C214" t="str">
            <v>TZH</v>
          </cell>
          <cell r="D214" t="str">
            <v>PEETERS JULIEN</v>
          </cell>
          <cell r="E214" t="str">
            <v>B</v>
          </cell>
          <cell r="F214" t="str">
            <v>-</v>
          </cell>
        </row>
        <row r="215">
          <cell r="A215">
            <v>213</v>
          </cell>
          <cell r="B215" t="str">
            <v>DEN BLACK</v>
          </cell>
          <cell r="C215" t="str">
            <v>DBLA</v>
          </cell>
          <cell r="D215" t="str">
            <v>VAN WEMMEL EDDY</v>
          </cell>
          <cell r="E215" t="str">
            <v>B</v>
          </cell>
          <cell r="F215">
            <v>2</v>
          </cell>
        </row>
        <row r="216">
          <cell r="A216">
            <v>214</v>
          </cell>
          <cell r="B216" t="str">
            <v>zzz</v>
          </cell>
          <cell r="C216" t="str">
            <v>zzz</v>
          </cell>
          <cell r="D216" t="str">
            <v>zzz</v>
          </cell>
          <cell r="E216" t="str">
            <v>zzz</v>
          </cell>
          <cell r="F216" t="str">
            <v>x</v>
          </cell>
        </row>
        <row r="217">
          <cell r="A217">
            <v>215</v>
          </cell>
          <cell r="B217" t="str">
            <v>KASTEL</v>
          </cell>
          <cell r="C217" t="str">
            <v>KAST</v>
          </cell>
          <cell r="D217" t="str">
            <v>CLAUS PETER</v>
          </cell>
          <cell r="E217" t="str">
            <v>D</v>
          </cell>
          <cell r="F217" t="str">
            <v>-</v>
          </cell>
        </row>
        <row r="218">
          <cell r="A218">
            <v>216</v>
          </cell>
          <cell r="B218" t="str">
            <v>DE SLOEFKESVRIENDEN</v>
          </cell>
          <cell r="C218" t="str">
            <v>SLV</v>
          </cell>
          <cell r="D218" t="str">
            <v>MOERENHOUT CHRISTOF</v>
          </cell>
          <cell r="E218" t="str">
            <v>C</v>
          </cell>
          <cell r="F218" t="str">
            <v>-</v>
          </cell>
        </row>
        <row r="219">
          <cell r="A219">
            <v>217</v>
          </cell>
          <cell r="B219" t="str">
            <v>zzz</v>
          </cell>
          <cell r="C219" t="str">
            <v>zzz</v>
          </cell>
          <cell r="D219" t="str">
            <v>zzz</v>
          </cell>
          <cell r="E219" t="str">
            <v>zzz</v>
          </cell>
          <cell r="F219" t="str">
            <v>x</v>
          </cell>
        </row>
        <row r="220">
          <cell r="A220">
            <v>218</v>
          </cell>
          <cell r="B220" t="str">
            <v>PLAZA</v>
          </cell>
          <cell r="C220" t="str">
            <v>PLZ</v>
          </cell>
          <cell r="D220" t="str">
            <v>VAN SCHOOR MIL</v>
          </cell>
          <cell r="E220" t="str">
            <v>C</v>
          </cell>
          <cell r="F220" t="str">
            <v>-</v>
          </cell>
        </row>
        <row r="221">
          <cell r="A221">
            <v>219</v>
          </cell>
          <cell r="B221" t="str">
            <v>DE ZES</v>
          </cell>
          <cell r="C221" t="str">
            <v>ZES</v>
          </cell>
          <cell r="D221" t="str">
            <v>VAN STEEN BRENT</v>
          </cell>
          <cell r="E221" t="str">
            <v>A</v>
          </cell>
          <cell r="F221">
            <v>1</v>
          </cell>
        </row>
        <row r="222">
          <cell r="A222">
            <v>220</v>
          </cell>
          <cell r="B222" t="str">
            <v>PLAZA</v>
          </cell>
          <cell r="C222" t="str">
            <v>PLZ</v>
          </cell>
          <cell r="D222" t="str">
            <v>KOEK GERT</v>
          </cell>
          <cell r="E222" t="str">
            <v>NA</v>
          </cell>
          <cell r="F222" t="str">
            <v>-</v>
          </cell>
        </row>
        <row r="223">
          <cell r="A223">
            <v>221</v>
          </cell>
          <cell r="B223" t="str">
            <v>PLAZA</v>
          </cell>
          <cell r="C223" t="str">
            <v>PLZ</v>
          </cell>
          <cell r="D223" t="str">
            <v>DE KEYSER LAURENS</v>
          </cell>
          <cell r="E223" t="str">
            <v>B</v>
          </cell>
          <cell r="F223" t="str">
            <v>-</v>
          </cell>
        </row>
        <row r="224">
          <cell r="A224">
            <v>222</v>
          </cell>
          <cell r="B224" t="str">
            <v>EMILE V</v>
          </cell>
          <cell r="C224" t="str">
            <v>EM-V</v>
          </cell>
          <cell r="D224" t="str">
            <v>GUIGUET REYNALD</v>
          </cell>
          <cell r="E224" t="str">
            <v>B</v>
          </cell>
          <cell r="F224" t="str">
            <v>-</v>
          </cell>
        </row>
        <row r="225">
          <cell r="A225">
            <v>223</v>
          </cell>
          <cell r="B225" t="str">
            <v>zzz</v>
          </cell>
          <cell r="C225" t="str">
            <v>zzz</v>
          </cell>
          <cell r="D225" t="str">
            <v>zzz</v>
          </cell>
          <cell r="E225" t="str">
            <v>zzz</v>
          </cell>
          <cell r="F225" t="str">
            <v>x</v>
          </cell>
        </row>
        <row r="226">
          <cell r="A226">
            <v>224</v>
          </cell>
          <cell r="B226" t="str">
            <v>KASTEL</v>
          </cell>
          <cell r="C226" t="str">
            <v>KAST</v>
          </cell>
          <cell r="D226" t="str">
            <v>WAUTERS KEVIN</v>
          </cell>
          <cell r="E226" t="str">
            <v>D</v>
          </cell>
          <cell r="F226">
            <v>2</v>
          </cell>
        </row>
        <row r="227">
          <cell r="A227">
            <v>225</v>
          </cell>
          <cell r="B227" t="str">
            <v>PLAZA</v>
          </cell>
          <cell r="C227" t="str">
            <v>PLZ</v>
          </cell>
          <cell r="D227" t="str">
            <v>DE SMET IVE</v>
          </cell>
          <cell r="E227" t="str">
            <v>B</v>
          </cell>
          <cell r="F227">
            <v>1</v>
          </cell>
        </row>
        <row r="228">
          <cell r="A228">
            <v>226</v>
          </cell>
          <cell r="B228" t="str">
            <v>DEN BLACK</v>
          </cell>
          <cell r="C228" t="str">
            <v>DBLA</v>
          </cell>
          <cell r="D228" t="str">
            <v>CARLIER LUC</v>
          </cell>
          <cell r="E228" t="str">
            <v>C</v>
          </cell>
          <cell r="F228" t="str">
            <v>-</v>
          </cell>
        </row>
        <row r="229">
          <cell r="A229">
            <v>227</v>
          </cell>
          <cell r="B229" t="str">
            <v>zzz</v>
          </cell>
          <cell r="C229" t="str">
            <v>zzz</v>
          </cell>
          <cell r="D229" t="str">
            <v>zzz</v>
          </cell>
          <cell r="E229" t="str">
            <v>zzz</v>
          </cell>
          <cell r="F229" t="str">
            <v>x</v>
          </cell>
        </row>
        <row r="230">
          <cell r="A230">
            <v>228</v>
          </cell>
          <cell r="B230" t="str">
            <v>zzz</v>
          </cell>
          <cell r="C230" t="str">
            <v>zzz</v>
          </cell>
          <cell r="D230" t="str">
            <v>zzz</v>
          </cell>
          <cell r="E230" t="str">
            <v>zzz</v>
          </cell>
          <cell r="F230" t="str">
            <v>x</v>
          </cell>
        </row>
        <row r="231">
          <cell r="A231">
            <v>229</v>
          </cell>
          <cell r="B231" t="str">
            <v>PLAZA</v>
          </cell>
          <cell r="C231" t="str">
            <v>PLZ</v>
          </cell>
          <cell r="D231" t="str">
            <v>DE KEYSER GIEL</v>
          </cell>
          <cell r="E231" t="str">
            <v>A</v>
          </cell>
          <cell r="F231" t="str">
            <v>-</v>
          </cell>
        </row>
        <row r="232">
          <cell r="A232">
            <v>230</v>
          </cell>
          <cell r="B232" t="str">
            <v>DE ZES</v>
          </cell>
          <cell r="C232" t="str">
            <v>ZES</v>
          </cell>
          <cell r="D232" t="str">
            <v>VERMEULEN PAUL</v>
          </cell>
          <cell r="E232" t="str">
            <v>A</v>
          </cell>
          <cell r="F232">
            <v>1</v>
          </cell>
        </row>
        <row r="233">
          <cell r="A233">
            <v>231</v>
          </cell>
          <cell r="B233" t="str">
            <v>zzz</v>
          </cell>
          <cell r="C233" t="str">
            <v>zzz</v>
          </cell>
          <cell r="D233" t="str">
            <v>zzz</v>
          </cell>
          <cell r="E233" t="str">
            <v>zzz</v>
          </cell>
          <cell r="F233" t="str">
            <v>x</v>
          </cell>
        </row>
        <row r="234">
          <cell r="A234">
            <v>232</v>
          </cell>
          <cell r="B234" t="str">
            <v>DE ZES</v>
          </cell>
          <cell r="C234" t="str">
            <v>ZES</v>
          </cell>
          <cell r="D234" t="str">
            <v>BERGMANS JOACHIM</v>
          </cell>
          <cell r="E234" t="str">
            <v>B</v>
          </cell>
          <cell r="F234">
            <v>2</v>
          </cell>
        </row>
        <row r="235">
          <cell r="A235">
            <v>233</v>
          </cell>
          <cell r="B235" t="str">
            <v>PLAZA</v>
          </cell>
          <cell r="C235" t="str">
            <v>PLZ</v>
          </cell>
          <cell r="D235" t="str">
            <v>STELLATO NICO</v>
          </cell>
          <cell r="E235" t="str">
            <v>B</v>
          </cell>
          <cell r="F235">
            <v>1</v>
          </cell>
        </row>
        <row r="236">
          <cell r="A236">
            <v>234</v>
          </cell>
          <cell r="B236" t="str">
            <v>KASTEL</v>
          </cell>
          <cell r="C236" t="str">
            <v>KAST</v>
          </cell>
          <cell r="D236" t="str">
            <v>BLIJWEERT KATO</v>
          </cell>
          <cell r="E236" t="str">
            <v>D</v>
          </cell>
          <cell r="F236" t="str">
            <v>-</v>
          </cell>
        </row>
        <row r="237">
          <cell r="A237">
            <v>235</v>
          </cell>
          <cell r="B237" t="str">
            <v>PLAZA</v>
          </cell>
          <cell r="C237" t="str">
            <v>PLZ</v>
          </cell>
          <cell r="D237" t="str">
            <v>VAN SCHOOR MICHAEL</v>
          </cell>
          <cell r="E237" t="str">
            <v>A</v>
          </cell>
          <cell r="F237" t="str">
            <v>-</v>
          </cell>
        </row>
        <row r="238">
          <cell r="A238">
            <v>236</v>
          </cell>
          <cell r="B238" t="str">
            <v>KASTEL</v>
          </cell>
          <cell r="C238" t="str">
            <v>KAST</v>
          </cell>
          <cell r="D238" t="str">
            <v>CLAUS YANA</v>
          </cell>
          <cell r="E238" t="str">
            <v>D</v>
          </cell>
          <cell r="F238">
            <v>2</v>
          </cell>
        </row>
        <row r="239">
          <cell r="A239">
            <v>237</v>
          </cell>
          <cell r="B239" t="str">
            <v>KALFORT SPORTIF</v>
          </cell>
          <cell r="C239" t="str">
            <v>KALF</v>
          </cell>
          <cell r="D239" t="str">
            <v>LEMMENS SOPHIE</v>
          </cell>
          <cell r="E239" t="str">
            <v>D</v>
          </cell>
          <cell r="F239" t="str">
            <v>-</v>
          </cell>
        </row>
        <row r="240">
          <cell r="A240">
            <v>238</v>
          </cell>
          <cell r="B240" t="str">
            <v>KALFORT SPORTIF</v>
          </cell>
          <cell r="C240" t="str">
            <v>KALF</v>
          </cell>
          <cell r="D240" t="str">
            <v>DE BOECK VEERLE</v>
          </cell>
          <cell r="E240" t="str">
            <v>D</v>
          </cell>
          <cell r="F240">
            <v>4</v>
          </cell>
        </row>
        <row r="241">
          <cell r="A241">
            <v>239</v>
          </cell>
          <cell r="B241" t="str">
            <v>KASTEL</v>
          </cell>
          <cell r="C241" t="str">
            <v>KAST</v>
          </cell>
          <cell r="D241" t="str">
            <v>HERMANS MARIE-LUCRESE</v>
          </cell>
          <cell r="E241" t="str">
            <v>D</v>
          </cell>
          <cell r="F241" t="str">
            <v>-</v>
          </cell>
        </row>
        <row r="242">
          <cell r="A242">
            <v>240</v>
          </cell>
          <cell r="B242" t="str">
            <v>DEN TWEEDEN THUIS</v>
          </cell>
          <cell r="C242" t="str">
            <v>TWT</v>
          </cell>
          <cell r="D242" t="str">
            <v>BOROCZ JORIS</v>
          </cell>
          <cell r="E242" t="str">
            <v>B</v>
          </cell>
          <cell r="F242" t="str">
            <v>-</v>
          </cell>
        </row>
        <row r="243">
          <cell r="A243">
            <v>241</v>
          </cell>
          <cell r="B243" t="str">
            <v>ZOGGEHOF</v>
          </cell>
          <cell r="C243" t="str">
            <v>ZOG</v>
          </cell>
          <cell r="D243" t="str">
            <v>VERBUSTEL EDDY</v>
          </cell>
          <cell r="E243" t="str">
            <v>B</v>
          </cell>
          <cell r="F243" t="str">
            <v>-</v>
          </cell>
        </row>
        <row r="244">
          <cell r="A244">
            <v>242</v>
          </cell>
          <cell r="B244" t="str">
            <v>RITOBOYS</v>
          </cell>
          <cell r="C244" t="str">
            <v>RITO</v>
          </cell>
          <cell r="D244" t="str">
            <v>VAN HOYE RENE</v>
          </cell>
          <cell r="E244" t="str">
            <v>C</v>
          </cell>
          <cell r="F244" t="str">
            <v>-</v>
          </cell>
        </row>
        <row r="245">
          <cell r="A245">
            <v>243</v>
          </cell>
          <cell r="B245" t="str">
            <v>KALFORT SPORTIF</v>
          </cell>
          <cell r="C245" t="str">
            <v>KALF</v>
          </cell>
          <cell r="D245" t="str">
            <v>JANSSENS MAURICE</v>
          </cell>
          <cell r="E245" t="str">
            <v>A</v>
          </cell>
          <cell r="F245">
            <v>1</v>
          </cell>
        </row>
        <row r="246">
          <cell r="A246">
            <v>244</v>
          </cell>
          <cell r="B246" t="str">
            <v>zzz</v>
          </cell>
          <cell r="C246" t="str">
            <v>zzz</v>
          </cell>
          <cell r="D246" t="str">
            <v>zzz</v>
          </cell>
          <cell r="E246" t="str">
            <v>zzz</v>
          </cell>
          <cell r="F246" t="str">
            <v>x</v>
          </cell>
        </row>
        <row r="247">
          <cell r="A247">
            <v>245</v>
          </cell>
          <cell r="B247" t="str">
            <v>DE BOERENKRIJG</v>
          </cell>
          <cell r="C247" t="str">
            <v>BOER</v>
          </cell>
          <cell r="D247" t="str">
            <v>CALUWAERTS PETER</v>
          </cell>
          <cell r="E247" t="str">
            <v>B</v>
          </cell>
          <cell r="F247" t="str">
            <v>-</v>
          </cell>
        </row>
        <row r="248">
          <cell r="A248">
            <v>246</v>
          </cell>
          <cell r="B248" t="str">
            <v>zzz</v>
          </cell>
          <cell r="C248" t="str">
            <v>zzz</v>
          </cell>
          <cell r="D248" t="str">
            <v>zzz</v>
          </cell>
          <cell r="E248" t="str">
            <v>zzz</v>
          </cell>
          <cell r="F248" t="str">
            <v>x</v>
          </cell>
        </row>
        <row r="249">
          <cell r="A249">
            <v>247</v>
          </cell>
          <cell r="B249" t="str">
            <v>DEN BLACK</v>
          </cell>
          <cell r="C249" t="str">
            <v>DBLA</v>
          </cell>
          <cell r="D249" t="str">
            <v>ANNOT ERIC</v>
          </cell>
          <cell r="E249" t="str">
            <v>B</v>
          </cell>
          <cell r="F249" t="str">
            <v>-</v>
          </cell>
        </row>
        <row r="250">
          <cell r="A250">
            <v>248</v>
          </cell>
          <cell r="B250" t="str">
            <v>DEN BLACK</v>
          </cell>
          <cell r="C250" t="str">
            <v>DBLA</v>
          </cell>
          <cell r="D250" t="str">
            <v>LEROY BENNY</v>
          </cell>
          <cell r="E250" t="str">
            <v>B</v>
          </cell>
          <cell r="F250" t="str">
            <v>-</v>
          </cell>
        </row>
        <row r="251">
          <cell r="A251">
            <v>249</v>
          </cell>
          <cell r="B251" t="str">
            <v>zzz</v>
          </cell>
          <cell r="C251" t="str">
            <v>zzz</v>
          </cell>
          <cell r="D251" t="str">
            <v>zzz</v>
          </cell>
          <cell r="E251" t="str">
            <v>zzz</v>
          </cell>
          <cell r="F251" t="str">
            <v>x</v>
          </cell>
        </row>
        <row r="252">
          <cell r="A252">
            <v>250</v>
          </cell>
          <cell r="B252" t="str">
            <v>KALFORT SPORTIF</v>
          </cell>
          <cell r="C252" t="str">
            <v>KALF</v>
          </cell>
          <cell r="D252" t="str">
            <v>DE MEERSMAN PETRUS</v>
          </cell>
          <cell r="E252" t="str">
            <v>B</v>
          </cell>
          <cell r="F252" t="str">
            <v>-</v>
          </cell>
        </row>
        <row r="253">
          <cell r="A253">
            <v>251</v>
          </cell>
          <cell r="B253" t="str">
            <v>zzz</v>
          </cell>
          <cell r="C253" t="str">
            <v>zzz</v>
          </cell>
          <cell r="D253" t="str">
            <v>zzz</v>
          </cell>
          <cell r="E253" t="str">
            <v>zzz</v>
          </cell>
          <cell r="F253" t="str">
            <v>x</v>
          </cell>
        </row>
        <row r="254">
          <cell r="A254">
            <v>252</v>
          </cell>
          <cell r="B254" t="str">
            <v>DE ZES</v>
          </cell>
          <cell r="C254" t="str">
            <v>ZES</v>
          </cell>
          <cell r="D254" t="str">
            <v>WAUTERS DAISY</v>
          </cell>
          <cell r="E254" t="str">
            <v>C</v>
          </cell>
          <cell r="F254" t="str">
            <v>-</v>
          </cell>
        </row>
        <row r="255">
          <cell r="A255">
            <v>253</v>
          </cell>
          <cell r="B255" t="str">
            <v>EXCELSIOR</v>
          </cell>
          <cell r="C255" t="str">
            <v>EXC</v>
          </cell>
          <cell r="D255" t="str">
            <v>TIERENS TOM</v>
          </cell>
          <cell r="E255" t="str">
            <v>C</v>
          </cell>
          <cell r="F255">
            <v>1</v>
          </cell>
        </row>
        <row r="256">
          <cell r="A256">
            <v>254</v>
          </cell>
          <cell r="B256" t="str">
            <v>KASTEL</v>
          </cell>
          <cell r="C256" t="str">
            <v>KAST</v>
          </cell>
          <cell r="D256" t="str">
            <v>VAN BUYTEN JEAN-PIERRE</v>
          </cell>
          <cell r="E256" t="str">
            <v>D</v>
          </cell>
          <cell r="F256" t="str">
            <v>-</v>
          </cell>
        </row>
        <row r="257">
          <cell r="A257">
            <v>255</v>
          </cell>
          <cell r="B257" t="str">
            <v>THE Q</v>
          </cell>
          <cell r="C257" t="str">
            <v>THQ</v>
          </cell>
          <cell r="D257" t="str">
            <v>MESKENS JURGEN</v>
          </cell>
          <cell r="E257" t="str">
            <v>A</v>
          </cell>
          <cell r="F257">
            <v>1</v>
          </cell>
        </row>
        <row r="258">
          <cell r="A258">
            <v>256</v>
          </cell>
          <cell r="B258" t="str">
            <v>zzz</v>
          </cell>
          <cell r="C258" t="str">
            <v>zzz</v>
          </cell>
          <cell r="D258" t="str">
            <v>zzz</v>
          </cell>
          <cell r="E258" t="str">
            <v>zzz</v>
          </cell>
          <cell r="F258" t="str">
            <v>x</v>
          </cell>
        </row>
        <row r="259">
          <cell r="A259">
            <v>257</v>
          </cell>
          <cell r="B259" t="str">
            <v>zzz</v>
          </cell>
          <cell r="C259" t="str">
            <v>zzz</v>
          </cell>
          <cell r="D259" t="str">
            <v>zzz</v>
          </cell>
          <cell r="E259" t="str">
            <v>zzz</v>
          </cell>
          <cell r="F259" t="str">
            <v>x</v>
          </cell>
        </row>
        <row r="260">
          <cell r="A260">
            <v>258</v>
          </cell>
          <cell r="B260" t="str">
            <v>KALFORT SPORTIF</v>
          </cell>
          <cell r="C260" t="str">
            <v>KALF</v>
          </cell>
          <cell r="D260" t="str">
            <v>OST JEAN</v>
          </cell>
          <cell r="E260" t="str">
            <v>C</v>
          </cell>
          <cell r="F260" t="str">
            <v>-</v>
          </cell>
        </row>
        <row r="261">
          <cell r="A261">
            <v>259</v>
          </cell>
          <cell r="B261" t="str">
            <v>PLAZA</v>
          </cell>
          <cell r="C261" t="str">
            <v>PLZ</v>
          </cell>
          <cell r="D261" t="str">
            <v>VAN DEN BOSSCHE EDDY</v>
          </cell>
          <cell r="E261" t="str">
            <v>C</v>
          </cell>
          <cell r="F261">
            <v>2</v>
          </cell>
        </row>
        <row r="262">
          <cell r="A262">
            <v>260</v>
          </cell>
          <cell r="B262" t="str">
            <v>zzz</v>
          </cell>
          <cell r="C262" t="str">
            <v>zzz</v>
          </cell>
          <cell r="D262" t="str">
            <v>zzz</v>
          </cell>
          <cell r="E262" t="str">
            <v>zzz</v>
          </cell>
          <cell r="F262" t="str">
            <v>x</v>
          </cell>
        </row>
        <row r="263">
          <cell r="A263">
            <v>261</v>
          </cell>
          <cell r="B263" t="str">
            <v>HET WIEL</v>
          </cell>
          <cell r="C263" t="str">
            <v>WIEL</v>
          </cell>
          <cell r="D263" t="str">
            <v>KLEYN ALEX</v>
          </cell>
          <cell r="E263" t="str">
            <v>C</v>
          </cell>
          <cell r="F263">
            <v>2</v>
          </cell>
        </row>
        <row r="264">
          <cell r="A264">
            <v>262</v>
          </cell>
          <cell r="B264" t="str">
            <v>RITOBOYS</v>
          </cell>
          <cell r="C264" t="str">
            <v>RITO</v>
          </cell>
          <cell r="D264" t="str">
            <v>DE WITTE JEAN-LUC</v>
          </cell>
          <cell r="E264" t="str">
            <v>D</v>
          </cell>
          <cell r="F264" t="str">
            <v>-</v>
          </cell>
        </row>
        <row r="265">
          <cell r="A265">
            <v>263</v>
          </cell>
          <cell r="B265" t="str">
            <v>DE VETTEN OS</v>
          </cell>
          <cell r="C265" t="str">
            <v>OS</v>
          </cell>
          <cell r="D265" t="str">
            <v>EECKELAERT STEFAN</v>
          </cell>
          <cell r="E265" t="str">
            <v>NA</v>
          </cell>
          <cell r="F265" t="str">
            <v>-</v>
          </cell>
        </row>
        <row r="266">
          <cell r="A266">
            <v>264</v>
          </cell>
          <cell r="B266" t="str">
            <v>DE STATIEVRIENDEN</v>
          </cell>
          <cell r="C266" t="str">
            <v>STAT</v>
          </cell>
          <cell r="D266" t="str">
            <v>ARIJS CHRIS</v>
          </cell>
          <cell r="E266" t="str">
            <v>C</v>
          </cell>
          <cell r="F266" t="str">
            <v>-</v>
          </cell>
        </row>
        <row r="267">
          <cell r="A267">
            <v>265</v>
          </cell>
          <cell r="B267" t="str">
            <v>zzz</v>
          </cell>
          <cell r="C267" t="str">
            <v>zzz</v>
          </cell>
          <cell r="D267" t="str">
            <v>zzz</v>
          </cell>
          <cell r="E267" t="str">
            <v>zzz</v>
          </cell>
          <cell r="F267" t="str">
            <v>x</v>
          </cell>
        </row>
        <row r="268">
          <cell r="A268">
            <v>266</v>
          </cell>
          <cell r="B268" t="str">
            <v>zzz</v>
          </cell>
          <cell r="C268" t="str">
            <v>zzz</v>
          </cell>
          <cell r="D268" t="str">
            <v>zzz</v>
          </cell>
          <cell r="E268" t="str">
            <v>zzz</v>
          </cell>
          <cell r="F268" t="str">
            <v>x</v>
          </cell>
        </row>
        <row r="269">
          <cell r="A269">
            <v>267</v>
          </cell>
          <cell r="B269" t="str">
            <v>DE BOERENKRIJG</v>
          </cell>
          <cell r="C269" t="str">
            <v>BOER</v>
          </cell>
          <cell r="D269" t="str">
            <v>FOUBERT BRUNO</v>
          </cell>
          <cell r="E269" t="str">
            <v>A</v>
          </cell>
          <cell r="F269" t="str">
            <v>-</v>
          </cell>
        </row>
        <row r="270">
          <cell r="A270">
            <v>268</v>
          </cell>
          <cell r="B270" t="str">
            <v>zzz</v>
          </cell>
          <cell r="C270" t="str">
            <v>zzz</v>
          </cell>
          <cell r="D270" t="str">
            <v>zzz</v>
          </cell>
          <cell r="E270" t="str">
            <v>zzz</v>
          </cell>
          <cell r="F270" t="str">
            <v>x</v>
          </cell>
        </row>
        <row r="271">
          <cell r="A271">
            <v>269</v>
          </cell>
          <cell r="B271" t="str">
            <v>zzz</v>
          </cell>
          <cell r="C271" t="str">
            <v>zzz</v>
          </cell>
          <cell r="D271" t="str">
            <v>zzz</v>
          </cell>
          <cell r="E271" t="str">
            <v>zzz</v>
          </cell>
          <cell r="F271" t="str">
            <v>x</v>
          </cell>
        </row>
        <row r="272">
          <cell r="A272">
            <v>270</v>
          </cell>
          <cell r="B272" t="str">
            <v>HET WIEL</v>
          </cell>
          <cell r="C272" t="str">
            <v>WIEL</v>
          </cell>
          <cell r="D272" t="str">
            <v>FRUYTIER KEVIN</v>
          </cell>
          <cell r="E272" t="str">
            <v>A</v>
          </cell>
          <cell r="F272" t="str">
            <v>-</v>
          </cell>
        </row>
        <row r="273">
          <cell r="A273">
            <v>271</v>
          </cell>
          <cell r="B273" t="str">
            <v>KALFORT SPORTIF</v>
          </cell>
          <cell r="C273" t="str">
            <v>KALF</v>
          </cell>
          <cell r="D273" t="str">
            <v>ROOFTHOOFT EDDY</v>
          </cell>
          <cell r="E273" t="str">
            <v>NA</v>
          </cell>
          <cell r="F273" t="str">
            <v>-</v>
          </cell>
        </row>
        <row r="274">
          <cell r="A274">
            <v>272</v>
          </cell>
          <cell r="B274" t="str">
            <v>zzz</v>
          </cell>
          <cell r="C274" t="str">
            <v>zzz</v>
          </cell>
          <cell r="D274" t="str">
            <v>zzz</v>
          </cell>
          <cell r="E274" t="str">
            <v>zzz</v>
          </cell>
          <cell r="F274" t="str">
            <v>x</v>
          </cell>
        </row>
        <row r="275">
          <cell r="A275">
            <v>273</v>
          </cell>
          <cell r="B275" t="str">
            <v>'t ZANDHOF</v>
          </cell>
          <cell r="C275" t="str">
            <v>TZH</v>
          </cell>
          <cell r="D275" t="str">
            <v>BRUSSELMANS RONY</v>
          </cell>
          <cell r="E275" t="str">
            <v>A</v>
          </cell>
          <cell r="F275" t="str">
            <v>-</v>
          </cell>
        </row>
        <row r="276">
          <cell r="A276">
            <v>274</v>
          </cell>
          <cell r="B276" t="str">
            <v>KALFORT SPORTIF</v>
          </cell>
          <cell r="C276" t="str">
            <v>KALF</v>
          </cell>
          <cell r="D276" t="str">
            <v>VAN PAMEL TIANA</v>
          </cell>
          <cell r="E276" t="str">
            <v>D</v>
          </cell>
          <cell r="F276" t="str">
            <v>-</v>
          </cell>
        </row>
        <row r="277">
          <cell r="A277">
            <v>275</v>
          </cell>
          <cell r="B277" t="str">
            <v>zzz</v>
          </cell>
          <cell r="C277" t="str">
            <v>zzz</v>
          </cell>
          <cell r="D277" t="str">
            <v>zzz</v>
          </cell>
          <cell r="E277" t="str">
            <v>zzz</v>
          </cell>
          <cell r="F277" t="str">
            <v>x</v>
          </cell>
        </row>
        <row r="278">
          <cell r="A278">
            <v>276</v>
          </cell>
          <cell r="B278" t="str">
            <v>BILJARTBOYS</v>
          </cell>
          <cell r="C278" t="str">
            <v>BJB</v>
          </cell>
          <cell r="D278" t="str">
            <v>WACHTERS GERT</v>
          </cell>
          <cell r="E278" t="str">
            <v>C</v>
          </cell>
          <cell r="F278" t="str">
            <v>-</v>
          </cell>
        </row>
        <row r="279">
          <cell r="A279">
            <v>277</v>
          </cell>
          <cell r="B279" t="str">
            <v>zzz</v>
          </cell>
          <cell r="C279" t="str">
            <v>zzz</v>
          </cell>
          <cell r="D279" t="str">
            <v>zzz</v>
          </cell>
          <cell r="E279" t="str">
            <v>zzz</v>
          </cell>
          <cell r="F279" t="str">
            <v>x</v>
          </cell>
        </row>
        <row r="280">
          <cell r="A280">
            <v>278</v>
          </cell>
          <cell r="B280" t="str">
            <v>zzz</v>
          </cell>
          <cell r="C280" t="str">
            <v>zzz</v>
          </cell>
          <cell r="D280" t="str">
            <v>zzz</v>
          </cell>
          <cell r="E280" t="str">
            <v>zzz</v>
          </cell>
          <cell r="F280" t="str">
            <v>x</v>
          </cell>
        </row>
        <row r="281">
          <cell r="A281">
            <v>279</v>
          </cell>
          <cell r="B281" t="str">
            <v>NOEVEREN</v>
          </cell>
          <cell r="C281" t="str">
            <v>NOE</v>
          </cell>
          <cell r="D281" t="str">
            <v>GOETGEBUER FERDINAND</v>
          </cell>
          <cell r="E281" t="str">
            <v>D</v>
          </cell>
          <cell r="F281">
            <v>3</v>
          </cell>
        </row>
        <row r="282">
          <cell r="A282">
            <v>280</v>
          </cell>
          <cell r="B282" t="str">
            <v>DEN BLACK</v>
          </cell>
          <cell r="C282" t="str">
            <v>DBLA</v>
          </cell>
          <cell r="D282" t="str">
            <v>ROOSEMONT FRANKIE</v>
          </cell>
          <cell r="E282" t="str">
            <v>A</v>
          </cell>
          <cell r="F282">
            <v>2</v>
          </cell>
        </row>
        <row r="283">
          <cell r="A283">
            <v>281</v>
          </cell>
          <cell r="B283" t="str">
            <v>DEN BLACK</v>
          </cell>
          <cell r="C283" t="str">
            <v>DBLA</v>
          </cell>
          <cell r="D283" t="str">
            <v>VAN ASBROECK FRANKIE</v>
          </cell>
          <cell r="E283" t="str">
            <v>A</v>
          </cell>
          <cell r="F283">
            <v>1</v>
          </cell>
        </row>
        <row r="284">
          <cell r="A284">
            <v>282</v>
          </cell>
          <cell r="B284" t="str">
            <v>HET WIEL</v>
          </cell>
          <cell r="C284" t="str">
            <v>WIEL</v>
          </cell>
          <cell r="D284" t="str">
            <v>JANSEGERS JURGEN</v>
          </cell>
          <cell r="E284" t="str">
            <v>B</v>
          </cell>
          <cell r="F284">
            <v>1</v>
          </cell>
        </row>
        <row r="285">
          <cell r="A285">
            <v>283</v>
          </cell>
          <cell r="B285" t="str">
            <v>PLAZA</v>
          </cell>
          <cell r="C285" t="str">
            <v>PLZ</v>
          </cell>
          <cell r="D285" t="str">
            <v>MAETENS IVO</v>
          </cell>
          <cell r="E285" t="str">
            <v>NA</v>
          </cell>
          <cell r="F285" t="str">
            <v>-</v>
          </cell>
        </row>
        <row r="286">
          <cell r="A286">
            <v>284</v>
          </cell>
          <cell r="B286" t="str">
            <v>zzz</v>
          </cell>
          <cell r="C286" t="str">
            <v>zzz</v>
          </cell>
          <cell r="D286" t="str">
            <v>zzz</v>
          </cell>
          <cell r="E286" t="str">
            <v>zzz</v>
          </cell>
          <cell r="F286" t="str">
            <v>x</v>
          </cell>
        </row>
        <row r="287">
          <cell r="A287">
            <v>285</v>
          </cell>
          <cell r="B287" t="str">
            <v>KASTEL</v>
          </cell>
          <cell r="C287" t="str">
            <v>KAST</v>
          </cell>
          <cell r="D287" t="str">
            <v>PEELMAN JEAN-PIERRE</v>
          </cell>
          <cell r="E287" t="str">
            <v>B</v>
          </cell>
          <cell r="F287">
            <v>1</v>
          </cell>
        </row>
        <row r="288">
          <cell r="A288">
            <v>286</v>
          </cell>
          <cell r="B288" t="str">
            <v>zzz</v>
          </cell>
          <cell r="C288" t="str">
            <v>zzz</v>
          </cell>
          <cell r="D288" t="str">
            <v>zzz</v>
          </cell>
          <cell r="E288" t="str">
            <v>zzz</v>
          </cell>
          <cell r="F288" t="str">
            <v>x</v>
          </cell>
        </row>
        <row r="289">
          <cell r="A289">
            <v>287</v>
          </cell>
          <cell r="B289" t="str">
            <v>zzz</v>
          </cell>
          <cell r="C289" t="str">
            <v>zzz</v>
          </cell>
          <cell r="D289" t="str">
            <v>zzz</v>
          </cell>
          <cell r="E289" t="str">
            <v>zzz</v>
          </cell>
          <cell r="F289" t="str">
            <v>x</v>
          </cell>
        </row>
        <row r="290">
          <cell r="A290">
            <v>288</v>
          </cell>
          <cell r="B290" t="str">
            <v>NOEVEREN</v>
          </cell>
          <cell r="C290" t="str">
            <v>NOE</v>
          </cell>
          <cell r="D290" t="str">
            <v>VEREYCKEN TIM</v>
          </cell>
          <cell r="E290" t="str">
            <v>NA</v>
          </cell>
          <cell r="F290">
            <v>2</v>
          </cell>
        </row>
        <row r="291">
          <cell r="A291">
            <v>289</v>
          </cell>
          <cell r="B291" t="str">
            <v>KALFORT SPORTIF</v>
          </cell>
          <cell r="C291" t="str">
            <v>KALF</v>
          </cell>
          <cell r="D291" t="str">
            <v>MAMPAEY MAARTEN</v>
          </cell>
          <cell r="E291" t="str">
            <v>C</v>
          </cell>
          <cell r="F291">
            <v>1</v>
          </cell>
        </row>
        <row r="292">
          <cell r="A292">
            <v>290</v>
          </cell>
          <cell r="B292" t="str">
            <v>DE SPLINTERS</v>
          </cell>
          <cell r="C292" t="str">
            <v>SPLI</v>
          </cell>
          <cell r="D292" t="str">
            <v>ROBYNS KENNY</v>
          </cell>
          <cell r="E292" t="str">
            <v>B</v>
          </cell>
          <cell r="F292" t="str">
            <v>-</v>
          </cell>
        </row>
        <row r="293">
          <cell r="A293">
            <v>291</v>
          </cell>
          <cell r="B293" t="str">
            <v>MIGHTY BLUE</v>
          </cell>
          <cell r="C293" t="str">
            <v>MBL</v>
          </cell>
          <cell r="D293" t="str">
            <v>CLAES PATRICK</v>
          </cell>
          <cell r="E293" t="str">
            <v>NA</v>
          </cell>
          <cell r="F293" t="str">
            <v>-</v>
          </cell>
        </row>
        <row r="294">
          <cell r="A294">
            <v>292</v>
          </cell>
          <cell r="B294" t="str">
            <v>DEN BLACK</v>
          </cell>
          <cell r="C294" t="str">
            <v>DBLA</v>
          </cell>
          <cell r="D294" t="str">
            <v>ADRIAENSENS GLENN</v>
          </cell>
          <cell r="E294" t="str">
            <v>C</v>
          </cell>
          <cell r="F294" t="str">
            <v>-</v>
          </cell>
        </row>
        <row r="295">
          <cell r="A295">
            <v>293</v>
          </cell>
          <cell r="B295" t="str">
            <v>DEN BLACK</v>
          </cell>
          <cell r="C295" t="str">
            <v>DBLA</v>
          </cell>
          <cell r="D295" t="str">
            <v>PIESSENS JEROEN</v>
          </cell>
          <cell r="E295" t="str">
            <v>D</v>
          </cell>
          <cell r="F295">
            <v>3</v>
          </cell>
        </row>
        <row r="296">
          <cell r="A296">
            <v>294</v>
          </cell>
          <cell r="B296" t="str">
            <v>zzz</v>
          </cell>
          <cell r="C296" t="str">
            <v>zzz</v>
          </cell>
          <cell r="D296" t="str">
            <v>zzz</v>
          </cell>
          <cell r="E296" t="str">
            <v>zzz</v>
          </cell>
          <cell r="F296" t="str">
            <v>x</v>
          </cell>
        </row>
        <row r="297">
          <cell r="A297">
            <v>295</v>
          </cell>
          <cell r="B297" t="str">
            <v>NOEVEREN</v>
          </cell>
          <cell r="C297" t="str">
            <v>NOE</v>
          </cell>
          <cell r="D297" t="str">
            <v>CLAES FILIP</v>
          </cell>
          <cell r="E297" t="str">
            <v>B</v>
          </cell>
          <cell r="F297" t="str">
            <v>-</v>
          </cell>
        </row>
        <row r="298">
          <cell r="A298">
            <v>296</v>
          </cell>
          <cell r="B298" t="str">
            <v>DE STATIEVRIENDEN</v>
          </cell>
          <cell r="C298" t="str">
            <v>STAT</v>
          </cell>
          <cell r="D298" t="str">
            <v>BOOGMANS HENDRIK</v>
          </cell>
          <cell r="E298" t="str">
            <v>D</v>
          </cell>
          <cell r="F298">
            <v>1</v>
          </cell>
        </row>
        <row r="299">
          <cell r="A299">
            <v>297</v>
          </cell>
          <cell r="B299" t="str">
            <v>zzz</v>
          </cell>
          <cell r="C299" t="str">
            <v>zzz</v>
          </cell>
          <cell r="D299" t="str">
            <v>zzz</v>
          </cell>
          <cell r="E299" t="str">
            <v>zzz</v>
          </cell>
          <cell r="F299" t="str">
            <v>x</v>
          </cell>
        </row>
        <row r="300">
          <cell r="A300">
            <v>298</v>
          </cell>
          <cell r="B300" t="str">
            <v>MIGHTY BLUE</v>
          </cell>
          <cell r="C300" t="str">
            <v>MBL</v>
          </cell>
          <cell r="D300" t="str">
            <v>DE RIDDER KRISTOF</v>
          </cell>
          <cell r="E300" t="str">
            <v>B</v>
          </cell>
          <cell r="F300" t="str">
            <v>-</v>
          </cell>
        </row>
        <row r="301">
          <cell r="A301">
            <v>299</v>
          </cell>
          <cell r="B301" t="str">
            <v>GOUDEN BIL</v>
          </cell>
          <cell r="C301" t="str">
            <v>GBIL</v>
          </cell>
          <cell r="D301" t="str">
            <v>VAN SAN RONY</v>
          </cell>
          <cell r="E301" t="str">
            <v>C</v>
          </cell>
          <cell r="F301" t="str">
            <v>-</v>
          </cell>
        </row>
        <row r="302">
          <cell r="A302">
            <v>300</v>
          </cell>
          <cell r="B302" t="str">
            <v>zzz</v>
          </cell>
          <cell r="C302" t="str">
            <v>zzz</v>
          </cell>
          <cell r="D302" t="str">
            <v>zzz</v>
          </cell>
          <cell r="E302" t="str">
            <v>zzz</v>
          </cell>
          <cell r="F302" t="str">
            <v>x</v>
          </cell>
        </row>
        <row r="303">
          <cell r="A303">
            <v>301</v>
          </cell>
          <cell r="B303" t="str">
            <v>NOEVEREN</v>
          </cell>
          <cell r="C303" t="str">
            <v>NOE</v>
          </cell>
          <cell r="D303" t="str">
            <v>DE KEUSTER RONNY</v>
          </cell>
          <cell r="E303" t="str">
            <v>B</v>
          </cell>
          <cell r="F303" t="str">
            <v>-</v>
          </cell>
        </row>
        <row r="304">
          <cell r="A304">
            <v>302</v>
          </cell>
          <cell r="B304" t="str">
            <v>RITOBOYS</v>
          </cell>
          <cell r="C304" t="str">
            <v>RITO</v>
          </cell>
          <cell r="D304" t="str">
            <v>PERSIJN TOM</v>
          </cell>
          <cell r="E304" t="str">
            <v>B</v>
          </cell>
          <cell r="F304" t="str">
            <v>-</v>
          </cell>
        </row>
        <row r="305">
          <cell r="A305">
            <v>303</v>
          </cell>
          <cell r="B305" t="str">
            <v>zzz</v>
          </cell>
          <cell r="C305" t="str">
            <v>zzz</v>
          </cell>
          <cell r="D305" t="str">
            <v>zzz</v>
          </cell>
          <cell r="E305" t="str">
            <v>zzz</v>
          </cell>
          <cell r="F305" t="str">
            <v>x</v>
          </cell>
        </row>
        <row r="306">
          <cell r="A306">
            <v>304</v>
          </cell>
          <cell r="B306" t="str">
            <v>zzz</v>
          </cell>
          <cell r="C306" t="str">
            <v>zzz</v>
          </cell>
          <cell r="D306" t="str">
            <v>zzz</v>
          </cell>
          <cell r="E306" t="str">
            <v>zzz</v>
          </cell>
          <cell r="F306" t="str">
            <v>x</v>
          </cell>
        </row>
        <row r="307">
          <cell r="A307">
            <v>305</v>
          </cell>
          <cell r="B307" t="str">
            <v>DRY-STER</v>
          </cell>
          <cell r="C307" t="str">
            <v>DRY</v>
          </cell>
          <cell r="D307" t="str">
            <v>DE SCHEPPER DAVID</v>
          </cell>
          <cell r="E307" t="str">
            <v>C</v>
          </cell>
          <cell r="F307" t="str">
            <v>-</v>
          </cell>
        </row>
        <row r="308">
          <cell r="A308">
            <v>306</v>
          </cell>
          <cell r="B308" t="str">
            <v>DEN BLACK</v>
          </cell>
          <cell r="C308" t="str">
            <v>DBLA</v>
          </cell>
          <cell r="D308" t="str">
            <v>THYS STEVE</v>
          </cell>
          <cell r="E308" t="str">
            <v>A</v>
          </cell>
          <cell r="F308">
            <v>1</v>
          </cell>
        </row>
        <row r="309">
          <cell r="A309">
            <v>307</v>
          </cell>
          <cell r="B309" t="str">
            <v>zzz</v>
          </cell>
          <cell r="C309" t="str">
            <v>zzz</v>
          </cell>
          <cell r="D309" t="str">
            <v>zzz</v>
          </cell>
          <cell r="E309" t="str">
            <v>zzz</v>
          </cell>
          <cell r="F309" t="str">
            <v>x</v>
          </cell>
        </row>
        <row r="310">
          <cell r="A310">
            <v>308</v>
          </cell>
          <cell r="B310" t="str">
            <v>DE FIXKES</v>
          </cell>
          <cell r="C310" t="str">
            <v>FIX</v>
          </cell>
          <cell r="D310" t="str">
            <v>VAN SCHOOR PATRICK</v>
          </cell>
          <cell r="E310" t="str">
            <v>D</v>
          </cell>
          <cell r="F310" t="str">
            <v>-</v>
          </cell>
        </row>
        <row r="311">
          <cell r="A311">
            <v>309</v>
          </cell>
          <cell r="B311" t="str">
            <v>MIGHTY BLUE</v>
          </cell>
          <cell r="C311" t="str">
            <v>MBL</v>
          </cell>
          <cell r="D311" t="str">
            <v>VAN DEN BROECK KRIS</v>
          </cell>
          <cell r="E311" t="str">
            <v>B</v>
          </cell>
          <cell r="F311" t="str">
            <v>-</v>
          </cell>
        </row>
        <row r="312">
          <cell r="A312">
            <v>310</v>
          </cell>
          <cell r="B312" t="str">
            <v>zzz</v>
          </cell>
          <cell r="C312" t="str">
            <v>zzz</v>
          </cell>
          <cell r="D312" t="str">
            <v>zzz</v>
          </cell>
          <cell r="E312" t="str">
            <v>zzz</v>
          </cell>
          <cell r="F312" t="str">
            <v>x</v>
          </cell>
        </row>
        <row r="313">
          <cell r="A313">
            <v>311</v>
          </cell>
          <cell r="B313" t="str">
            <v>zzz</v>
          </cell>
          <cell r="C313" t="str">
            <v>zzz</v>
          </cell>
          <cell r="D313" t="str">
            <v>zzz</v>
          </cell>
          <cell r="E313" t="str">
            <v>zzz</v>
          </cell>
          <cell r="F313" t="str">
            <v>x</v>
          </cell>
        </row>
        <row r="314">
          <cell r="A314">
            <v>312</v>
          </cell>
          <cell r="B314" t="str">
            <v>DE VETTEN OS</v>
          </cell>
          <cell r="C314" t="str">
            <v>OS</v>
          </cell>
          <cell r="D314" t="str">
            <v xml:space="preserve">VAN DEN ENDE DAVID </v>
          </cell>
          <cell r="E314" t="str">
            <v>B</v>
          </cell>
          <cell r="F314" t="str">
            <v>-</v>
          </cell>
        </row>
        <row r="315">
          <cell r="A315">
            <v>313</v>
          </cell>
          <cell r="B315" t="str">
            <v>zzz</v>
          </cell>
          <cell r="C315" t="str">
            <v>zzz</v>
          </cell>
          <cell r="D315" t="str">
            <v>zzz</v>
          </cell>
          <cell r="E315" t="str">
            <v>zzz</v>
          </cell>
          <cell r="F315" t="str">
            <v>x</v>
          </cell>
        </row>
        <row r="316">
          <cell r="A316">
            <v>314</v>
          </cell>
          <cell r="B316" t="str">
            <v>THE Q</v>
          </cell>
          <cell r="C316" t="str">
            <v>THQ</v>
          </cell>
          <cell r="D316" t="str">
            <v>DE BRUYN DANIEL</v>
          </cell>
          <cell r="E316" t="str">
            <v>C</v>
          </cell>
          <cell r="F316" t="str">
            <v>-</v>
          </cell>
        </row>
        <row r="317">
          <cell r="A317">
            <v>315</v>
          </cell>
          <cell r="B317" t="str">
            <v>OUD LIMBURG</v>
          </cell>
          <cell r="C317" t="str">
            <v>OUD</v>
          </cell>
          <cell r="D317" t="str">
            <v>LANNOY EDDY</v>
          </cell>
          <cell r="E317" t="str">
            <v>B</v>
          </cell>
          <cell r="F317" t="str">
            <v>-</v>
          </cell>
        </row>
        <row r="318">
          <cell r="A318">
            <v>316</v>
          </cell>
          <cell r="B318" t="str">
            <v>zzz</v>
          </cell>
          <cell r="C318" t="str">
            <v>zzz</v>
          </cell>
          <cell r="D318" t="str">
            <v>zzz</v>
          </cell>
          <cell r="E318" t="str">
            <v>zzz</v>
          </cell>
          <cell r="F318" t="str">
            <v>x</v>
          </cell>
        </row>
        <row r="319">
          <cell r="A319">
            <v>317</v>
          </cell>
          <cell r="B319" t="str">
            <v>DE ZES</v>
          </cell>
          <cell r="C319" t="str">
            <v>ZES</v>
          </cell>
          <cell r="D319" t="str">
            <v>MESKENS RAF</v>
          </cell>
          <cell r="E319" t="str">
            <v>C</v>
          </cell>
          <cell r="F319">
            <v>2</v>
          </cell>
        </row>
        <row r="320">
          <cell r="A320">
            <v>318</v>
          </cell>
          <cell r="B320" t="str">
            <v>MIGHTY BLUE</v>
          </cell>
          <cell r="C320" t="str">
            <v>MBL</v>
          </cell>
          <cell r="D320" t="str">
            <v>VERHAVERT FRANKIE</v>
          </cell>
          <cell r="E320" t="str">
            <v>C</v>
          </cell>
          <cell r="F320" t="str">
            <v>-</v>
          </cell>
        </row>
        <row r="321">
          <cell r="A321">
            <v>319</v>
          </cell>
          <cell r="B321" t="str">
            <v>HET WIEL</v>
          </cell>
          <cell r="C321" t="str">
            <v>WIEL</v>
          </cell>
          <cell r="D321" t="str">
            <v>TOTE NANCY</v>
          </cell>
          <cell r="E321" t="str">
            <v>C</v>
          </cell>
          <cell r="F321" t="str">
            <v>-</v>
          </cell>
        </row>
        <row r="322">
          <cell r="A322">
            <v>320</v>
          </cell>
          <cell r="B322" t="str">
            <v>TORENHOF</v>
          </cell>
          <cell r="C322" t="str">
            <v>THOF</v>
          </cell>
          <cell r="D322" t="str">
            <v>DE CLERCQ MARIO</v>
          </cell>
          <cell r="E322" t="str">
            <v>A</v>
          </cell>
          <cell r="F322" t="str">
            <v>-</v>
          </cell>
        </row>
        <row r="323">
          <cell r="A323">
            <v>321</v>
          </cell>
          <cell r="B323" t="str">
            <v>THE Q</v>
          </cell>
          <cell r="C323" t="str">
            <v>THQ</v>
          </cell>
          <cell r="D323" t="str">
            <v>MEERT KRIS</v>
          </cell>
          <cell r="E323" t="str">
            <v>D</v>
          </cell>
          <cell r="F323" t="str">
            <v>-</v>
          </cell>
        </row>
        <row r="324">
          <cell r="A324">
            <v>322</v>
          </cell>
          <cell r="B324" t="str">
            <v>DE DAGERS</v>
          </cell>
          <cell r="C324" t="str">
            <v>DAG</v>
          </cell>
          <cell r="D324" t="str">
            <v>PEYTIER BJARNE</v>
          </cell>
          <cell r="E324" t="str">
            <v>B</v>
          </cell>
          <cell r="F324" t="str">
            <v>-</v>
          </cell>
        </row>
        <row r="325">
          <cell r="A325">
            <v>323</v>
          </cell>
          <cell r="B325" t="str">
            <v>DE DAGERS</v>
          </cell>
          <cell r="C325" t="str">
            <v>DAG</v>
          </cell>
          <cell r="D325" t="str">
            <v>MOORTGAT JURGEN</v>
          </cell>
          <cell r="E325" t="str">
            <v>A</v>
          </cell>
          <cell r="F325" t="str">
            <v>-</v>
          </cell>
        </row>
        <row r="326">
          <cell r="A326">
            <v>324</v>
          </cell>
          <cell r="B326" t="str">
            <v>zzz</v>
          </cell>
          <cell r="C326" t="str">
            <v>zzz</v>
          </cell>
          <cell r="D326" t="str">
            <v>zzz</v>
          </cell>
          <cell r="E326" t="str">
            <v>zzz</v>
          </cell>
          <cell r="F326" t="str">
            <v>x</v>
          </cell>
        </row>
        <row r="327">
          <cell r="A327">
            <v>325</v>
          </cell>
          <cell r="B327" t="str">
            <v>KALFORT SPORTIF</v>
          </cell>
          <cell r="C327" t="str">
            <v>KALF</v>
          </cell>
          <cell r="D327" t="str">
            <v>DEWACHTER THYMEN</v>
          </cell>
          <cell r="E327" t="str">
            <v>C</v>
          </cell>
          <cell r="F327">
            <v>3</v>
          </cell>
        </row>
        <row r="328">
          <cell r="A328">
            <v>326</v>
          </cell>
          <cell r="B328" t="str">
            <v>DE VOSKES</v>
          </cell>
          <cell r="C328" t="str">
            <v>VOS</v>
          </cell>
          <cell r="D328" t="str">
            <v>VERHEYDEN MARC</v>
          </cell>
          <cell r="E328" t="str">
            <v>A</v>
          </cell>
          <cell r="F328" t="str">
            <v>-</v>
          </cell>
        </row>
        <row r="329">
          <cell r="A329">
            <v>327</v>
          </cell>
          <cell r="B329" t="str">
            <v>zzz</v>
          </cell>
          <cell r="C329" t="str">
            <v>zzz</v>
          </cell>
          <cell r="D329" t="str">
            <v>zzz</v>
          </cell>
          <cell r="E329" t="str">
            <v>zzz</v>
          </cell>
          <cell r="F329" t="str">
            <v>x</v>
          </cell>
        </row>
        <row r="330">
          <cell r="A330">
            <v>328</v>
          </cell>
          <cell r="B330" t="str">
            <v>zzz</v>
          </cell>
          <cell r="C330" t="str">
            <v>zzz</v>
          </cell>
          <cell r="D330" t="str">
            <v>zzz</v>
          </cell>
          <cell r="E330" t="str">
            <v>zzz</v>
          </cell>
          <cell r="F330" t="str">
            <v>x</v>
          </cell>
        </row>
        <row r="331">
          <cell r="A331">
            <v>329</v>
          </cell>
          <cell r="B331" t="str">
            <v>DE TON</v>
          </cell>
          <cell r="C331" t="str">
            <v>TON</v>
          </cell>
          <cell r="D331" t="str">
            <v>GHIJS PETER</v>
          </cell>
          <cell r="E331" t="str">
            <v>D</v>
          </cell>
          <cell r="F331" t="str">
            <v>-</v>
          </cell>
        </row>
        <row r="332">
          <cell r="A332">
            <v>330</v>
          </cell>
          <cell r="B332" t="str">
            <v>zzz</v>
          </cell>
          <cell r="C332" t="str">
            <v>zzz</v>
          </cell>
          <cell r="D332" t="str">
            <v>zzz</v>
          </cell>
          <cell r="E332" t="str">
            <v>zzz</v>
          </cell>
          <cell r="F332" t="str">
            <v>x</v>
          </cell>
        </row>
        <row r="333">
          <cell r="A333">
            <v>331</v>
          </cell>
          <cell r="B333" t="str">
            <v>zzz</v>
          </cell>
          <cell r="C333" t="str">
            <v>zzz</v>
          </cell>
          <cell r="D333" t="str">
            <v>zzz</v>
          </cell>
          <cell r="E333" t="str">
            <v>zzz</v>
          </cell>
          <cell r="F333" t="str">
            <v>x</v>
          </cell>
        </row>
        <row r="334">
          <cell r="A334">
            <v>332</v>
          </cell>
          <cell r="B334" t="str">
            <v>KALFORT SPORTIF</v>
          </cell>
          <cell r="C334" t="str">
            <v>KALF</v>
          </cell>
          <cell r="D334" t="str">
            <v>LEROY IGNACE</v>
          </cell>
          <cell r="E334" t="str">
            <v>D</v>
          </cell>
          <cell r="F334">
            <v>3</v>
          </cell>
        </row>
        <row r="335">
          <cell r="A335">
            <v>333</v>
          </cell>
          <cell r="B335" t="str">
            <v>zzz</v>
          </cell>
          <cell r="C335" t="str">
            <v>zzz</v>
          </cell>
          <cell r="D335" t="str">
            <v>zzz</v>
          </cell>
          <cell r="E335" t="str">
            <v>zzz</v>
          </cell>
          <cell r="F335" t="str">
            <v>x</v>
          </cell>
        </row>
        <row r="336">
          <cell r="A336">
            <v>334</v>
          </cell>
          <cell r="B336" t="str">
            <v>zzz</v>
          </cell>
          <cell r="C336" t="str">
            <v>zzz</v>
          </cell>
          <cell r="D336" t="str">
            <v>zzz</v>
          </cell>
          <cell r="E336" t="str">
            <v>zzz</v>
          </cell>
          <cell r="F336" t="str">
            <v>x</v>
          </cell>
        </row>
        <row r="337">
          <cell r="A337">
            <v>335</v>
          </cell>
          <cell r="B337" t="str">
            <v>'t ROS BEIAARD</v>
          </cell>
          <cell r="C337" t="str">
            <v>BEIA</v>
          </cell>
          <cell r="D337" t="str">
            <v>SPITTAELS LUC</v>
          </cell>
          <cell r="E337" t="str">
            <v>D</v>
          </cell>
          <cell r="F337" t="str">
            <v>-</v>
          </cell>
        </row>
        <row r="338">
          <cell r="A338">
            <v>336</v>
          </cell>
          <cell r="B338" t="str">
            <v>MIGHTY BLUE</v>
          </cell>
          <cell r="C338" t="str">
            <v>MBL</v>
          </cell>
          <cell r="D338" t="str">
            <v>EVERAERT ELLEN</v>
          </cell>
          <cell r="E338" t="str">
            <v>NA</v>
          </cell>
          <cell r="F338" t="str">
            <v>-</v>
          </cell>
        </row>
        <row r="339">
          <cell r="A339">
            <v>337</v>
          </cell>
          <cell r="B339" t="str">
            <v>'t ROS BEIAARD</v>
          </cell>
          <cell r="C339" t="str">
            <v>BEIA</v>
          </cell>
          <cell r="D339" t="str">
            <v>VERCAMMEN JEROEN</v>
          </cell>
          <cell r="E339" t="str">
            <v>D</v>
          </cell>
          <cell r="F339" t="str">
            <v>-</v>
          </cell>
        </row>
        <row r="340">
          <cell r="A340">
            <v>338</v>
          </cell>
          <cell r="B340" t="str">
            <v>MIGHTY BLUE</v>
          </cell>
          <cell r="C340" t="str">
            <v>MBL</v>
          </cell>
          <cell r="D340" t="str">
            <v>DE LANDTSHEER ROCKY</v>
          </cell>
          <cell r="E340" t="str">
            <v>D</v>
          </cell>
          <cell r="F340" t="str">
            <v>-</v>
          </cell>
        </row>
        <row r="341">
          <cell r="A341">
            <v>339</v>
          </cell>
          <cell r="B341" t="str">
            <v>zzz</v>
          </cell>
          <cell r="C341" t="str">
            <v>zzz</v>
          </cell>
          <cell r="D341" t="str">
            <v>zzz</v>
          </cell>
          <cell r="E341" t="str">
            <v>zzz</v>
          </cell>
          <cell r="F341" t="str">
            <v>x</v>
          </cell>
        </row>
        <row r="342">
          <cell r="A342">
            <v>340</v>
          </cell>
          <cell r="B342" t="str">
            <v>zzz</v>
          </cell>
          <cell r="C342" t="str">
            <v>zzz</v>
          </cell>
          <cell r="D342" t="str">
            <v>zzz</v>
          </cell>
          <cell r="E342" t="str">
            <v>zzz</v>
          </cell>
          <cell r="F342" t="str">
            <v>x</v>
          </cell>
        </row>
        <row r="343">
          <cell r="A343">
            <v>341</v>
          </cell>
          <cell r="B343" t="str">
            <v>zzz</v>
          </cell>
          <cell r="C343" t="str">
            <v>zzz</v>
          </cell>
          <cell r="D343" t="str">
            <v>zzz</v>
          </cell>
          <cell r="E343" t="str">
            <v>zzz</v>
          </cell>
          <cell r="F343" t="str">
            <v>x</v>
          </cell>
        </row>
        <row r="344">
          <cell r="A344">
            <v>342</v>
          </cell>
          <cell r="B344" t="str">
            <v>MIGHTY BLUE</v>
          </cell>
          <cell r="C344" t="str">
            <v>MBL</v>
          </cell>
          <cell r="D344" t="str">
            <v>VIDAEL HARRY</v>
          </cell>
          <cell r="E344" t="str">
            <v>D</v>
          </cell>
          <cell r="F344" t="str">
            <v>-</v>
          </cell>
        </row>
        <row r="345">
          <cell r="A345">
            <v>343</v>
          </cell>
          <cell r="B345" t="str">
            <v>MIGHTY BLUE</v>
          </cell>
          <cell r="C345" t="str">
            <v>MBL</v>
          </cell>
          <cell r="D345" t="str">
            <v>VAN KEER ANDY</v>
          </cell>
          <cell r="E345" t="str">
            <v>D</v>
          </cell>
          <cell r="F345" t="str">
            <v>-</v>
          </cell>
        </row>
        <row r="346">
          <cell r="A346">
            <v>344</v>
          </cell>
          <cell r="B346" t="str">
            <v>ZANDSTUIVERS</v>
          </cell>
          <cell r="C346" t="str">
            <v>ZAND</v>
          </cell>
          <cell r="D346" t="str">
            <v>DE RIDDER STEFAN</v>
          </cell>
          <cell r="E346" t="str">
            <v>NA</v>
          </cell>
          <cell r="F346" t="str">
            <v>-</v>
          </cell>
        </row>
        <row r="347">
          <cell r="A347">
            <v>345</v>
          </cell>
          <cell r="B347" t="str">
            <v>'t ZANDHOF</v>
          </cell>
          <cell r="C347" t="str">
            <v>TZH</v>
          </cell>
          <cell r="D347" t="str">
            <v>ROOTHANS PETER</v>
          </cell>
          <cell r="E347" t="str">
            <v>B</v>
          </cell>
          <cell r="F347" t="str">
            <v>-</v>
          </cell>
        </row>
        <row r="348">
          <cell r="A348">
            <v>346</v>
          </cell>
          <cell r="B348" t="str">
            <v>PLAZA</v>
          </cell>
          <cell r="C348" t="str">
            <v>PLZ</v>
          </cell>
          <cell r="D348" t="str">
            <v>VAN DEN BOSSCHE JONAS</v>
          </cell>
          <cell r="E348" t="str">
            <v>C</v>
          </cell>
          <cell r="F348" t="str">
            <v>-</v>
          </cell>
        </row>
        <row r="349">
          <cell r="A349">
            <v>347</v>
          </cell>
          <cell r="B349" t="str">
            <v>zzz</v>
          </cell>
          <cell r="C349" t="str">
            <v>zzz</v>
          </cell>
          <cell r="D349" t="str">
            <v>zzz</v>
          </cell>
          <cell r="E349" t="str">
            <v>zzz</v>
          </cell>
          <cell r="F349" t="str">
            <v>x</v>
          </cell>
        </row>
        <row r="350">
          <cell r="A350">
            <v>348</v>
          </cell>
          <cell r="B350" t="str">
            <v>'t ROS BEIAARD</v>
          </cell>
          <cell r="C350" t="str">
            <v>BEIA</v>
          </cell>
          <cell r="D350" t="str">
            <v>DE COCK STEFAAN</v>
          </cell>
          <cell r="E350" t="str">
            <v>D</v>
          </cell>
          <cell r="F350" t="str">
            <v>-</v>
          </cell>
        </row>
        <row r="351">
          <cell r="A351">
            <v>349</v>
          </cell>
          <cell r="B351" t="str">
            <v>THE Q</v>
          </cell>
          <cell r="C351" t="str">
            <v>THQ</v>
          </cell>
          <cell r="D351" t="str">
            <v>MOONEN MARC</v>
          </cell>
          <cell r="E351" t="str">
            <v>A</v>
          </cell>
          <cell r="F351" t="str">
            <v>-</v>
          </cell>
        </row>
        <row r="352">
          <cell r="A352">
            <v>350</v>
          </cell>
          <cell r="B352" t="str">
            <v>zzz</v>
          </cell>
          <cell r="C352" t="str">
            <v>zzz</v>
          </cell>
          <cell r="D352" t="str">
            <v>zzz</v>
          </cell>
          <cell r="E352" t="str">
            <v>zzz</v>
          </cell>
          <cell r="F352" t="str">
            <v>x</v>
          </cell>
        </row>
        <row r="353">
          <cell r="A353">
            <v>351</v>
          </cell>
          <cell r="B353" t="str">
            <v>KALFORT SPORTIF</v>
          </cell>
          <cell r="C353" t="str">
            <v>KALF</v>
          </cell>
          <cell r="D353" t="str">
            <v>SEGERS JOZEF</v>
          </cell>
          <cell r="E353" t="str">
            <v>D</v>
          </cell>
          <cell r="F353">
            <v>4</v>
          </cell>
        </row>
        <row r="354">
          <cell r="A354">
            <v>352</v>
          </cell>
          <cell r="B354" t="str">
            <v>KALFORT SPORTIF</v>
          </cell>
          <cell r="C354" t="str">
            <v>KALF</v>
          </cell>
          <cell r="D354" t="str">
            <v>DE KERF LEANDER</v>
          </cell>
          <cell r="E354" t="str">
            <v>C</v>
          </cell>
          <cell r="F354" t="str">
            <v>-</v>
          </cell>
        </row>
        <row r="355">
          <cell r="A355">
            <v>353</v>
          </cell>
          <cell r="B355" t="str">
            <v>ZANDSTUIVERS</v>
          </cell>
          <cell r="C355" t="str">
            <v>ZAND</v>
          </cell>
          <cell r="D355" t="str">
            <v>APERS FRANKY</v>
          </cell>
          <cell r="E355" t="str">
            <v>A</v>
          </cell>
          <cell r="F355" t="str">
            <v>-</v>
          </cell>
        </row>
        <row r="356">
          <cell r="A356">
            <v>354</v>
          </cell>
          <cell r="B356" t="str">
            <v>GOLVERS</v>
          </cell>
          <cell r="C356" t="str">
            <v>GOL</v>
          </cell>
          <cell r="D356" t="str">
            <v>VAN HUMBEECK HENRI</v>
          </cell>
          <cell r="E356" t="str">
            <v>C</v>
          </cell>
          <cell r="F356" t="str">
            <v>-</v>
          </cell>
        </row>
        <row r="357">
          <cell r="A357">
            <v>355</v>
          </cell>
          <cell r="B357" t="str">
            <v>DE STATIEVRIENDEN</v>
          </cell>
          <cell r="C357" t="str">
            <v>STAT</v>
          </cell>
          <cell r="D357" t="str">
            <v>LAUREYS CHRISTOPHE</v>
          </cell>
          <cell r="E357" t="str">
            <v>C</v>
          </cell>
          <cell r="F357" t="str">
            <v>-</v>
          </cell>
        </row>
        <row r="358">
          <cell r="A358">
            <v>356</v>
          </cell>
          <cell r="B358" t="str">
            <v>DEN TWEEDEN THUIS</v>
          </cell>
          <cell r="C358" t="str">
            <v>TWT</v>
          </cell>
          <cell r="D358" t="str">
            <v>LANGBEEN JOZEF</v>
          </cell>
          <cell r="E358" t="str">
            <v>NA</v>
          </cell>
          <cell r="F358" t="str">
            <v>-</v>
          </cell>
        </row>
        <row r="359">
          <cell r="A359">
            <v>357</v>
          </cell>
          <cell r="B359" t="str">
            <v>DEN BLACK</v>
          </cell>
          <cell r="C359" t="str">
            <v>DBLA</v>
          </cell>
          <cell r="D359" t="str">
            <v>PEELEMAN CHRIS</v>
          </cell>
          <cell r="E359" t="str">
            <v>A</v>
          </cell>
          <cell r="F359" t="str">
            <v>-</v>
          </cell>
        </row>
        <row r="360">
          <cell r="A360">
            <v>358</v>
          </cell>
          <cell r="B360" t="str">
            <v>KALFORT SPORTIF</v>
          </cell>
          <cell r="C360" t="str">
            <v>KALF</v>
          </cell>
          <cell r="D360" t="str">
            <v>VAN STRAETEN HENRI</v>
          </cell>
          <cell r="E360" t="str">
            <v>C</v>
          </cell>
          <cell r="F360" t="str">
            <v>-</v>
          </cell>
        </row>
        <row r="361">
          <cell r="A361">
            <v>359</v>
          </cell>
          <cell r="B361" t="str">
            <v>GOLVERS</v>
          </cell>
          <cell r="C361" t="str">
            <v>GOL</v>
          </cell>
          <cell r="D361" t="str">
            <v>CNOPS GERARD</v>
          </cell>
          <cell r="E361" t="str">
            <v>NA</v>
          </cell>
          <cell r="F361" t="str">
            <v>-</v>
          </cell>
        </row>
        <row r="362">
          <cell r="A362">
            <v>360</v>
          </cell>
          <cell r="B362" t="str">
            <v>ZANDSTUIVERS</v>
          </cell>
          <cell r="C362" t="str">
            <v>ZAND</v>
          </cell>
          <cell r="D362" t="str">
            <v>ROOSEMONT KRISTOF</v>
          </cell>
          <cell r="E362" t="str">
            <v>A</v>
          </cell>
          <cell r="F362" t="str">
            <v>-</v>
          </cell>
        </row>
        <row r="363">
          <cell r="A363">
            <v>361</v>
          </cell>
          <cell r="B363" t="str">
            <v>zzz</v>
          </cell>
          <cell r="C363" t="str">
            <v>zzz</v>
          </cell>
          <cell r="D363" t="str">
            <v>zzz</v>
          </cell>
          <cell r="E363" t="str">
            <v>zzz</v>
          </cell>
          <cell r="F363" t="str">
            <v>x</v>
          </cell>
        </row>
        <row r="364">
          <cell r="A364">
            <v>362</v>
          </cell>
          <cell r="B364" t="str">
            <v>RITOBOYS</v>
          </cell>
          <cell r="C364" t="str">
            <v>RITO</v>
          </cell>
          <cell r="D364" t="str">
            <v>POLFLIET GUSTAAF</v>
          </cell>
          <cell r="E364" t="str">
            <v>B</v>
          </cell>
          <cell r="F364" t="str">
            <v>-</v>
          </cell>
        </row>
        <row r="365">
          <cell r="A365">
            <v>363</v>
          </cell>
          <cell r="B365" t="str">
            <v>zzz</v>
          </cell>
          <cell r="C365" t="str">
            <v>zzz</v>
          </cell>
          <cell r="D365" t="str">
            <v>zzz</v>
          </cell>
          <cell r="E365" t="str">
            <v>zzz</v>
          </cell>
          <cell r="F365" t="str">
            <v>x</v>
          </cell>
        </row>
        <row r="366">
          <cell r="A366">
            <v>364</v>
          </cell>
          <cell r="B366" t="str">
            <v>DE VOSKES</v>
          </cell>
          <cell r="C366" t="str">
            <v>VOS</v>
          </cell>
          <cell r="D366" t="str">
            <v>CALLEBAUT TIM</v>
          </cell>
          <cell r="E366" t="str">
            <v>C</v>
          </cell>
          <cell r="F366" t="str">
            <v>-</v>
          </cell>
        </row>
        <row r="367">
          <cell r="A367">
            <v>365</v>
          </cell>
          <cell r="B367" t="str">
            <v>DE BOERENKRIJG</v>
          </cell>
          <cell r="C367" t="str">
            <v>BOER</v>
          </cell>
          <cell r="D367" t="str">
            <v>WAUTERS JOHAN</v>
          </cell>
          <cell r="E367" t="str">
            <v>C</v>
          </cell>
          <cell r="F367" t="str">
            <v>-</v>
          </cell>
        </row>
        <row r="368">
          <cell r="A368">
            <v>366</v>
          </cell>
          <cell r="B368" t="str">
            <v>ZANDSTUIVERS</v>
          </cell>
          <cell r="C368" t="str">
            <v>ZAND</v>
          </cell>
          <cell r="D368" t="str">
            <v>STROBBE KURT</v>
          </cell>
          <cell r="E368" t="str">
            <v>A</v>
          </cell>
          <cell r="F368" t="str">
            <v>-</v>
          </cell>
        </row>
        <row r="369">
          <cell r="A369">
            <v>367</v>
          </cell>
          <cell r="B369" t="str">
            <v>zzz</v>
          </cell>
          <cell r="C369" t="str">
            <v>zzz</v>
          </cell>
          <cell r="D369" t="str">
            <v>zzz</v>
          </cell>
          <cell r="E369" t="str">
            <v>zzz</v>
          </cell>
          <cell r="F369" t="str">
            <v>x</v>
          </cell>
        </row>
        <row r="370">
          <cell r="A370">
            <v>368</v>
          </cell>
          <cell r="B370" t="str">
            <v>zzz</v>
          </cell>
          <cell r="C370" t="str">
            <v>zzz</v>
          </cell>
          <cell r="D370" t="str">
            <v>zzz</v>
          </cell>
          <cell r="E370" t="str">
            <v>zzz</v>
          </cell>
          <cell r="F370" t="str">
            <v>x</v>
          </cell>
        </row>
        <row r="371">
          <cell r="A371">
            <v>369</v>
          </cell>
          <cell r="B371" t="str">
            <v>zzz</v>
          </cell>
          <cell r="C371" t="str">
            <v>zzz</v>
          </cell>
          <cell r="D371" t="str">
            <v>zzz</v>
          </cell>
          <cell r="E371" t="str">
            <v>zzz</v>
          </cell>
          <cell r="F371" t="str">
            <v>x</v>
          </cell>
        </row>
        <row r="372">
          <cell r="A372">
            <v>370</v>
          </cell>
          <cell r="B372" t="str">
            <v>zzz</v>
          </cell>
          <cell r="C372" t="str">
            <v>zzz</v>
          </cell>
          <cell r="D372" t="str">
            <v>zzz</v>
          </cell>
          <cell r="E372" t="str">
            <v>zzz</v>
          </cell>
          <cell r="F372" t="str">
            <v>x</v>
          </cell>
        </row>
        <row r="373">
          <cell r="A373">
            <v>371</v>
          </cell>
          <cell r="B373" t="str">
            <v>DE BOERENKRIJG</v>
          </cell>
          <cell r="C373" t="str">
            <v>BOER</v>
          </cell>
          <cell r="D373" t="str">
            <v>VERMEULEN PETER</v>
          </cell>
          <cell r="E373" t="str">
            <v>B</v>
          </cell>
          <cell r="F373" t="str">
            <v>-</v>
          </cell>
        </row>
        <row r="374">
          <cell r="A374">
            <v>372</v>
          </cell>
          <cell r="B374" t="str">
            <v>zzz</v>
          </cell>
          <cell r="C374" t="str">
            <v>zzz</v>
          </cell>
          <cell r="D374" t="str">
            <v>zzz</v>
          </cell>
          <cell r="E374" t="str">
            <v>zzz</v>
          </cell>
          <cell r="F374" t="str">
            <v>x</v>
          </cell>
        </row>
        <row r="375">
          <cell r="A375">
            <v>373</v>
          </cell>
          <cell r="B375" t="str">
            <v>TORENHOF</v>
          </cell>
          <cell r="C375" t="str">
            <v>THOF</v>
          </cell>
          <cell r="D375" t="str">
            <v>VAN MUYLDER NICO</v>
          </cell>
          <cell r="E375" t="str">
            <v>A</v>
          </cell>
          <cell r="F375" t="str">
            <v>-</v>
          </cell>
        </row>
        <row r="376">
          <cell r="A376">
            <v>374</v>
          </cell>
          <cell r="B376" t="str">
            <v>zzz</v>
          </cell>
          <cell r="C376" t="str">
            <v>zzz</v>
          </cell>
          <cell r="D376" t="str">
            <v>zzz</v>
          </cell>
          <cell r="E376" t="str">
            <v>zzz</v>
          </cell>
          <cell r="F376" t="str">
            <v>x</v>
          </cell>
        </row>
        <row r="377">
          <cell r="A377">
            <v>375</v>
          </cell>
          <cell r="B377" t="str">
            <v>DEN BLACK</v>
          </cell>
          <cell r="C377" t="str">
            <v>DBLA</v>
          </cell>
          <cell r="D377" t="str">
            <v>VAN SANDE DAVY</v>
          </cell>
          <cell r="E377" t="str">
            <v>A</v>
          </cell>
          <cell r="F377" t="str">
            <v>-</v>
          </cell>
        </row>
        <row r="378">
          <cell r="A378">
            <v>376</v>
          </cell>
          <cell r="B378" t="str">
            <v>DE ZES</v>
          </cell>
          <cell r="C378" t="str">
            <v>ZES</v>
          </cell>
          <cell r="D378" t="str">
            <v>DE VLIEGER HENRI</v>
          </cell>
          <cell r="E378" t="str">
            <v>D</v>
          </cell>
          <cell r="F378">
            <v>3</v>
          </cell>
        </row>
        <row r="379">
          <cell r="A379">
            <v>377</v>
          </cell>
          <cell r="B379" t="str">
            <v>DEN BLACK</v>
          </cell>
          <cell r="C379" t="str">
            <v>DBLA</v>
          </cell>
          <cell r="D379" t="str">
            <v>VAN ASBROECK JUAN</v>
          </cell>
          <cell r="E379" t="str">
            <v>B</v>
          </cell>
          <cell r="F379" t="str">
            <v>-</v>
          </cell>
        </row>
        <row r="380">
          <cell r="A380">
            <v>378</v>
          </cell>
          <cell r="B380" t="str">
            <v>zzz</v>
          </cell>
          <cell r="C380" t="str">
            <v>zzz</v>
          </cell>
          <cell r="D380" t="str">
            <v>zzz</v>
          </cell>
          <cell r="E380" t="str">
            <v>zzz</v>
          </cell>
          <cell r="F380" t="str">
            <v>x</v>
          </cell>
        </row>
        <row r="381">
          <cell r="A381">
            <v>379</v>
          </cell>
          <cell r="B381" t="str">
            <v>BILJARTBOYS</v>
          </cell>
          <cell r="C381" t="str">
            <v>BJB</v>
          </cell>
          <cell r="D381" t="str">
            <v>PERSOONS DIRK</v>
          </cell>
          <cell r="E381" t="str">
            <v>A</v>
          </cell>
          <cell r="F381" t="str">
            <v>-</v>
          </cell>
        </row>
        <row r="382">
          <cell r="A382">
            <v>380</v>
          </cell>
          <cell r="B382" t="str">
            <v>zzz</v>
          </cell>
          <cell r="C382" t="str">
            <v>zzz</v>
          </cell>
          <cell r="D382" t="str">
            <v>zzz</v>
          </cell>
          <cell r="E382" t="str">
            <v>zzz</v>
          </cell>
          <cell r="F382" t="str">
            <v>x</v>
          </cell>
        </row>
        <row r="383">
          <cell r="A383">
            <v>381</v>
          </cell>
          <cell r="B383" t="str">
            <v>zzz</v>
          </cell>
          <cell r="C383" t="str">
            <v>zzz</v>
          </cell>
          <cell r="D383" t="str">
            <v>zzz</v>
          </cell>
          <cell r="E383" t="str">
            <v>zzz</v>
          </cell>
          <cell r="F383" t="str">
            <v>x</v>
          </cell>
        </row>
        <row r="384">
          <cell r="A384">
            <v>382</v>
          </cell>
          <cell r="B384" t="str">
            <v>BILJARTBOYS</v>
          </cell>
          <cell r="C384" t="str">
            <v>BJB</v>
          </cell>
          <cell r="D384" t="str">
            <v>UWAERTS FREDDY</v>
          </cell>
          <cell r="E384" t="str">
            <v>C</v>
          </cell>
          <cell r="F384" t="str">
            <v>-</v>
          </cell>
        </row>
        <row r="385">
          <cell r="A385">
            <v>383</v>
          </cell>
          <cell r="B385" t="str">
            <v>'t ZANDHOF</v>
          </cell>
          <cell r="C385" t="str">
            <v>TZH</v>
          </cell>
          <cell r="D385" t="str">
            <v>TORFS RUDI</v>
          </cell>
          <cell r="E385" t="str">
            <v>C</v>
          </cell>
          <cell r="F385" t="str">
            <v>-</v>
          </cell>
        </row>
        <row r="386">
          <cell r="A386">
            <v>384</v>
          </cell>
          <cell r="B386" t="str">
            <v>BILJARTBOYS</v>
          </cell>
          <cell r="C386" t="str">
            <v>BJB</v>
          </cell>
          <cell r="D386" t="str">
            <v>MAMPAEY KIM</v>
          </cell>
          <cell r="E386" t="str">
            <v>B</v>
          </cell>
          <cell r="F386" t="str">
            <v>-</v>
          </cell>
        </row>
        <row r="387">
          <cell r="A387">
            <v>385</v>
          </cell>
          <cell r="B387" t="str">
            <v>zzz</v>
          </cell>
          <cell r="C387" t="str">
            <v>zzz</v>
          </cell>
          <cell r="D387" t="str">
            <v>zzz</v>
          </cell>
          <cell r="E387" t="str">
            <v>zzz</v>
          </cell>
          <cell r="F387" t="str">
            <v>x</v>
          </cell>
        </row>
        <row r="388">
          <cell r="A388">
            <v>386</v>
          </cell>
          <cell r="B388" t="str">
            <v>zzz</v>
          </cell>
          <cell r="C388" t="str">
            <v>zzz</v>
          </cell>
          <cell r="D388" t="str">
            <v>zzz</v>
          </cell>
          <cell r="E388" t="str">
            <v>zzz</v>
          </cell>
          <cell r="F388" t="str">
            <v>x</v>
          </cell>
        </row>
        <row r="389">
          <cell r="A389">
            <v>387</v>
          </cell>
          <cell r="B389" t="str">
            <v>zzz</v>
          </cell>
          <cell r="C389" t="str">
            <v>zzz</v>
          </cell>
          <cell r="D389" t="str">
            <v>zzz</v>
          </cell>
          <cell r="E389" t="str">
            <v>zzz</v>
          </cell>
          <cell r="F389" t="str">
            <v>x</v>
          </cell>
        </row>
        <row r="390">
          <cell r="A390">
            <v>388</v>
          </cell>
          <cell r="B390" t="str">
            <v>KALFORT SPORTIF</v>
          </cell>
          <cell r="C390" t="str">
            <v>KALF</v>
          </cell>
          <cell r="D390" t="str">
            <v>SCHELFAUT LAETITIA</v>
          </cell>
          <cell r="E390" t="str">
            <v>D</v>
          </cell>
          <cell r="F390">
            <v>3</v>
          </cell>
        </row>
        <row r="391">
          <cell r="A391">
            <v>389</v>
          </cell>
          <cell r="B391" t="str">
            <v>TORENHOF</v>
          </cell>
          <cell r="C391" t="str">
            <v>THOF</v>
          </cell>
          <cell r="D391" t="str">
            <v>SMEDTS LUC</v>
          </cell>
          <cell r="E391" t="str">
            <v>A</v>
          </cell>
          <cell r="F391" t="str">
            <v>-</v>
          </cell>
        </row>
        <row r="392">
          <cell r="A392">
            <v>390</v>
          </cell>
          <cell r="B392" t="str">
            <v>DE BOERENKRIJG</v>
          </cell>
          <cell r="C392" t="str">
            <v>BOER</v>
          </cell>
          <cell r="D392" t="str">
            <v>SUFFYS NICO</v>
          </cell>
          <cell r="E392" t="str">
            <v>A</v>
          </cell>
          <cell r="F392" t="str">
            <v>-</v>
          </cell>
        </row>
        <row r="393">
          <cell r="A393">
            <v>391</v>
          </cell>
          <cell r="B393" t="str">
            <v>zzz</v>
          </cell>
          <cell r="C393" t="str">
            <v>zzz</v>
          </cell>
          <cell r="D393" t="str">
            <v>zzz</v>
          </cell>
          <cell r="E393" t="str">
            <v>zzz</v>
          </cell>
          <cell r="F393" t="str">
            <v>x</v>
          </cell>
        </row>
        <row r="394">
          <cell r="A394">
            <v>392</v>
          </cell>
          <cell r="B394" t="str">
            <v>zzz</v>
          </cell>
          <cell r="C394" t="str">
            <v>zzz</v>
          </cell>
          <cell r="D394" t="str">
            <v>zzz</v>
          </cell>
          <cell r="E394" t="str">
            <v>zzz</v>
          </cell>
          <cell r="F394" t="str">
            <v>x</v>
          </cell>
        </row>
        <row r="395">
          <cell r="A395">
            <v>393</v>
          </cell>
          <cell r="B395" t="str">
            <v>zzz</v>
          </cell>
          <cell r="C395" t="str">
            <v>zzz</v>
          </cell>
          <cell r="D395" t="str">
            <v>zzz</v>
          </cell>
          <cell r="E395" t="str">
            <v>zzz</v>
          </cell>
          <cell r="F395" t="str">
            <v>x</v>
          </cell>
        </row>
        <row r="396">
          <cell r="A396">
            <v>394</v>
          </cell>
          <cell r="B396" t="str">
            <v>DE BOERENKRIJG</v>
          </cell>
          <cell r="C396" t="str">
            <v>BOER</v>
          </cell>
          <cell r="D396" t="str">
            <v>VERELST DANNY</v>
          </cell>
          <cell r="E396" t="str">
            <v>D</v>
          </cell>
          <cell r="F396" t="str">
            <v>-</v>
          </cell>
        </row>
        <row r="397">
          <cell r="A397">
            <v>395</v>
          </cell>
          <cell r="B397" t="str">
            <v>DE BOERENKRIJG</v>
          </cell>
          <cell r="C397" t="str">
            <v>BOER</v>
          </cell>
          <cell r="D397" t="str">
            <v>MONFOURNY DAVID</v>
          </cell>
          <cell r="E397" t="str">
            <v>D</v>
          </cell>
          <cell r="F397" t="str">
            <v>-</v>
          </cell>
        </row>
        <row r="398">
          <cell r="A398">
            <v>396</v>
          </cell>
          <cell r="B398" t="str">
            <v>zzz</v>
          </cell>
          <cell r="C398" t="str">
            <v>zzz</v>
          </cell>
          <cell r="D398" t="str">
            <v>zzz</v>
          </cell>
          <cell r="E398" t="str">
            <v>zzz</v>
          </cell>
          <cell r="F398" t="str">
            <v>x</v>
          </cell>
        </row>
        <row r="399">
          <cell r="A399">
            <v>397</v>
          </cell>
          <cell r="B399" t="str">
            <v>DE BOERENKRIJG</v>
          </cell>
          <cell r="C399" t="str">
            <v>BOER</v>
          </cell>
          <cell r="D399" t="str">
            <v>PETRY MIKE</v>
          </cell>
          <cell r="E399" t="str">
            <v>B</v>
          </cell>
          <cell r="F399" t="str">
            <v>-</v>
          </cell>
        </row>
        <row r="400">
          <cell r="A400">
            <v>398</v>
          </cell>
          <cell r="B400" t="str">
            <v>zzz</v>
          </cell>
          <cell r="C400" t="str">
            <v>zzz</v>
          </cell>
          <cell r="D400" t="str">
            <v>zzz</v>
          </cell>
          <cell r="E400" t="str">
            <v>zzz</v>
          </cell>
          <cell r="F400" t="str">
            <v>x</v>
          </cell>
        </row>
        <row r="401">
          <cell r="A401">
            <v>399</v>
          </cell>
          <cell r="B401" t="str">
            <v>DE SPLINTERS</v>
          </cell>
          <cell r="C401" t="str">
            <v>SPLI</v>
          </cell>
          <cell r="D401" t="str">
            <v>VAN DEN EEDE RUDIGER</v>
          </cell>
          <cell r="E401" t="str">
            <v>C</v>
          </cell>
          <cell r="F401">
            <v>2</v>
          </cell>
        </row>
        <row r="402">
          <cell r="A402">
            <v>400</v>
          </cell>
          <cell r="B402" t="str">
            <v>DE VETTEN OS</v>
          </cell>
          <cell r="C402" t="str">
            <v>OS</v>
          </cell>
          <cell r="D402" t="str">
            <v>VAN CAMP LUCAS</v>
          </cell>
          <cell r="E402" t="str">
            <v>C</v>
          </cell>
          <cell r="F402" t="str">
            <v>-</v>
          </cell>
        </row>
        <row r="403">
          <cell r="A403">
            <v>401</v>
          </cell>
          <cell r="B403" t="str">
            <v>'t ZANDHOF</v>
          </cell>
          <cell r="C403" t="str">
            <v>TZH</v>
          </cell>
          <cell r="D403" t="str">
            <v>DE MAN HENRI</v>
          </cell>
          <cell r="E403" t="str">
            <v>A</v>
          </cell>
          <cell r="F403">
            <v>1</v>
          </cell>
        </row>
        <row r="404">
          <cell r="A404">
            <v>402</v>
          </cell>
          <cell r="B404" t="str">
            <v>KALFORT SPORTIF</v>
          </cell>
          <cell r="C404" t="str">
            <v>KALF</v>
          </cell>
          <cell r="D404" t="str">
            <v>DE GREEF JOHAN</v>
          </cell>
          <cell r="E404" t="str">
            <v>D</v>
          </cell>
          <cell r="F404">
            <v>2</v>
          </cell>
        </row>
        <row r="405">
          <cell r="A405">
            <v>403</v>
          </cell>
          <cell r="B405" t="str">
            <v>OUD LIMBURG</v>
          </cell>
          <cell r="C405" t="str">
            <v>OUD</v>
          </cell>
          <cell r="D405" t="str">
            <v>SMEDTS JEAN</v>
          </cell>
          <cell r="E405" t="str">
            <v>D</v>
          </cell>
          <cell r="F405" t="str">
            <v>-</v>
          </cell>
        </row>
        <row r="406">
          <cell r="A406">
            <v>404</v>
          </cell>
          <cell r="B406" t="str">
            <v>NOEVEREN</v>
          </cell>
          <cell r="C406" t="str">
            <v>NOE</v>
          </cell>
          <cell r="D406" t="str">
            <v>DE ROOVERE PATRICK</v>
          </cell>
          <cell r="E406" t="str">
            <v>D</v>
          </cell>
          <cell r="F406">
            <v>3</v>
          </cell>
        </row>
        <row r="407">
          <cell r="A407">
            <v>405</v>
          </cell>
          <cell r="B407" t="str">
            <v>zzz</v>
          </cell>
          <cell r="C407" t="str">
            <v>zzz</v>
          </cell>
          <cell r="D407" t="str">
            <v>zzz</v>
          </cell>
          <cell r="E407" t="str">
            <v>zzz</v>
          </cell>
          <cell r="F407" t="str">
            <v>x</v>
          </cell>
        </row>
        <row r="408">
          <cell r="A408">
            <v>406</v>
          </cell>
          <cell r="B408" t="str">
            <v>NOEVEREN</v>
          </cell>
          <cell r="C408" t="str">
            <v>NOE</v>
          </cell>
          <cell r="D408" t="str">
            <v>DENS MIKE</v>
          </cell>
          <cell r="E408" t="str">
            <v>D</v>
          </cell>
          <cell r="F408" t="str">
            <v>-</v>
          </cell>
        </row>
        <row r="409">
          <cell r="A409">
            <v>407</v>
          </cell>
          <cell r="B409" t="str">
            <v>DE SPLINTERS</v>
          </cell>
          <cell r="C409" t="str">
            <v>SPLI</v>
          </cell>
          <cell r="D409" t="str">
            <v>SEVENHANS RINALDO</v>
          </cell>
          <cell r="E409" t="str">
            <v>D</v>
          </cell>
          <cell r="F409" t="str">
            <v>-</v>
          </cell>
        </row>
        <row r="410">
          <cell r="A410">
            <v>408</v>
          </cell>
          <cell r="B410" t="str">
            <v>zzz</v>
          </cell>
          <cell r="C410" t="str">
            <v>zzz</v>
          </cell>
          <cell r="D410" t="str">
            <v>zzz</v>
          </cell>
          <cell r="E410" t="str">
            <v>zzz</v>
          </cell>
          <cell r="F410" t="str">
            <v>x</v>
          </cell>
        </row>
        <row r="411">
          <cell r="A411">
            <v>409</v>
          </cell>
          <cell r="B411" t="str">
            <v>zzz</v>
          </cell>
          <cell r="C411" t="str">
            <v>zzz</v>
          </cell>
          <cell r="D411" t="str">
            <v>zzz</v>
          </cell>
          <cell r="E411" t="str">
            <v>zzz</v>
          </cell>
          <cell r="F411" t="str">
            <v>x</v>
          </cell>
        </row>
        <row r="412">
          <cell r="A412">
            <v>410</v>
          </cell>
          <cell r="B412" t="str">
            <v>zzz</v>
          </cell>
          <cell r="C412" t="str">
            <v>zzz</v>
          </cell>
          <cell r="D412" t="str">
            <v>zzz</v>
          </cell>
          <cell r="E412" t="str">
            <v>zzz</v>
          </cell>
          <cell r="F412" t="str">
            <v>x</v>
          </cell>
        </row>
        <row r="413">
          <cell r="A413">
            <v>411</v>
          </cell>
          <cell r="B413" t="str">
            <v>'t ZANDHOF</v>
          </cell>
          <cell r="C413" t="str">
            <v>TZH</v>
          </cell>
          <cell r="D413" t="str">
            <v>SMET DOMINIC</v>
          </cell>
          <cell r="E413" t="str">
            <v>B</v>
          </cell>
          <cell r="F413" t="str">
            <v>-</v>
          </cell>
        </row>
        <row r="414">
          <cell r="A414">
            <v>412</v>
          </cell>
          <cell r="B414" t="str">
            <v>zzz</v>
          </cell>
          <cell r="C414" t="str">
            <v>zzz</v>
          </cell>
          <cell r="D414" t="str">
            <v>zzz</v>
          </cell>
          <cell r="E414" t="str">
            <v>zzz</v>
          </cell>
          <cell r="F414" t="str">
            <v>x</v>
          </cell>
        </row>
        <row r="415">
          <cell r="A415">
            <v>413</v>
          </cell>
          <cell r="B415" t="str">
            <v>EXCELSIOR</v>
          </cell>
          <cell r="C415" t="str">
            <v>EXC</v>
          </cell>
          <cell r="D415" t="str">
            <v>ENGELS DAVE</v>
          </cell>
          <cell r="E415" t="str">
            <v>B</v>
          </cell>
          <cell r="F415" t="str">
            <v>-</v>
          </cell>
        </row>
        <row r="416">
          <cell r="A416">
            <v>414</v>
          </cell>
          <cell r="B416" t="str">
            <v>EXCELSIOR</v>
          </cell>
          <cell r="C416" t="str">
            <v>EXC</v>
          </cell>
          <cell r="D416" t="str">
            <v>VAN DER VORST KEVIN</v>
          </cell>
          <cell r="E416" t="str">
            <v>B</v>
          </cell>
          <cell r="F416">
            <v>1</v>
          </cell>
        </row>
        <row r="417">
          <cell r="A417">
            <v>415</v>
          </cell>
          <cell r="B417" t="str">
            <v>KALFORT SPORTIF</v>
          </cell>
          <cell r="C417" t="str">
            <v>KALF</v>
          </cell>
          <cell r="D417" t="str">
            <v>VAN DEN BERGH BOUDEWIJN</v>
          </cell>
          <cell r="E417" t="str">
            <v>C</v>
          </cell>
          <cell r="F417" t="str">
            <v>-</v>
          </cell>
        </row>
        <row r="418">
          <cell r="A418">
            <v>416</v>
          </cell>
          <cell r="B418" t="str">
            <v>zzz</v>
          </cell>
          <cell r="C418" t="str">
            <v>zzz</v>
          </cell>
          <cell r="D418" t="str">
            <v>zzz</v>
          </cell>
          <cell r="E418" t="str">
            <v>zzz</v>
          </cell>
          <cell r="F418" t="str">
            <v>x</v>
          </cell>
        </row>
        <row r="419">
          <cell r="A419">
            <v>417</v>
          </cell>
          <cell r="B419" t="str">
            <v>zzz</v>
          </cell>
          <cell r="C419" t="str">
            <v>zzz</v>
          </cell>
          <cell r="D419" t="str">
            <v>zzz</v>
          </cell>
          <cell r="E419" t="str">
            <v>zzz</v>
          </cell>
          <cell r="F419" t="str">
            <v>x</v>
          </cell>
        </row>
        <row r="420">
          <cell r="A420">
            <v>418</v>
          </cell>
          <cell r="B420" t="str">
            <v>GEEMZICHT</v>
          </cell>
          <cell r="C420" t="str">
            <v>GEEM</v>
          </cell>
          <cell r="D420" t="str">
            <v>DE NIL BART</v>
          </cell>
          <cell r="E420" t="str">
            <v>D</v>
          </cell>
          <cell r="F420" t="str">
            <v>-</v>
          </cell>
        </row>
        <row r="421">
          <cell r="A421">
            <v>419</v>
          </cell>
          <cell r="B421" t="str">
            <v>DE TON</v>
          </cell>
          <cell r="C421" t="str">
            <v>TON</v>
          </cell>
          <cell r="D421" t="str">
            <v>LAMBRECHT RONY</v>
          </cell>
          <cell r="E421" t="str">
            <v>D</v>
          </cell>
          <cell r="F421" t="str">
            <v>-</v>
          </cell>
        </row>
        <row r="422">
          <cell r="A422">
            <v>420</v>
          </cell>
          <cell r="B422" t="str">
            <v>DE SPLINTERS</v>
          </cell>
          <cell r="C422" t="str">
            <v>SPLI</v>
          </cell>
          <cell r="D422" t="str">
            <v>CLAUWAERT IGOR</v>
          </cell>
          <cell r="E422" t="str">
            <v>A</v>
          </cell>
          <cell r="F422" t="str">
            <v>-</v>
          </cell>
        </row>
        <row r="423">
          <cell r="A423">
            <v>421</v>
          </cell>
          <cell r="B423" t="str">
            <v>KALFORT SPORTIF</v>
          </cell>
          <cell r="C423" t="str">
            <v>KALF</v>
          </cell>
          <cell r="D423" t="str">
            <v>DEHERTOGH NICK</v>
          </cell>
          <cell r="E423" t="str">
            <v>C</v>
          </cell>
          <cell r="F423" t="str">
            <v>-</v>
          </cell>
        </row>
        <row r="424">
          <cell r="A424">
            <v>422</v>
          </cell>
          <cell r="B424" t="str">
            <v>zzz</v>
          </cell>
          <cell r="C424" t="str">
            <v>zzz</v>
          </cell>
          <cell r="D424" t="str">
            <v>zzz</v>
          </cell>
          <cell r="E424" t="str">
            <v>zzz</v>
          </cell>
          <cell r="F424" t="str">
            <v>x</v>
          </cell>
        </row>
        <row r="425">
          <cell r="A425">
            <v>423</v>
          </cell>
          <cell r="B425" t="str">
            <v>OUD LIMBURG</v>
          </cell>
          <cell r="C425" t="str">
            <v>OUD</v>
          </cell>
          <cell r="D425" t="str">
            <v>DE BOSSCHER MATTHIEU</v>
          </cell>
          <cell r="E425" t="str">
            <v>C</v>
          </cell>
          <cell r="F425" t="str">
            <v>-</v>
          </cell>
        </row>
        <row r="426">
          <cell r="A426">
            <v>424</v>
          </cell>
          <cell r="B426" t="str">
            <v>zzz</v>
          </cell>
          <cell r="C426" t="str">
            <v>zzz</v>
          </cell>
          <cell r="D426" t="str">
            <v>zzz</v>
          </cell>
          <cell r="E426" t="str">
            <v>zzz</v>
          </cell>
          <cell r="F426" t="str">
            <v>x</v>
          </cell>
        </row>
        <row r="427">
          <cell r="A427">
            <v>425</v>
          </cell>
          <cell r="B427" t="str">
            <v>DE VOSKES</v>
          </cell>
          <cell r="C427" t="str">
            <v>VOS</v>
          </cell>
          <cell r="D427" t="str">
            <v>HEYMANS NICO</v>
          </cell>
          <cell r="E427" t="str">
            <v>A</v>
          </cell>
          <cell r="F427" t="str">
            <v>-</v>
          </cell>
        </row>
        <row r="428">
          <cell r="A428">
            <v>426</v>
          </cell>
          <cell r="B428" t="str">
            <v>zzz</v>
          </cell>
          <cell r="C428" t="str">
            <v>zzz</v>
          </cell>
          <cell r="D428" t="str">
            <v>zzz</v>
          </cell>
          <cell r="E428" t="str">
            <v>zzz</v>
          </cell>
          <cell r="F428" t="str">
            <v>x</v>
          </cell>
        </row>
        <row r="429">
          <cell r="A429">
            <v>427</v>
          </cell>
          <cell r="B429" t="str">
            <v>zzz</v>
          </cell>
          <cell r="C429" t="str">
            <v>zzz</v>
          </cell>
          <cell r="D429" t="str">
            <v>zzz</v>
          </cell>
          <cell r="E429" t="str">
            <v>zzz</v>
          </cell>
          <cell r="F429" t="str">
            <v>x</v>
          </cell>
        </row>
        <row r="430">
          <cell r="A430">
            <v>428</v>
          </cell>
          <cell r="B430" t="str">
            <v>OUD LIMBURG</v>
          </cell>
          <cell r="C430" t="str">
            <v>OUD</v>
          </cell>
          <cell r="D430" t="str">
            <v>BROOTHAERS RONALD</v>
          </cell>
          <cell r="E430" t="str">
            <v>NA</v>
          </cell>
          <cell r="F430" t="str">
            <v>-</v>
          </cell>
        </row>
        <row r="431">
          <cell r="A431">
            <v>429</v>
          </cell>
          <cell r="B431" t="str">
            <v>DE STATIEVRIENDEN</v>
          </cell>
          <cell r="C431" t="str">
            <v>STAT</v>
          </cell>
          <cell r="D431" t="str">
            <v>HERMANS NIELS</v>
          </cell>
          <cell r="E431" t="str">
            <v>D</v>
          </cell>
          <cell r="F431">
            <v>1</v>
          </cell>
        </row>
        <row r="432">
          <cell r="A432">
            <v>430</v>
          </cell>
          <cell r="B432" t="str">
            <v>DE SPLINTERS</v>
          </cell>
          <cell r="C432" t="str">
            <v>SPLI</v>
          </cell>
          <cell r="D432" t="str">
            <v>VAN KEER KURT</v>
          </cell>
          <cell r="E432" t="str">
            <v>A</v>
          </cell>
          <cell r="F432" t="str">
            <v>-</v>
          </cell>
        </row>
        <row r="433">
          <cell r="A433">
            <v>431</v>
          </cell>
          <cell r="B433" t="str">
            <v>HET WIEL</v>
          </cell>
          <cell r="C433" t="str">
            <v>WIEL</v>
          </cell>
          <cell r="D433" t="str">
            <v>HUYSMANS VINCE</v>
          </cell>
          <cell r="E433" t="str">
            <v>A</v>
          </cell>
          <cell r="F433">
            <v>1</v>
          </cell>
        </row>
        <row r="434">
          <cell r="A434">
            <v>432</v>
          </cell>
          <cell r="B434" t="str">
            <v>DEN TWEEDEN THUIS</v>
          </cell>
          <cell r="C434" t="str">
            <v>TWT</v>
          </cell>
          <cell r="D434" t="str">
            <v>BRUSSELMANS THIJS</v>
          </cell>
          <cell r="E434" t="str">
            <v>B</v>
          </cell>
          <cell r="F434" t="str">
            <v>-</v>
          </cell>
        </row>
        <row r="435">
          <cell r="A435">
            <v>433</v>
          </cell>
          <cell r="B435" t="str">
            <v>DE VETTEN OS</v>
          </cell>
          <cell r="C435" t="str">
            <v>OS</v>
          </cell>
          <cell r="D435" t="str">
            <v>VAN SAND HENDRIK</v>
          </cell>
          <cell r="E435" t="str">
            <v>C</v>
          </cell>
          <cell r="F435" t="str">
            <v>-</v>
          </cell>
        </row>
        <row r="436">
          <cell r="A436">
            <v>434</v>
          </cell>
          <cell r="B436" t="str">
            <v>DE SPLINTERS</v>
          </cell>
          <cell r="C436" t="str">
            <v>SPLI</v>
          </cell>
          <cell r="D436" t="str">
            <v>HOUTPUT PAUL</v>
          </cell>
          <cell r="E436" t="str">
            <v>A</v>
          </cell>
          <cell r="F436" t="str">
            <v>-</v>
          </cell>
        </row>
        <row r="437">
          <cell r="A437">
            <v>435</v>
          </cell>
          <cell r="B437" t="str">
            <v>DE SPLINTERS</v>
          </cell>
          <cell r="C437" t="str">
            <v>SPLI</v>
          </cell>
          <cell r="D437" t="str">
            <v>MERTENS PARIS</v>
          </cell>
          <cell r="E437" t="str">
            <v>B</v>
          </cell>
          <cell r="F437">
            <v>3</v>
          </cell>
        </row>
        <row r="438">
          <cell r="A438">
            <v>436</v>
          </cell>
          <cell r="B438" t="str">
            <v>zzz</v>
          </cell>
          <cell r="C438" t="str">
            <v>zzz</v>
          </cell>
          <cell r="D438" t="str">
            <v>zzz</v>
          </cell>
          <cell r="E438" t="str">
            <v>zzz</v>
          </cell>
          <cell r="F438" t="str">
            <v>x</v>
          </cell>
        </row>
        <row r="439">
          <cell r="A439">
            <v>437</v>
          </cell>
          <cell r="B439" t="str">
            <v>DE SPLINTERS</v>
          </cell>
          <cell r="C439" t="str">
            <v>SPLI</v>
          </cell>
          <cell r="D439" t="str">
            <v>POTUMS KOEN</v>
          </cell>
          <cell r="E439" t="str">
            <v>D</v>
          </cell>
          <cell r="F439" t="str">
            <v>-</v>
          </cell>
        </row>
        <row r="440">
          <cell r="A440">
            <v>438</v>
          </cell>
          <cell r="B440" t="str">
            <v>OUD LIMBURG</v>
          </cell>
          <cell r="C440" t="str">
            <v>OUD</v>
          </cell>
          <cell r="D440" t="str">
            <v>VAN KEER KRISTIAAN</v>
          </cell>
          <cell r="E440" t="str">
            <v>D</v>
          </cell>
          <cell r="F440" t="str">
            <v>-</v>
          </cell>
        </row>
        <row r="441">
          <cell r="A441">
            <v>439</v>
          </cell>
          <cell r="B441" t="str">
            <v>DE STATIEVRIENDEN</v>
          </cell>
          <cell r="C441" t="str">
            <v>STAT</v>
          </cell>
          <cell r="D441" t="str">
            <v>DE BONDT BRAM</v>
          </cell>
          <cell r="E441" t="str">
            <v>D</v>
          </cell>
          <cell r="F441" t="str">
            <v>-</v>
          </cell>
        </row>
        <row r="442">
          <cell r="A442">
            <v>440</v>
          </cell>
          <cell r="B442" t="str">
            <v>'t ZANDHOF</v>
          </cell>
          <cell r="C442" t="str">
            <v>TZH</v>
          </cell>
          <cell r="D442" t="str">
            <v>DE BUYSER GLENN</v>
          </cell>
          <cell r="E442" t="str">
            <v>B</v>
          </cell>
          <cell r="F442" t="str">
            <v>-</v>
          </cell>
        </row>
        <row r="443">
          <cell r="A443">
            <v>441</v>
          </cell>
          <cell r="B443" t="str">
            <v>EXCELSIOR</v>
          </cell>
          <cell r="C443" t="str">
            <v>EXC</v>
          </cell>
          <cell r="D443" t="str">
            <v>DE BORGER DAVID</v>
          </cell>
          <cell r="E443" t="str">
            <v>D</v>
          </cell>
          <cell r="F443" t="str">
            <v>-</v>
          </cell>
        </row>
        <row r="444">
          <cell r="A444">
            <v>442</v>
          </cell>
          <cell r="B444" t="str">
            <v>DEN BLACK</v>
          </cell>
          <cell r="C444" t="str">
            <v>DBLA</v>
          </cell>
          <cell r="D444" t="str">
            <v>ROCHTUS RAMONA</v>
          </cell>
          <cell r="E444" t="str">
            <v>C</v>
          </cell>
          <cell r="F444">
            <v>3</v>
          </cell>
        </row>
        <row r="445">
          <cell r="A445">
            <v>443</v>
          </cell>
          <cell r="B445" t="str">
            <v>DE DAGERS</v>
          </cell>
          <cell r="C445" t="str">
            <v>DAG</v>
          </cell>
          <cell r="D445" t="str">
            <v>VAN LANDEGEM CARLO</v>
          </cell>
          <cell r="E445" t="str">
            <v>A</v>
          </cell>
          <cell r="F445" t="str">
            <v>-</v>
          </cell>
        </row>
        <row r="446">
          <cell r="A446">
            <v>444</v>
          </cell>
          <cell r="B446" t="str">
            <v>FLIPPERBOYS</v>
          </cell>
          <cell r="C446" t="str">
            <v>FLIP</v>
          </cell>
          <cell r="D446" t="str">
            <v>HERMUS KEVIN</v>
          </cell>
          <cell r="E446" t="str">
            <v>C</v>
          </cell>
          <cell r="F446" t="str">
            <v>-</v>
          </cell>
        </row>
        <row r="447">
          <cell r="A447">
            <v>445</v>
          </cell>
          <cell r="B447" t="str">
            <v>DE STATIEVRIENDEN</v>
          </cell>
          <cell r="C447" t="str">
            <v>STAT</v>
          </cell>
          <cell r="D447" t="str">
            <v>DE PRETER STEVEN</v>
          </cell>
          <cell r="E447" t="str">
            <v>D</v>
          </cell>
          <cell r="F447">
            <v>1</v>
          </cell>
        </row>
        <row r="448">
          <cell r="A448">
            <v>446</v>
          </cell>
          <cell r="B448" t="str">
            <v>ZOGGEHOF</v>
          </cell>
          <cell r="C448" t="str">
            <v>ZOG</v>
          </cell>
          <cell r="D448" t="str">
            <v>NELIS LUC</v>
          </cell>
          <cell r="E448" t="str">
            <v>C</v>
          </cell>
          <cell r="F448" t="str">
            <v>-</v>
          </cell>
        </row>
        <row r="449">
          <cell r="A449">
            <v>447</v>
          </cell>
          <cell r="B449" t="str">
            <v>HET WIEL</v>
          </cell>
          <cell r="C449" t="str">
            <v>WIEL</v>
          </cell>
          <cell r="D449" t="str">
            <v>PEETERS AARON</v>
          </cell>
          <cell r="E449" t="str">
            <v>D</v>
          </cell>
          <cell r="F449" t="str">
            <v>-</v>
          </cell>
        </row>
        <row r="450">
          <cell r="A450">
            <v>448</v>
          </cell>
          <cell r="B450" t="str">
            <v>ZANDSTUIVERS</v>
          </cell>
          <cell r="C450" t="str">
            <v>ZAND</v>
          </cell>
          <cell r="D450" t="str">
            <v>VAN LYSEBETTEN DIRK</v>
          </cell>
          <cell r="E450" t="str">
            <v>A</v>
          </cell>
          <cell r="F450" t="str">
            <v>-</v>
          </cell>
        </row>
        <row r="451">
          <cell r="A451">
            <v>449</v>
          </cell>
          <cell r="B451" t="str">
            <v>DE DAGERS</v>
          </cell>
          <cell r="C451" t="str">
            <v>DAG</v>
          </cell>
          <cell r="D451" t="str">
            <v>HEYMANS JAN</v>
          </cell>
          <cell r="E451" t="str">
            <v>B</v>
          </cell>
          <cell r="F451" t="str">
            <v>-</v>
          </cell>
        </row>
        <row r="452">
          <cell r="A452">
            <v>450</v>
          </cell>
          <cell r="B452" t="str">
            <v>DEN TWEEDEN THUIS</v>
          </cell>
          <cell r="C452" t="str">
            <v>TWT</v>
          </cell>
          <cell r="D452" t="str">
            <v>ANNAERT GUIDO</v>
          </cell>
          <cell r="E452" t="str">
            <v>C</v>
          </cell>
          <cell r="F452" t="str">
            <v>-</v>
          </cell>
        </row>
        <row r="453">
          <cell r="A453">
            <v>451</v>
          </cell>
          <cell r="B453" t="str">
            <v>zzz</v>
          </cell>
          <cell r="C453" t="str">
            <v>zzz</v>
          </cell>
          <cell r="D453" t="str">
            <v>zzz</v>
          </cell>
          <cell r="E453" t="str">
            <v>zzz</v>
          </cell>
          <cell r="F453" t="str">
            <v>x</v>
          </cell>
        </row>
        <row r="454">
          <cell r="A454">
            <v>452</v>
          </cell>
          <cell r="B454" t="str">
            <v>DRY-STER</v>
          </cell>
          <cell r="C454" t="str">
            <v>DRY</v>
          </cell>
          <cell r="D454" t="str">
            <v>CORNELIS RONY</v>
          </cell>
          <cell r="E454" t="str">
            <v>A</v>
          </cell>
          <cell r="F454" t="str">
            <v>-</v>
          </cell>
        </row>
        <row r="455">
          <cell r="A455">
            <v>453</v>
          </cell>
          <cell r="B455" t="str">
            <v>zzz</v>
          </cell>
          <cell r="C455" t="str">
            <v>zzz</v>
          </cell>
          <cell r="D455" t="str">
            <v>zzz</v>
          </cell>
          <cell r="E455" t="str">
            <v>zzz</v>
          </cell>
          <cell r="F455" t="str">
            <v>x</v>
          </cell>
        </row>
        <row r="456">
          <cell r="A456">
            <v>454</v>
          </cell>
          <cell r="B456" t="str">
            <v>DE VETTEN OS</v>
          </cell>
          <cell r="C456" t="str">
            <v>OS</v>
          </cell>
          <cell r="D456" t="str">
            <v>MEERT GUSTAAF</v>
          </cell>
          <cell r="E456" t="str">
            <v>D</v>
          </cell>
          <cell r="F456" t="str">
            <v>-</v>
          </cell>
        </row>
        <row r="457">
          <cell r="A457">
            <v>455</v>
          </cell>
          <cell r="B457" t="str">
            <v>EMILE V</v>
          </cell>
          <cell r="C457" t="str">
            <v>EM-V</v>
          </cell>
          <cell r="D457" t="str">
            <v>DELCROIX IVAN</v>
          </cell>
          <cell r="E457" t="str">
            <v>D</v>
          </cell>
          <cell r="F457" t="str">
            <v>-</v>
          </cell>
        </row>
        <row r="458">
          <cell r="A458">
            <v>456</v>
          </cell>
          <cell r="B458" t="str">
            <v>zzz</v>
          </cell>
          <cell r="C458" t="str">
            <v>zzz</v>
          </cell>
          <cell r="D458" t="str">
            <v>zzz</v>
          </cell>
          <cell r="E458" t="str">
            <v>zzz</v>
          </cell>
          <cell r="F458" t="str">
            <v>x</v>
          </cell>
        </row>
        <row r="459">
          <cell r="A459">
            <v>457</v>
          </cell>
          <cell r="B459" t="str">
            <v>ZANDSTUIVERS</v>
          </cell>
          <cell r="C459" t="str">
            <v>ZAND</v>
          </cell>
          <cell r="D459" t="str">
            <v>DE WILDE GUY</v>
          </cell>
          <cell r="E459" t="str">
            <v>B</v>
          </cell>
          <cell r="F459" t="str">
            <v>-</v>
          </cell>
        </row>
        <row r="460">
          <cell r="A460">
            <v>458</v>
          </cell>
          <cell r="B460" t="str">
            <v>DE VOSKES</v>
          </cell>
          <cell r="C460" t="str">
            <v>VOS</v>
          </cell>
          <cell r="D460" t="str">
            <v>VAN UFFEL MARTIN</v>
          </cell>
          <cell r="E460" t="str">
            <v>B</v>
          </cell>
          <cell r="F460" t="str">
            <v>-</v>
          </cell>
        </row>
        <row r="461">
          <cell r="A461">
            <v>459</v>
          </cell>
          <cell r="B461" t="str">
            <v>ZANDSTUIVERS</v>
          </cell>
          <cell r="C461" t="str">
            <v>ZAND</v>
          </cell>
          <cell r="D461" t="str">
            <v>MOUTON HERMAN</v>
          </cell>
          <cell r="E461" t="str">
            <v>B</v>
          </cell>
          <cell r="F461" t="str">
            <v>-</v>
          </cell>
        </row>
        <row r="462">
          <cell r="A462">
            <v>460</v>
          </cell>
          <cell r="B462" t="str">
            <v>ZANDSTUIVERS</v>
          </cell>
          <cell r="C462" t="str">
            <v>ZAND</v>
          </cell>
          <cell r="D462" t="str">
            <v>OST WIM</v>
          </cell>
          <cell r="E462" t="str">
            <v>B</v>
          </cell>
          <cell r="F462" t="str">
            <v>-</v>
          </cell>
        </row>
        <row r="463">
          <cell r="A463">
            <v>461</v>
          </cell>
          <cell r="B463" t="str">
            <v>zzz</v>
          </cell>
          <cell r="C463" t="str">
            <v>zzz</v>
          </cell>
          <cell r="D463" t="str">
            <v>zzz</v>
          </cell>
          <cell r="E463" t="str">
            <v>zzz</v>
          </cell>
          <cell r="F463" t="str">
            <v>x</v>
          </cell>
        </row>
        <row r="464">
          <cell r="A464">
            <v>462</v>
          </cell>
          <cell r="B464" t="str">
            <v>HET WIEL</v>
          </cell>
          <cell r="C464" t="str">
            <v>WIEL</v>
          </cell>
          <cell r="D464" t="str">
            <v>DE RIDDER ALFONS</v>
          </cell>
          <cell r="E464" t="str">
            <v>C</v>
          </cell>
          <cell r="F464" t="str">
            <v>-</v>
          </cell>
        </row>
        <row r="465">
          <cell r="A465">
            <v>463</v>
          </cell>
          <cell r="B465" t="str">
            <v>PLAZA</v>
          </cell>
          <cell r="C465" t="str">
            <v>PLZ</v>
          </cell>
          <cell r="D465" t="str">
            <v>VERBEECK GERRIT</v>
          </cell>
          <cell r="E465" t="str">
            <v>D</v>
          </cell>
          <cell r="F465" t="str">
            <v>-</v>
          </cell>
        </row>
        <row r="466">
          <cell r="A466">
            <v>464</v>
          </cell>
          <cell r="B466" t="str">
            <v>zzz</v>
          </cell>
          <cell r="C466" t="str">
            <v>zzz</v>
          </cell>
          <cell r="D466" t="str">
            <v>zzz</v>
          </cell>
          <cell r="E466" t="str">
            <v>zzz</v>
          </cell>
          <cell r="F466" t="str">
            <v>x</v>
          </cell>
        </row>
        <row r="467">
          <cell r="A467">
            <v>465</v>
          </cell>
          <cell r="B467" t="str">
            <v>zzz</v>
          </cell>
          <cell r="C467" t="str">
            <v>zzz</v>
          </cell>
          <cell r="D467" t="str">
            <v>zzz</v>
          </cell>
          <cell r="E467" t="str">
            <v>zzz</v>
          </cell>
          <cell r="F467" t="str">
            <v>x</v>
          </cell>
        </row>
        <row r="468">
          <cell r="A468">
            <v>466</v>
          </cell>
          <cell r="B468" t="str">
            <v>zzz</v>
          </cell>
          <cell r="C468" t="str">
            <v>zzz</v>
          </cell>
          <cell r="D468" t="str">
            <v>zzz</v>
          </cell>
          <cell r="E468" t="str">
            <v>zzz</v>
          </cell>
          <cell r="F468" t="str">
            <v>x</v>
          </cell>
        </row>
        <row r="469">
          <cell r="A469">
            <v>467</v>
          </cell>
          <cell r="B469" t="str">
            <v>EMILE V</v>
          </cell>
          <cell r="C469" t="str">
            <v>EM-V</v>
          </cell>
          <cell r="D469" t="str">
            <v>COOMANS LUDO</v>
          </cell>
          <cell r="E469" t="str">
            <v>C</v>
          </cell>
          <cell r="F469" t="str">
            <v>-</v>
          </cell>
        </row>
        <row r="470">
          <cell r="A470">
            <v>468</v>
          </cell>
          <cell r="B470" t="str">
            <v>zzz</v>
          </cell>
          <cell r="C470" t="str">
            <v>zzz</v>
          </cell>
          <cell r="D470" t="str">
            <v>zzz</v>
          </cell>
          <cell r="E470" t="str">
            <v>zzz</v>
          </cell>
          <cell r="F470" t="str">
            <v>x</v>
          </cell>
        </row>
        <row r="471">
          <cell r="A471">
            <v>469</v>
          </cell>
          <cell r="B471" t="str">
            <v>KALFORT SPORTIF</v>
          </cell>
          <cell r="C471" t="str">
            <v>KALF</v>
          </cell>
          <cell r="D471" t="str">
            <v>MAEREMANS EMIEL</v>
          </cell>
          <cell r="E471" t="str">
            <v>C</v>
          </cell>
          <cell r="F471" t="str">
            <v>-</v>
          </cell>
        </row>
        <row r="472">
          <cell r="A472">
            <v>470</v>
          </cell>
          <cell r="B472" t="str">
            <v>zzz</v>
          </cell>
          <cell r="C472" t="str">
            <v>zzz</v>
          </cell>
          <cell r="D472" t="str">
            <v>zzz</v>
          </cell>
          <cell r="E472" t="str">
            <v>zzz</v>
          </cell>
          <cell r="F472" t="str">
            <v>x</v>
          </cell>
        </row>
        <row r="473">
          <cell r="A473">
            <v>471</v>
          </cell>
          <cell r="B473" t="str">
            <v>KALFORT SPORTIF</v>
          </cell>
          <cell r="C473" t="str">
            <v>KALF</v>
          </cell>
          <cell r="D473" t="str">
            <v>BOEYKENS EDWARD</v>
          </cell>
          <cell r="E473" t="str">
            <v>NA</v>
          </cell>
          <cell r="F473" t="str">
            <v>-</v>
          </cell>
        </row>
        <row r="474">
          <cell r="A474">
            <v>472</v>
          </cell>
          <cell r="B474" t="str">
            <v>'t ZANDHOF</v>
          </cell>
          <cell r="C474" t="str">
            <v>TZH</v>
          </cell>
          <cell r="D474" t="str">
            <v>DE KUYPER VEERLE</v>
          </cell>
          <cell r="E474" t="str">
            <v>D</v>
          </cell>
          <cell r="F474">
            <v>4</v>
          </cell>
        </row>
        <row r="475">
          <cell r="A475">
            <v>473</v>
          </cell>
          <cell r="B475" t="str">
            <v>TORENHOF</v>
          </cell>
          <cell r="C475" t="str">
            <v>THOF</v>
          </cell>
          <cell r="D475" t="str">
            <v>RINGOOT STEVEN</v>
          </cell>
          <cell r="E475" t="str">
            <v>C</v>
          </cell>
          <cell r="F475" t="str">
            <v>-</v>
          </cell>
        </row>
        <row r="476">
          <cell r="A476">
            <v>474</v>
          </cell>
          <cell r="B476" t="str">
            <v>zzz</v>
          </cell>
          <cell r="C476" t="str">
            <v>zzz</v>
          </cell>
          <cell r="D476" t="str">
            <v>zzz</v>
          </cell>
          <cell r="E476" t="str">
            <v>zzz</v>
          </cell>
          <cell r="F476" t="str">
            <v>x</v>
          </cell>
        </row>
        <row r="477">
          <cell r="A477">
            <v>475</v>
          </cell>
          <cell r="B477" t="str">
            <v>ZANDSTUIVERS</v>
          </cell>
          <cell r="C477" t="str">
            <v>ZAND</v>
          </cell>
          <cell r="D477" t="str">
            <v>VAN LYSEBETTEN OCTAAF</v>
          </cell>
          <cell r="E477" t="str">
            <v>A</v>
          </cell>
          <cell r="F477" t="str">
            <v>-</v>
          </cell>
        </row>
        <row r="478">
          <cell r="A478">
            <v>476</v>
          </cell>
          <cell r="B478" t="str">
            <v>THE Q</v>
          </cell>
          <cell r="C478" t="str">
            <v>THQ</v>
          </cell>
          <cell r="D478" t="str">
            <v>DE DECKER KENNY</v>
          </cell>
          <cell r="E478" t="str">
            <v>C</v>
          </cell>
          <cell r="F478" t="str">
            <v>-</v>
          </cell>
        </row>
        <row r="479">
          <cell r="A479">
            <v>477</v>
          </cell>
          <cell r="B479" t="str">
            <v>zzz</v>
          </cell>
          <cell r="C479" t="str">
            <v>zzz</v>
          </cell>
          <cell r="D479" t="str">
            <v>zzz</v>
          </cell>
          <cell r="E479" t="str">
            <v>zzz</v>
          </cell>
          <cell r="F479" t="str">
            <v>x</v>
          </cell>
        </row>
        <row r="480">
          <cell r="A480">
            <v>478</v>
          </cell>
          <cell r="B480" t="str">
            <v>DE DAGERS</v>
          </cell>
          <cell r="C480" t="str">
            <v>DAG</v>
          </cell>
          <cell r="D480" t="str">
            <v>HEIRBAUT JEAN-PIERRE</v>
          </cell>
          <cell r="E480" t="str">
            <v>B</v>
          </cell>
          <cell r="F480" t="str">
            <v>-</v>
          </cell>
        </row>
        <row r="481">
          <cell r="A481">
            <v>479</v>
          </cell>
          <cell r="B481" t="str">
            <v>DE SPLINTERS</v>
          </cell>
          <cell r="C481" t="str">
            <v>SPLI</v>
          </cell>
          <cell r="D481" t="str">
            <v>VAN MALDEREN GERT</v>
          </cell>
          <cell r="E481" t="str">
            <v>C</v>
          </cell>
          <cell r="F481">
            <v>3</v>
          </cell>
        </row>
        <row r="482">
          <cell r="A482">
            <v>480</v>
          </cell>
          <cell r="B482" t="str">
            <v>EXCELSIOR</v>
          </cell>
          <cell r="C482" t="str">
            <v>EXC</v>
          </cell>
          <cell r="D482" t="str">
            <v>KERREMANS YENTL</v>
          </cell>
          <cell r="E482" t="str">
            <v>B</v>
          </cell>
          <cell r="F482" t="str">
            <v>-</v>
          </cell>
        </row>
        <row r="483">
          <cell r="A483">
            <v>481</v>
          </cell>
          <cell r="B483" t="str">
            <v>DE VETTEN OS</v>
          </cell>
          <cell r="C483" t="str">
            <v>OS</v>
          </cell>
          <cell r="D483" t="str">
            <v>SIEBENS XAVIER</v>
          </cell>
          <cell r="E483" t="str">
            <v>D</v>
          </cell>
          <cell r="F483" t="str">
            <v>-</v>
          </cell>
        </row>
        <row r="484">
          <cell r="A484">
            <v>482</v>
          </cell>
          <cell r="B484" t="str">
            <v>DE VOSKES</v>
          </cell>
          <cell r="C484" t="str">
            <v>VOS</v>
          </cell>
          <cell r="D484" t="str">
            <v>CONINCKX GUSTAAF</v>
          </cell>
          <cell r="E484" t="str">
            <v>C</v>
          </cell>
          <cell r="F484" t="str">
            <v>-</v>
          </cell>
        </row>
        <row r="485">
          <cell r="A485">
            <v>483</v>
          </cell>
          <cell r="B485" t="str">
            <v>DE ZES</v>
          </cell>
          <cell r="C485" t="str">
            <v>ZES</v>
          </cell>
          <cell r="D485" t="str">
            <v>CLAES GINO</v>
          </cell>
          <cell r="E485" t="str">
            <v>C</v>
          </cell>
          <cell r="F485" t="str">
            <v>-</v>
          </cell>
        </row>
        <row r="486">
          <cell r="A486">
            <v>484</v>
          </cell>
          <cell r="B486" t="str">
            <v>DE VOSKES</v>
          </cell>
          <cell r="C486" t="str">
            <v>VOS</v>
          </cell>
          <cell r="D486" t="str">
            <v>KREBS ERIK</v>
          </cell>
          <cell r="E486" t="str">
            <v>C</v>
          </cell>
          <cell r="F486" t="str">
            <v>-</v>
          </cell>
        </row>
        <row r="487">
          <cell r="A487">
            <v>485</v>
          </cell>
          <cell r="B487" t="str">
            <v>DE BOERENKRIJG</v>
          </cell>
          <cell r="C487" t="str">
            <v>BOER</v>
          </cell>
          <cell r="D487" t="str">
            <v>KERREMANS ANGELO</v>
          </cell>
          <cell r="E487" t="str">
            <v>C</v>
          </cell>
          <cell r="F487" t="str">
            <v>-</v>
          </cell>
        </row>
        <row r="488">
          <cell r="A488">
            <v>486</v>
          </cell>
          <cell r="B488" t="str">
            <v>zzz</v>
          </cell>
          <cell r="C488" t="str">
            <v>zzz</v>
          </cell>
          <cell r="D488" t="str">
            <v>zzz</v>
          </cell>
          <cell r="E488" t="str">
            <v>zzz</v>
          </cell>
          <cell r="F488" t="str">
            <v>x</v>
          </cell>
        </row>
        <row r="489">
          <cell r="A489">
            <v>487</v>
          </cell>
          <cell r="B489" t="str">
            <v>zzz</v>
          </cell>
          <cell r="C489" t="str">
            <v>zzz</v>
          </cell>
          <cell r="D489" t="str">
            <v>zzz</v>
          </cell>
          <cell r="E489" t="str">
            <v>zzz</v>
          </cell>
          <cell r="F489" t="str">
            <v>x</v>
          </cell>
        </row>
        <row r="490">
          <cell r="A490">
            <v>488</v>
          </cell>
          <cell r="B490" t="str">
            <v>OUD LIMBURG</v>
          </cell>
          <cell r="C490" t="str">
            <v>OUD</v>
          </cell>
          <cell r="D490" t="str">
            <v>DE SMET GUIDO</v>
          </cell>
          <cell r="E490" t="str">
            <v>D</v>
          </cell>
          <cell r="F490" t="str">
            <v>-</v>
          </cell>
        </row>
        <row r="491">
          <cell r="A491">
            <v>489</v>
          </cell>
          <cell r="B491" t="str">
            <v>FLIPPERBOYS</v>
          </cell>
          <cell r="C491" t="str">
            <v>FLIP</v>
          </cell>
          <cell r="D491" t="str">
            <v>LOUIES KRISTOF</v>
          </cell>
          <cell r="E491" t="str">
            <v>C</v>
          </cell>
          <cell r="F491" t="str">
            <v>-</v>
          </cell>
        </row>
        <row r="492">
          <cell r="A492">
            <v>490</v>
          </cell>
          <cell r="B492" t="str">
            <v>THE Q</v>
          </cell>
          <cell r="C492" t="str">
            <v>THQ</v>
          </cell>
          <cell r="D492" t="str">
            <v>LEPEVER RENE</v>
          </cell>
          <cell r="E492" t="str">
            <v>B</v>
          </cell>
          <cell r="F492" t="str">
            <v>-</v>
          </cell>
        </row>
        <row r="493">
          <cell r="A493">
            <v>491</v>
          </cell>
          <cell r="B493" t="str">
            <v>zzz</v>
          </cell>
          <cell r="C493" t="str">
            <v>zzz</v>
          </cell>
          <cell r="D493" t="str">
            <v>zzz</v>
          </cell>
          <cell r="E493" t="str">
            <v>zzz</v>
          </cell>
          <cell r="F493" t="str">
            <v>x</v>
          </cell>
        </row>
        <row r="494">
          <cell r="A494">
            <v>492</v>
          </cell>
          <cell r="B494" t="str">
            <v>zzz</v>
          </cell>
          <cell r="C494" t="str">
            <v>zzz</v>
          </cell>
          <cell r="D494" t="str">
            <v>zzz</v>
          </cell>
          <cell r="E494" t="str">
            <v>zzz</v>
          </cell>
          <cell r="F494" t="str">
            <v>x</v>
          </cell>
        </row>
        <row r="495">
          <cell r="A495">
            <v>493</v>
          </cell>
          <cell r="B495" t="str">
            <v>'t ZANDHOF</v>
          </cell>
          <cell r="C495" t="str">
            <v>TZH</v>
          </cell>
          <cell r="D495" t="str">
            <v>VAN ZEGBROECK JOHAN</v>
          </cell>
          <cell r="E495" t="str">
            <v>D</v>
          </cell>
          <cell r="F495" t="str">
            <v>-</v>
          </cell>
        </row>
        <row r="496">
          <cell r="A496">
            <v>494</v>
          </cell>
          <cell r="B496" t="str">
            <v>TORENHOF</v>
          </cell>
          <cell r="C496" t="str">
            <v>THOF</v>
          </cell>
          <cell r="D496" t="str">
            <v>MOENS BRUNO</v>
          </cell>
          <cell r="E496" t="str">
            <v>A</v>
          </cell>
          <cell r="F496" t="str">
            <v>-</v>
          </cell>
        </row>
        <row r="497">
          <cell r="A497">
            <v>495</v>
          </cell>
          <cell r="B497" t="str">
            <v>zzz</v>
          </cell>
          <cell r="C497" t="str">
            <v>zzz</v>
          </cell>
          <cell r="D497" t="str">
            <v>zzz</v>
          </cell>
          <cell r="E497" t="str">
            <v>zzz</v>
          </cell>
          <cell r="F497" t="str">
            <v>x</v>
          </cell>
        </row>
        <row r="498">
          <cell r="A498">
            <v>496</v>
          </cell>
          <cell r="B498" t="str">
            <v>KASTEL</v>
          </cell>
          <cell r="C498" t="str">
            <v>KAST</v>
          </cell>
          <cell r="D498" t="str">
            <v>VAN DAMME DJILLE</v>
          </cell>
          <cell r="E498" t="str">
            <v>B</v>
          </cell>
          <cell r="F498">
            <v>1</v>
          </cell>
        </row>
        <row r="499">
          <cell r="A499">
            <v>497</v>
          </cell>
          <cell r="B499" t="str">
            <v>DE DAGERS</v>
          </cell>
          <cell r="C499" t="str">
            <v>DAG</v>
          </cell>
          <cell r="D499" t="str">
            <v>DE COCK TOM</v>
          </cell>
          <cell r="E499" t="str">
            <v>A</v>
          </cell>
          <cell r="F499" t="str">
            <v>-</v>
          </cell>
        </row>
        <row r="500">
          <cell r="A500">
            <v>498</v>
          </cell>
          <cell r="B500" t="str">
            <v>DE ZES</v>
          </cell>
          <cell r="C500" t="str">
            <v>ZES</v>
          </cell>
          <cell r="D500" t="str">
            <v>VAN STEEN PATRICK</v>
          </cell>
          <cell r="E500" t="str">
            <v>C</v>
          </cell>
          <cell r="F500" t="str">
            <v>-</v>
          </cell>
        </row>
        <row r="501">
          <cell r="A501">
            <v>499</v>
          </cell>
          <cell r="B501" t="str">
            <v>OUD LIMBURG</v>
          </cell>
          <cell r="C501" t="str">
            <v>OUD</v>
          </cell>
          <cell r="D501" t="str">
            <v>VAN HOVE ALOIS</v>
          </cell>
          <cell r="E501" t="str">
            <v>C</v>
          </cell>
          <cell r="F501" t="str">
            <v>-</v>
          </cell>
        </row>
        <row r="502">
          <cell r="A502">
            <v>500</v>
          </cell>
          <cell r="B502" t="str">
            <v>DE ZES</v>
          </cell>
          <cell r="C502" t="str">
            <v>ZES</v>
          </cell>
          <cell r="D502" t="str">
            <v>VAN POLLAERT JIMMY</v>
          </cell>
          <cell r="E502" t="str">
            <v>D</v>
          </cell>
          <cell r="F502">
            <v>3</v>
          </cell>
        </row>
        <row r="503">
          <cell r="A503">
            <v>501</v>
          </cell>
          <cell r="B503" t="str">
            <v>zzz</v>
          </cell>
          <cell r="C503" t="str">
            <v>zzz</v>
          </cell>
          <cell r="D503" t="str">
            <v>zzz</v>
          </cell>
          <cell r="E503" t="str">
            <v>zzz</v>
          </cell>
          <cell r="F503" t="str">
            <v>x</v>
          </cell>
        </row>
        <row r="504">
          <cell r="A504">
            <v>502</v>
          </cell>
          <cell r="B504" t="str">
            <v>zzz</v>
          </cell>
          <cell r="C504" t="str">
            <v>zzz</v>
          </cell>
          <cell r="D504" t="str">
            <v>zzz</v>
          </cell>
          <cell r="E504" t="str">
            <v>zzz</v>
          </cell>
          <cell r="F504" t="str">
            <v>x</v>
          </cell>
        </row>
        <row r="505">
          <cell r="A505">
            <v>503</v>
          </cell>
          <cell r="B505" t="str">
            <v>zzz</v>
          </cell>
          <cell r="C505" t="str">
            <v>zzz</v>
          </cell>
          <cell r="D505" t="str">
            <v>zzz</v>
          </cell>
          <cell r="E505" t="str">
            <v>zzz</v>
          </cell>
          <cell r="F505" t="str">
            <v>x</v>
          </cell>
        </row>
        <row r="506">
          <cell r="A506">
            <v>504</v>
          </cell>
          <cell r="B506" t="str">
            <v>'t ZANDHOF</v>
          </cell>
          <cell r="C506" t="str">
            <v>TZH</v>
          </cell>
          <cell r="D506" t="str">
            <v>CRICKX RONALD</v>
          </cell>
          <cell r="E506" t="str">
            <v>B</v>
          </cell>
          <cell r="F506">
            <v>1</v>
          </cell>
        </row>
        <row r="507">
          <cell r="A507">
            <v>505</v>
          </cell>
          <cell r="B507" t="str">
            <v>zzz</v>
          </cell>
          <cell r="C507" t="str">
            <v>zzz</v>
          </cell>
          <cell r="D507" t="str">
            <v>zzz</v>
          </cell>
          <cell r="E507" t="str">
            <v>zzz</v>
          </cell>
          <cell r="F507" t="str">
            <v>x</v>
          </cell>
        </row>
        <row r="508">
          <cell r="A508">
            <v>506</v>
          </cell>
          <cell r="B508" t="str">
            <v>DEN BLACK</v>
          </cell>
          <cell r="C508" t="str">
            <v>DBLA</v>
          </cell>
          <cell r="D508" t="str">
            <v>CARLIER ASTRID</v>
          </cell>
          <cell r="E508" t="str">
            <v>D</v>
          </cell>
          <cell r="F508" t="str">
            <v>-</v>
          </cell>
        </row>
        <row r="509">
          <cell r="A509">
            <v>507</v>
          </cell>
          <cell r="B509" t="str">
            <v>DE SLOEFKESVRIENDEN</v>
          </cell>
          <cell r="C509" t="str">
            <v>SLV</v>
          </cell>
          <cell r="D509" t="str">
            <v>WETTINCK BJORN</v>
          </cell>
          <cell r="E509" t="str">
            <v>C</v>
          </cell>
          <cell r="F509" t="str">
            <v>-</v>
          </cell>
        </row>
        <row r="510">
          <cell r="A510">
            <v>508</v>
          </cell>
          <cell r="B510" t="str">
            <v>DE ZES</v>
          </cell>
          <cell r="C510" t="str">
            <v>ZES</v>
          </cell>
          <cell r="D510" t="str">
            <v>TELLIER YANNICK</v>
          </cell>
          <cell r="E510" t="str">
            <v>B</v>
          </cell>
          <cell r="F510" t="str">
            <v>-</v>
          </cell>
        </row>
        <row r="511">
          <cell r="A511">
            <v>509</v>
          </cell>
          <cell r="B511" t="str">
            <v>zzz</v>
          </cell>
          <cell r="C511" t="str">
            <v>zzz</v>
          </cell>
          <cell r="D511" t="str">
            <v>zzz</v>
          </cell>
          <cell r="E511" t="str">
            <v>zzz</v>
          </cell>
          <cell r="F511" t="str">
            <v>x</v>
          </cell>
        </row>
        <row r="512">
          <cell r="A512">
            <v>510</v>
          </cell>
          <cell r="B512" t="str">
            <v>GOLVERS</v>
          </cell>
          <cell r="C512" t="str">
            <v>GOL</v>
          </cell>
          <cell r="D512" t="str">
            <v>HUYS RUDY</v>
          </cell>
          <cell r="E512" t="str">
            <v>B</v>
          </cell>
          <cell r="F512" t="str">
            <v>-</v>
          </cell>
        </row>
        <row r="513">
          <cell r="A513">
            <v>511</v>
          </cell>
          <cell r="B513" t="str">
            <v>FLIPPERBOYS</v>
          </cell>
          <cell r="C513" t="str">
            <v>FLIP</v>
          </cell>
          <cell r="D513" t="str">
            <v>VRIJDAG TIM</v>
          </cell>
          <cell r="E513" t="str">
            <v>B</v>
          </cell>
          <cell r="F513" t="str">
            <v>-</v>
          </cell>
        </row>
        <row r="514">
          <cell r="A514">
            <v>512</v>
          </cell>
          <cell r="B514" t="str">
            <v>DRY-STER</v>
          </cell>
          <cell r="C514" t="str">
            <v>DRY</v>
          </cell>
          <cell r="D514" t="str">
            <v>ROELANTS NICO</v>
          </cell>
          <cell r="E514" t="str">
            <v>B</v>
          </cell>
          <cell r="F514" t="str">
            <v>-</v>
          </cell>
        </row>
        <row r="515">
          <cell r="A515">
            <v>513</v>
          </cell>
          <cell r="B515" t="str">
            <v>zzz</v>
          </cell>
          <cell r="C515" t="str">
            <v>zzz</v>
          </cell>
          <cell r="D515" t="str">
            <v>zzz</v>
          </cell>
          <cell r="E515" t="str">
            <v>zzz</v>
          </cell>
          <cell r="F515" t="str">
            <v>x</v>
          </cell>
        </row>
        <row r="516">
          <cell r="A516">
            <v>514</v>
          </cell>
          <cell r="B516" t="str">
            <v>DE DAGERS</v>
          </cell>
          <cell r="C516" t="str">
            <v>DAG</v>
          </cell>
          <cell r="D516" t="str">
            <v>BLOMMAERTS RUDY</v>
          </cell>
          <cell r="E516" t="str">
            <v>A</v>
          </cell>
          <cell r="F516" t="str">
            <v>-</v>
          </cell>
        </row>
        <row r="517">
          <cell r="A517">
            <v>515</v>
          </cell>
          <cell r="B517" t="str">
            <v>zzz</v>
          </cell>
          <cell r="C517" t="str">
            <v>zzz</v>
          </cell>
          <cell r="D517" t="str">
            <v>zzz</v>
          </cell>
          <cell r="E517" t="str">
            <v>zzz</v>
          </cell>
          <cell r="F517" t="str">
            <v>x</v>
          </cell>
        </row>
        <row r="518">
          <cell r="A518">
            <v>516</v>
          </cell>
          <cell r="B518" t="str">
            <v>GOUDEN BIL</v>
          </cell>
          <cell r="C518" t="str">
            <v>GBIL</v>
          </cell>
          <cell r="D518" t="str">
            <v>VERCKENS PAUL</v>
          </cell>
          <cell r="E518" t="str">
            <v>D</v>
          </cell>
          <cell r="F518">
            <v>2</v>
          </cell>
        </row>
        <row r="519">
          <cell r="A519">
            <v>517</v>
          </cell>
          <cell r="B519" t="str">
            <v>zzz</v>
          </cell>
          <cell r="C519" t="str">
            <v>zzz</v>
          </cell>
          <cell r="D519" t="str">
            <v>zzz</v>
          </cell>
          <cell r="E519" t="str">
            <v>zzz</v>
          </cell>
          <cell r="F519" t="str">
            <v>x</v>
          </cell>
        </row>
        <row r="520">
          <cell r="A520">
            <v>518</v>
          </cell>
          <cell r="B520" t="str">
            <v>zzz</v>
          </cell>
          <cell r="C520" t="str">
            <v>zzz</v>
          </cell>
          <cell r="D520" t="str">
            <v>zzz</v>
          </cell>
          <cell r="E520" t="str">
            <v>zzz</v>
          </cell>
          <cell r="F520" t="str">
            <v>x</v>
          </cell>
        </row>
        <row r="521">
          <cell r="A521">
            <v>519</v>
          </cell>
          <cell r="B521" t="str">
            <v>THE Q</v>
          </cell>
          <cell r="C521" t="str">
            <v>THQ</v>
          </cell>
          <cell r="D521" t="str">
            <v>SONCK RONALD</v>
          </cell>
          <cell r="E521" t="str">
            <v>C</v>
          </cell>
          <cell r="F521" t="str">
            <v>-</v>
          </cell>
        </row>
        <row r="522">
          <cell r="A522">
            <v>520</v>
          </cell>
          <cell r="B522" t="str">
            <v>DE FIXKES</v>
          </cell>
          <cell r="C522" t="str">
            <v>FIX</v>
          </cell>
          <cell r="D522" t="str">
            <v>APERS BJORN</v>
          </cell>
          <cell r="E522" t="str">
            <v>C</v>
          </cell>
          <cell r="F522">
            <v>1</v>
          </cell>
        </row>
        <row r="523">
          <cell r="A523">
            <v>521</v>
          </cell>
          <cell r="B523" t="str">
            <v>'t ZANDHOF</v>
          </cell>
          <cell r="C523" t="str">
            <v>TZH</v>
          </cell>
          <cell r="D523" t="str">
            <v>SELLESLAGH KURT</v>
          </cell>
          <cell r="E523" t="str">
            <v>B</v>
          </cell>
          <cell r="F523">
            <v>2</v>
          </cell>
        </row>
        <row r="524">
          <cell r="A524">
            <v>522</v>
          </cell>
          <cell r="B524" t="str">
            <v>zzz</v>
          </cell>
          <cell r="C524" t="str">
            <v>zzz</v>
          </cell>
          <cell r="D524" t="str">
            <v>zzz</v>
          </cell>
          <cell r="E524" t="str">
            <v>zzz</v>
          </cell>
          <cell r="F524" t="str">
            <v>x</v>
          </cell>
        </row>
        <row r="525">
          <cell r="A525">
            <v>523</v>
          </cell>
          <cell r="B525" t="str">
            <v>zzz</v>
          </cell>
          <cell r="C525" t="str">
            <v>zzz</v>
          </cell>
          <cell r="D525" t="str">
            <v>zzz</v>
          </cell>
          <cell r="E525" t="str">
            <v>zzz</v>
          </cell>
          <cell r="F525" t="str">
            <v>x</v>
          </cell>
        </row>
        <row r="526">
          <cell r="A526">
            <v>524</v>
          </cell>
          <cell r="B526" t="str">
            <v>zzz</v>
          </cell>
          <cell r="C526" t="str">
            <v>zzz</v>
          </cell>
          <cell r="D526" t="str">
            <v>zzz</v>
          </cell>
          <cell r="E526" t="str">
            <v>zzz</v>
          </cell>
          <cell r="F526" t="str">
            <v>x</v>
          </cell>
        </row>
        <row r="527">
          <cell r="A527">
            <v>525</v>
          </cell>
          <cell r="B527" t="str">
            <v>zzz</v>
          </cell>
          <cell r="C527" t="str">
            <v>zzz</v>
          </cell>
          <cell r="D527" t="str">
            <v>zzz</v>
          </cell>
          <cell r="E527" t="str">
            <v>zzz</v>
          </cell>
          <cell r="F527" t="str">
            <v>x</v>
          </cell>
        </row>
        <row r="528">
          <cell r="A528">
            <v>526</v>
          </cell>
          <cell r="B528" t="str">
            <v>TORENHOF</v>
          </cell>
          <cell r="C528" t="str">
            <v>THOF</v>
          </cell>
          <cell r="D528" t="str">
            <v>VAN INGELGEM KEVIN</v>
          </cell>
          <cell r="E528" t="str">
            <v>A</v>
          </cell>
          <cell r="F528" t="str">
            <v>-</v>
          </cell>
        </row>
        <row r="529">
          <cell r="A529">
            <v>527</v>
          </cell>
          <cell r="B529" t="str">
            <v>KASTEL</v>
          </cell>
          <cell r="C529" t="str">
            <v>KAST</v>
          </cell>
          <cell r="D529" t="str">
            <v>BERTIN NILS</v>
          </cell>
          <cell r="E529" t="str">
            <v>C</v>
          </cell>
          <cell r="F529">
            <v>2</v>
          </cell>
        </row>
        <row r="530">
          <cell r="A530">
            <v>528</v>
          </cell>
          <cell r="B530" t="str">
            <v>DEN TWEEDEN THUIS</v>
          </cell>
          <cell r="C530" t="str">
            <v>TWT</v>
          </cell>
          <cell r="D530" t="str">
            <v>ROOSEMONT RONY</v>
          </cell>
          <cell r="E530" t="str">
            <v>C</v>
          </cell>
          <cell r="F530" t="str">
            <v>-</v>
          </cell>
        </row>
        <row r="531">
          <cell r="A531">
            <v>529</v>
          </cell>
          <cell r="B531" t="str">
            <v>zzz</v>
          </cell>
          <cell r="C531" t="str">
            <v>zzz</v>
          </cell>
          <cell r="D531" t="str">
            <v>zzz</v>
          </cell>
          <cell r="E531" t="str">
            <v>zzz</v>
          </cell>
          <cell r="F531" t="str">
            <v>x</v>
          </cell>
        </row>
        <row r="532">
          <cell r="A532">
            <v>530</v>
          </cell>
          <cell r="B532" t="str">
            <v>zzz</v>
          </cell>
          <cell r="C532" t="str">
            <v>zzz</v>
          </cell>
          <cell r="D532" t="str">
            <v>zzz</v>
          </cell>
          <cell r="E532" t="str">
            <v>zzz</v>
          </cell>
          <cell r="F532" t="str">
            <v>x</v>
          </cell>
        </row>
        <row r="533">
          <cell r="A533">
            <v>531</v>
          </cell>
          <cell r="B533" t="str">
            <v>DE ZES</v>
          </cell>
          <cell r="C533" t="str">
            <v>ZES</v>
          </cell>
          <cell r="D533" t="str">
            <v>VRANKEN ARTHUR</v>
          </cell>
          <cell r="E533" t="str">
            <v>D</v>
          </cell>
          <cell r="F533" t="str">
            <v>-</v>
          </cell>
        </row>
        <row r="534">
          <cell r="A534">
            <v>532</v>
          </cell>
          <cell r="B534" t="str">
            <v>KALFORT SPORTIF</v>
          </cell>
          <cell r="C534" t="str">
            <v>KALF</v>
          </cell>
          <cell r="D534" t="str">
            <v>DOBBENIE PATRICIA</v>
          </cell>
          <cell r="E534" t="str">
            <v>NA</v>
          </cell>
          <cell r="F534" t="str">
            <v>-</v>
          </cell>
        </row>
        <row r="535">
          <cell r="A535">
            <v>533</v>
          </cell>
          <cell r="B535" t="str">
            <v>ZANDSTUIVERS</v>
          </cell>
          <cell r="C535" t="str">
            <v>ZAND</v>
          </cell>
          <cell r="D535" t="str">
            <v>VAN CAUSBROECK ELS</v>
          </cell>
          <cell r="E535" t="str">
            <v>NA</v>
          </cell>
          <cell r="F535" t="str">
            <v>-</v>
          </cell>
        </row>
        <row r="536">
          <cell r="A536">
            <v>534</v>
          </cell>
          <cell r="B536" t="str">
            <v>zzz</v>
          </cell>
          <cell r="C536" t="str">
            <v>zzz</v>
          </cell>
          <cell r="D536" t="str">
            <v>zzz</v>
          </cell>
          <cell r="E536" t="str">
            <v>zzz</v>
          </cell>
          <cell r="F536" t="str">
            <v>x</v>
          </cell>
        </row>
        <row r="537">
          <cell r="A537">
            <v>535</v>
          </cell>
          <cell r="B537" t="str">
            <v>HET WIEL</v>
          </cell>
          <cell r="C537" t="str">
            <v>WIEL</v>
          </cell>
          <cell r="D537" t="str">
            <v>CASTELEYN PAUL</v>
          </cell>
          <cell r="E537" t="str">
            <v>A</v>
          </cell>
          <cell r="F537" t="str">
            <v>-</v>
          </cell>
        </row>
        <row r="538">
          <cell r="A538">
            <v>536</v>
          </cell>
          <cell r="B538" t="str">
            <v>zzz</v>
          </cell>
          <cell r="C538" t="str">
            <v>zzz</v>
          </cell>
          <cell r="D538" t="str">
            <v>zzz</v>
          </cell>
          <cell r="E538" t="str">
            <v>zzz</v>
          </cell>
          <cell r="F538" t="str">
            <v>x</v>
          </cell>
        </row>
        <row r="539">
          <cell r="A539">
            <v>537</v>
          </cell>
          <cell r="B539" t="str">
            <v>zzz</v>
          </cell>
          <cell r="C539" t="str">
            <v>zzz</v>
          </cell>
          <cell r="D539" t="str">
            <v>zzz</v>
          </cell>
          <cell r="E539" t="str">
            <v>zzz</v>
          </cell>
          <cell r="F539" t="str">
            <v>x</v>
          </cell>
        </row>
        <row r="540">
          <cell r="A540">
            <v>538</v>
          </cell>
          <cell r="B540" t="str">
            <v>DE SPLINTERS</v>
          </cell>
          <cell r="C540" t="str">
            <v>SPLI</v>
          </cell>
          <cell r="D540" t="str">
            <v>DE SMEDT RUDY</v>
          </cell>
          <cell r="E540" t="str">
            <v>A</v>
          </cell>
          <cell r="F540">
            <v>1</v>
          </cell>
        </row>
        <row r="541">
          <cell r="A541">
            <v>539</v>
          </cell>
          <cell r="B541" t="str">
            <v>zzz</v>
          </cell>
          <cell r="C541" t="str">
            <v>zzz</v>
          </cell>
          <cell r="D541" t="str">
            <v>zzz</v>
          </cell>
          <cell r="E541" t="str">
            <v>zzz</v>
          </cell>
          <cell r="F541" t="str">
            <v>x</v>
          </cell>
        </row>
        <row r="542">
          <cell r="A542">
            <v>540</v>
          </cell>
          <cell r="B542" t="str">
            <v>PLAZA</v>
          </cell>
          <cell r="C542" t="str">
            <v>PLZ</v>
          </cell>
          <cell r="D542" t="str">
            <v>DE MAESSCHALCK DIRK</v>
          </cell>
          <cell r="E542" t="str">
            <v>NA</v>
          </cell>
          <cell r="F542" t="str">
            <v>-</v>
          </cell>
        </row>
        <row r="543">
          <cell r="A543">
            <v>541</v>
          </cell>
          <cell r="B543" t="str">
            <v>zzz</v>
          </cell>
          <cell r="C543" t="str">
            <v>zzz</v>
          </cell>
          <cell r="D543" t="str">
            <v>zzz</v>
          </cell>
          <cell r="E543" t="str">
            <v>zzz</v>
          </cell>
          <cell r="F543" t="str">
            <v>x</v>
          </cell>
        </row>
        <row r="544">
          <cell r="A544">
            <v>542</v>
          </cell>
          <cell r="B544" t="str">
            <v>zzz</v>
          </cell>
          <cell r="C544" t="str">
            <v>zzz</v>
          </cell>
          <cell r="D544" t="str">
            <v>zzz</v>
          </cell>
          <cell r="E544" t="str">
            <v>zzz</v>
          </cell>
          <cell r="F544" t="str">
            <v>x</v>
          </cell>
        </row>
        <row r="545">
          <cell r="A545">
            <v>543</v>
          </cell>
          <cell r="B545" t="str">
            <v>TORENHOF</v>
          </cell>
          <cell r="C545" t="str">
            <v>THOF</v>
          </cell>
          <cell r="D545" t="str">
            <v>NASSER TILLEY</v>
          </cell>
          <cell r="E545" t="str">
            <v>A</v>
          </cell>
          <cell r="F545" t="str">
            <v>-</v>
          </cell>
        </row>
        <row r="546">
          <cell r="A546">
            <v>544</v>
          </cell>
          <cell r="B546" t="str">
            <v>KALFORT SPORTIF</v>
          </cell>
          <cell r="C546" t="str">
            <v>KALF</v>
          </cell>
          <cell r="D546" t="str">
            <v>VLEMINCKX JONAS</v>
          </cell>
          <cell r="E546" t="str">
            <v>C</v>
          </cell>
          <cell r="F546" t="str">
            <v>-</v>
          </cell>
        </row>
        <row r="547">
          <cell r="A547">
            <v>545</v>
          </cell>
          <cell r="B547" t="str">
            <v>DE ZES</v>
          </cell>
          <cell r="C547" t="str">
            <v>ZES</v>
          </cell>
          <cell r="D547" t="str">
            <v>VAN POLLAERT JENS</v>
          </cell>
          <cell r="E547" t="str">
            <v>D</v>
          </cell>
          <cell r="F547" t="str">
            <v>-</v>
          </cell>
        </row>
        <row r="548">
          <cell r="A548">
            <v>546</v>
          </cell>
          <cell r="B548" t="str">
            <v>DE ZES</v>
          </cell>
          <cell r="C548" t="str">
            <v>ZES</v>
          </cell>
          <cell r="D548" t="str">
            <v>BERGMANS JONI</v>
          </cell>
          <cell r="E548" t="str">
            <v>C</v>
          </cell>
          <cell r="F548" t="str">
            <v>-</v>
          </cell>
        </row>
        <row r="549">
          <cell r="A549">
            <v>547</v>
          </cell>
          <cell r="B549" t="str">
            <v>zzz</v>
          </cell>
          <cell r="C549" t="str">
            <v>zzz</v>
          </cell>
          <cell r="D549" t="str">
            <v>zzz</v>
          </cell>
          <cell r="E549" t="str">
            <v>zzz</v>
          </cell>
          <cell r="F549" t="str">
            <v>x</v>
          </cell>
        </row>
        <row r="550">
          <cell r="A550">
            <v>548</v>
          </cell>
          <cell r="B550" t="str">
            <v>NOEVEREN</v>
          </cell>
          <cell r="C550" t="str">
            <v>NOE</v>
          </cell>
          <cell r="D550" t="str">
            <v>THYS FRANK</v>
          </cell>
          <cell r="E550" t="str">
            <v>A</v>
          </cell>
          <cell r="F550">
            <v>1</v>
          </cell>
        </row>
        <row r="551">
          <cell r="A551">
            <v>549</v>
          </cell>
          <cell r="B551" t="str">
            <v>zzz</v>
          </cell>
          <cell r="C551" t="str">
            <v>zzz</v>
          </cell>
          <cell r="D551" t="str">
            <v>zzz</v>
          </cell>
          <cell r="E551" t="str">
            <v>zzz</v>
          </cell>
          <cell r="F551" t="str">
            <v>x</v>
          </cell>
        </row>
        <row r="552">
          <cell r="A552">
            <v>550</v>
          </cell>
          <cell r="B552" t="str">
            <v>zzz</v>
          </cell>
          <cell r="C552" t="str">
            <v>zzz</v>
          </cell>
          <cell r="D552" t="str">
            <v>zzz</v>
          </cell>
          <cell r="E552" t="str">
            <v>zzz</v>
          </cell>
          <cell r="F552" t="str">
            <v>x</v>
          </cell>
        </row>
        <row r="553">
          <cell r="A553">
            <v>551</v>
          </cell>
          <cell r="B553" t="str">
            <v>zzz</v>
          </cell>
          <cell r="C553" t="str">
            <v>zzz</v>
          </cell>
          <cell r="D553" t="str">
            <v>zzz</v>
          </cell>
          <cell r="E553" t="str">
            <v>zzz</v>
          </cell>
          <cell r="F553" t="str">
            <v>x</v>
          </cell>
        </row>
        <row r="554">
          <cell r="A554">
            <v>552</v>
          </cell>
          <cell r="B554" t="str">
            <v>zzz</v>
          </cell>
          <cell r="C554" t="str">
            <v>zzz</v>
          </cell>
          <cell r="D554" t="str">
            <v>zzz</v>
          </cell>
          <cell r="E554" t="str">
            <v>zzz</v>
          </cell>
          <cell r="F554" t="str">
            <v>x</v>
          </cell>
        </row>
        <row r="555">
          <cell r="A555">
            <v>553</v>
          </cell>
          <cell r="B555" t="str">
            <v>KASTEL</v>
          </cell>
          <cell r="C555" t="str">
            <v>KAST</v>
          </cell>
          <cell r="D555" t="str">
            <v>GEERAERT ANDY</v>
          </cell>
          <cell r="E555" t="str">
            <v>B</v>
          </cell>
          <cell r="F555">
            <v>1</v>
          </cell>
        </row>
        <row r="556">
          <cell r="A556">
            <v>554</v>
          </cell>
          <cell r="B556" t="str">
            <v>zzz</v>
          </cell>
          <cell r="C556" t="str">
            <v>zzz</v>
          </cell>
          <cell r="D556" t="str">
            <v>zzz</v>
          </cell>
          <cell r="E556" t="str">
            <v>zzz</v>
          </cell>
          <cell r="F556" t="str">
            <v>x</v>
          </cell>
        </row>
        <row r="557">
          <cell r="A557">
            <v>555</v>
          </cell>
          <cell r="B557" t="str">
            <v>zzz</v>
          </cell>
          <cell r="C557" t="str">
            <v>zzz</v>
          </cell>
          <cell r="D557" t="str">
            <v>zzz</v>
          </cell>
          <cell r="E557" t="str">
            <v>zzz</v>
          </cell>
          <cell r="F557" t="str">
            <v>x</v>
          </cell>
        </row>
        <row r="558">
          <cell r="A558">
            <v>556</v>
          </cell>
          <cell r="B558" t="str">
            <v>TORENHOF</v>
          </cell>
          <cell r="C558" t="str">
            <v>THOF</v>
          </cell>
          <cell r="D558" t="str">
            <v>VAN DE VELDE ALAIN</v>
          </cell>
          <cell r="E558" t="str">
            <v>A</v>
          </cell>
          <cell r="F558" t="str">
            <v>-</v>
          </cell>
        </row>
        <row r="559">
          <cell r="A559">
            <v>557</v>
          </cell>
          <cell r="B559" t="str">
            <v>zzz</v>
          </cell>
          <cell r="C559" t="str">
            <v>zzz</v>
          </cell>
          <cell r="D559" t="str">
            <v>zzz</v>
          </cell>
          <cell r="E559" t="str">
            <v>zzz</v>
          </cell>
          <cell r="F559" t="str">
            <v>x</v>
          </cell>
        </row>
        <row r="560">
          <cell r="A560">
            <v>558</v>
          </cell>
          <cell r="B560" t="str">
            <v>HET WIEL</v>
          </cell>
          <cell r="C560" t="str">
            <v>WIEL</v>
          </cell>
          <cell r="D560" t="str">
            <v>MESKENS JIMMY</v>
          </cell>
          <cell r="E560" t="str">
            <v>NA</v>
          </cell>
          <cell r="F560" t="str">
            <v>-</v>
          </cell>
        </row>
        <row r="561">
          <cell r="A561">
            <v>559</v>
          </cell>
          <cell r="B561" t="str">
            <v>zzz</v>
          </cell>
          <cell r="C561" t="str">
            <v>zzz</v>
          </cell>
          <cell r="D561" t="str">
            <v>zzz</v>
          </cell>
          <cell r="E561" t="str">
            <v>zzz</v>
          </cell>
          <cell r="F561" t="str">
            <v>x</v>
          </cell>
        </row>
        <row r="562">
          <cell r="A562">
            <v>560</v>
          </cell>
          <cell r="B562" t="str">
            <v>'t ZANDHOF</v>
          </cell>
          <cell r="C562" t="str">
            <v>TZH</v>
          </cell>
          <cell r="D562" t="str">
            <v>VAN LENT FRANCOIS</v>
          </cell>
          <cell r="E562" t="str">
            <v>C</v>
          </cell>
          <cell r="F562">
            <v>3</v>
          </cell>
        </row>
        <row r="563">
          <cell r="A563">
            <v>561</v>
          </cell>
          <cell r="B563" t="str">
            <v>'t ZANDHOF</v>
          </cell>
          <cell r="C563" t="str">
            <v>TZH</v>
          </cell>
          <cell r="D563" t="str">
            <v>BRACKE ALFONS</v>
          </cell>
          <cell r="E563" t="str">
            <v>D</v>
          </cell>
          <cell r="F563" t="str">
            <v>-</v>
          </cell>
        </row>
        <row r="564">
          <cell r="A564">
            <v>562</v>
          </cell>
          <cell r="B564" t="str">
            <v>zzz</v>
          </cell>
          <cell r="C564" t="str">
            <v>zzz</v>
          </cell>
          <cell r="D564" t="str">
            <v>zzz</v>
          </cell>
          <cell r="E564" t="str">
            <v>zzz</v>
          </cell>
          <cell r="F564" t="str">
            <v>x</v>
          </cell>
        </row>
        <row r="565">
          <cell r="A565">
            <v>563</v>
          </cell>
          <cell r="B565" t="str">
            <v>GOLVERS</v>
          </cell>
          <cell r="C565" t="str">
            <v>GOL</v>
          </cell>
          <cell r="D565" t="str">
            <v>DE KEMPENEER JOS</v>
          </cell>
          <cell r="E565" t="str">
            <v>B</v>
          </cell>
          <cell r="F565" t="str">
            <v>-</v>
          </cell>
        </row>
        <row r="566">
          <cell r="A566">
            <v>564</v>
          </cell>
          <cell r="B566" t="str">
            <v>zzz</v>
          </cell>
          <cell r="C566" t="str">
            <v>zzz</v>
          </cell>
          <cell r="D566" t="str">
            <v>zzz</v>
          </cell>
          <cell r="E566" t="str">
            <v>zzz</v>
          </cell>
          <cell r="F566" t="str">
            <v>x</v>
          </cell>
        </row>
        <row r="567">
          <cell r="A567">
            <v>565</v>
          </cell>
          <cell r="B567" t="str">
            <v>zzz</v>
          </cell>
          <cell r="C567" t="str">
            <v>zzz</v>
          </cell>
          <cell r="D567" t="str">
            <v>zzz</v>
          </cell>
          <cell r="E567" t="str">
            <v>zzz</v>
          </cell>
          <cell r="F567" t="str">
            <v>x</v>
          </cell>
        </row>
        <row r="568">
          <cell r="A568">
            <v>566</v>
          </cell>
          <cell r="B568" t="str">
            <v>zzz</v>
          </cell>
          <cell r="C568" t="str">
            <v>zzz</v>
          </cell>
          <cell r="D568" t="str">
            <v>zzz</v>
          </cell>
          <cell r="E568" t="str">
            <v>zzz</v>
          </cell>
          <cell r="F568" t="str">
            <v>x</v>
          </cell>
        </row>
        <row r="569">
          <cell r="A569">
            <v>567</v>
          </cell>
          <cell r="B569" t="str">
            <v>zzz</v>
          </cell>
          <cell r="C569" t="str">
            <v>zzz</v>
          </cell>
          <cell r="D569" t="str">
            <v>zzz</v>
          </cell>
          <cell r="E569" t="str">
            <v>zzz</v>
          </cell>
          <cell r="F569" t="str">
            <v>x</v>
          </cell>
        </row>
        <row r="570">
          <cell r="A570">
            <v>568</v>
          </cell>
          <cell r="B570" t="str">
            <v>ZOGGEHOF</v>
          </cell>
          <cell r="C570" t="str">
            <v>ZOG</v>
          </cell>
          <cell r="D570" t="str">
            <v>BOLLEN PETER</v>
          </cell>
          <cell r="E570" t="str">
            <v>B</v>
          </cell>
          <cell r="F570" t="str">
            <v>-</v>
          </cell>
        </row>
        <row r="571">
          <cell r="A571">
            <v>569</v>
          </cell>
          <cell r="B571" t="str">
            <v>zzz</v>
          </cell>
          <cell r="C571" t="str">
            <v>zzz</v>
          </cell>
          <cell r="D571" t="str">
            <v>zzz</v>
          </cell>
          <cell r="E571" t="str">
            <v>zzz</v>
          </cell>
          <cell r="F571" t="str">
            <v>x</v>
          </cell>
        </row>
        <row r="572">
          <cell r="A572">
            <v>570</v>
          </cell>
          <cell r="B572" t="str">
            <v>'t ZANDHOF</v>
          </cell>
          <cell r="C572" t="str">
            <v>TZH</v>
          </cell>
          <cell r="D572" t="str">
            <v>D'HERTEFELT ALFONS</v>
          </cell>
          <cell r="E572" t="str">
            <v>C</v>
          </cell>
          <cell r="F572" t="str">
            <v>-</v>
          </cell>
        </row>
        <row r="573">
          <cell r="A573">
            <v>571</v>
          </cell>
          <cell r="B573" t="str">
            <v>DE STATIEVRIENDEN</v>
          </cell>
          <cell r="C573" t="str">
            <v>STAT</v>
          </cell>
          <cell r="D573" t="str">
            <v>HOXHAJ PETER</v>
          </cell>
          <cell r="E573" t="str">
            <v>C</v>
          </cell>
          <cell r="F573" t="str">
            <v>-</v>
          </cell>
        </row>
        <row r="574">
          <cell r="A574">
            <v>572</v>
          </cell>
          <cell r="B574" t="str">
            <v>MIGHTY BLUE</v>
          </cell>
          <cell r="C574" t="str">
            <v>MBL</v>
          </cell>
          <cell r="D574" t="str">
            <v>DE LANDTSHEER JOHNY</v>
          </cell>
          <cell r="E574" t="str">
            <v>D</v>
          </cell>
          <cell r="F574" t="str">
            <v>-</v>
          </cell>
        </row>
        <row r="575">
          <cell r="A575">
            <v>573</v>
          </cell>
          <cell r="B575" t="str">
            <v>DE ZES</v>
          </cell>
          <cell r="C575" t="str">
            <v>ZES</v>
          </cell>
          <cell r="D575" t="str">
            <v>VAN NUFFEL JURGEN</v>
          </cell>
          <cell r="E575" t="str">
            <v>C</v>
          </cell>
          <cell r="F575">
            <v>2</v>
          </cell>
        </row>
        <row r="576">
          <cell r="A576">
            <v>574</v>
          </cell>
          <cell r="B576" t="str">
            <v>DE FIXKES</v>
          </cell>
          <cell r="C576" t="str">
            <v>FIX</v>
          </cell>
          <cell r="D576" t="str">
            <v>POSSEMIERS MATHEW</v>
          </cell>
          <cell r="E576" t="str">
            <v>D</v>
          </cell>
          <cell r="F576">
            <v>2</v>
          </cell>
        </row>
        <row r="577">
          <cell r="A577">
            <v>575</v>
          </cell>
          <cell r="B577" t="str">
            <v>zzz</v>
          </cell>
          <cell r="C577" t="str">
            <v>zzz</v>
          </cell>
          <cell r="D577" t="str">
            <v>zzz</v>
          </cell>
          <cell r="E577" t="str">
            <v>zzz</v>
          </cell>
          <cell r="F577" t="str">
            <v>x</v>
          </cell>
        </row>
        <row r="578">
          <cell r="A578">
            <v>576</v>
          </cell>
          <cell r="B578" t="str">
            <v>DE FIXKES</v>
          </cell>
          <cell r="C578" t="str">
            <v>FIX</v>
          </cell>
          <cell r="D578" t="str">
            <v>DELVAUX RONNY</v>
          </cell>
          <cell r="E578" t="str">
            <v>D</v>
          </cell>
          <cell r="F578" t="str">
            <v>-</v>
          </cell>
        </row>
        <row r="579">
          <cell r="A579">
            <v>577</v>
          </cell>
          <cell r="B579" t="str">
            <v>DE FIXKES</v>
          </cell>
          <cell r="C579" t="str">
            <v>FIX</v>
          </cell>
          <cell r="D579" t="str">
            <v>MATHYS INEZ</v>
          </cell>
          <cell r="E579" t="str">
            <v>D</v>
          </cell>
          <cell r="F579" t="str">
            <v>-</v>
          </cell>
        </row>
        <row r="580">
          <cell r="A580">
            <v>578</v>
          </cell>
          <cell r="B580" t="str">
            <v>zzz</v>
          </cell>
          <cell r="C580" t="str">
            <v>zzz</v>
          </cell>
          <cell r="D580" t="str">
            <v>zzz</v>
          </cell>
          <cell r="E580" t="str">
            <v>zzz</v>
          </cell>
          <cell r="F580" t="str">
            <v>x</v>
          </cell>
        </row>
        <row r="581">
          <cell r="A581">
            <v>579</v>
          </cell>
          <cell r="B581" t="str">
            <v>DE ZES</v>
          </cell>
          <cell r="C581" t="str">
            <v>ZES</v>
          </cell>
          <cell r="D581" t="str">
            <v>DE VALCK FRANCOIS</v>
          </cell>
          <cell r="E581" t="str">
            <v>B</v>
          </cell>
          <cell r="F581" t="str">
            <v>-</v>
          </cell>
        </row>
        <row r="582">
          <cell r="A582">
            <v>580</v>
          </cell>
          <cell r="B582" t="str">
            <v>NOEVEREN</v>
          </cell>
          <cell r="C582" t="str">
            <v>NOE</v>
          </cell>
          <cell r="D582" t="str">
            <v>CALLENS PATRICK</v>
          </cell>
          <cell r="E582" t="str">
            <v>NA</v>
          </cell>
          <cell r="F582" t="str">
            <v>-</v>
          </cell>
        </row>
        <row r="583">
          <cell r="A583">
            <v>581</v>
          </cell>
          <cell r="B583" t="str">
            <v>DE BOERENKRIJG</v>
          </cell>
          <cell r="C583" t="str">
            <v>BOER</v>
          </cell>
          <cell r="D583" t="str">
            <v>DESMEDT GINO</v>
          </cell>
          <cell r="E583" t="str">
            <v>C</v>
          </cell>
          <cell r="F583" t="str">
            <v>-</v>
          </cell>
        </row>
        <row r="584">
          <cell r="A584">
            <v>582</v>
          </cell>
          <cell r="B584" t="str">
            <v>zzz</v>
          </cell>
          <cell r="C584" t="str">
            <v>zzz</v>
          </cell>
          <cell r="D584" t="str">
            <v>zzz</v>
          </cell>
          <cell r="E584" t="str">
            <v>zzz</v>
          </cell>
          <cell r="F584" t="str">
            <v>x</v>
          </cell>
        </row>
        <row r="585">
          <cell r="A585">
            <v>583</v>
          </cell>
          <cell r="B585" t="str">
            <v>zzz</v>
          </cell>
          <cell r="C585" t="str">
            <v>zzz</v>
          </cell>
          <cell r="D585" t="str">
            <v>zzz</v>
          </cell>
          <cell r="E585" t="str">
            <v>zzz</v>
          </cell>
          <cell r="F585" t="str">
            <v>x</v>
          </cell>
        </row>
        <row r="586">
          <cell r="A586">
            <v>584</v>
          </cell>
          <cell r="B586" t="str">
            <v>KALFORT SPORTIF</v>
          </cell>
          <cell r="C586" t="str">
            <v>KALF</v>
          </cell>
          <cell r="D586" t="str">
            <v>DE HERDT IVAN</v>
          </cell>
          <cell r="E586" t="str">
            <v>C</v>
          </cell>
          <cell r="F586" t="str">
            <v>-</v>
          </cell>
        </row>
        <row r="587">
          <cell r="A587">
            <v>585</v>
          </cell>
          <cell r="B587" t="str">
            <v>zzz</v>
          </cell>
          <cell r="C587" t="str">
            <v>zzz</v>
          </cell>
          <cell r="D587" t="str">
            <v>zzz</v>
          </cell>
          <cell r="E587" t="str">
            <v>zzz</v>
          </cell>
          <cell r="F587" t="str">
            <v>x</v>
          </cell>
        </row>
        <row r="588">
          <cell r="A588">
            <v>586</v>
          </cell>
          <cell r="B588" t="str">
            <v>zzz</v>
          </cell>
          <cell r="C588" t="str">
            <v>zzz</v>
          </cell>
          <cell r="D588" t="str">
            <v>zzz</v>
          </cell>
          <cell r="E588" t="str">
            <v>zzz</v>
          </cell>
          <cell r="F588" t="str">
            <v>x</v>
          </cell>
        </row>
        <row r="589">
          <cell r="A589">
            <v>587</v>
          </cell>
          <cell r="B589" t="str">
            <v>KALFORT SPORTIF</v>
          </cell>
          <cell r="C589" t="str">
            <v>KALF</v>
          </cell>
          <cell r="D589" t="str">
            <v>GYSELINCK TOMMY</v>
          </cell>
          <cell r="E589" t="str">
            <v>A</v>
          </cell>
          <cell r="F589" t="str">
            <v>-</v>
          </cell>
        </row>
        <row r="590">
          <cell r="A590">
            <v>588</v>
          </cell>
          <cell r="B590" t="str">
            <v>DE TON</v>
          </cell>
          <cell r="C590" t="str">
            <v>TON</v>
          </cell>
          <cell r="D590" t="str">
            <v>GELENS RONNY</v>
          </cell>
          <cell r="E590" t="str">
            <v>C</v>
          </cell>
          <cell r="F590" t="str">
            <v>-</v>
          </cell>
        </row>
        <row r="591">
          <cell r="A591">
            <v>589</v>
          </cell>
          <cell r="B591" t="str">
            <v>FLIPPERBOYS</v>
          </cell>
          <cell r="C591" t="str">
            <v>FLIP</v>
          </cell>
          <cell r="D591" t="str">
            <v>DAELEMANS FREDDY</v>
          </cell>
          <cell r="E591" t="str">
            <v>C</v>
          </cell>
          <cell r="F591" t="str">
            <v>-</v>
          </cell>
        </row>
        <row r="592">
          <cell r="A592">
            <v>590</v>
          </cell>
          <cell r="B592" t="str">
            <v>NOEVEREN</v>
          </cell>
          <cell r="C592" t="str">
            <v>NOE</v>
          </cell>
          <cell r="D592" t="str">
            <v>DE DECKER MIEKE</v>
          </cell>
          <cell r="E592" t="str">
            <v>D</v>
          </cell>
          <cell r="F592" t="str">
            <v>-</v>
          </cell>
        </row>
        <row r="593">
          <cell r="A593">
            <v>591</v>
          </cell>
          <cell r="B593" t="str">
            <v>NOEVEREN</v>
          </cell>
          <cell r="C593" t="str">
            <v>NOE</v>
          </cell>
          <cell r="D593" t="str">
            <v>BACKELJAU YANNICK</v>
          </cell>
          <cell r="E593" t="str">
            <v>D</v>
          </cell>
          <cell r="F593">
            <v>3</v>
          </cell>
        </row>
        <row r="594">
          <cell r="A594">
            <v>592</v>
          </cell>
          <cell r="B594" t="str">
            <v>NOEVEREN</v>
          </cell>
          <cell r="C594" t="str">
            <v>NOE</v>
          </cell>
          <cell r="D594" t="str">
            <v>DE GROOT SIGGY</v>
          </cell>
          <cell r="E594" t="str">
            <v>NA</v>
          </cell>
          <cell r="F594" t="str">
            <v>-</v>
          </cell>
        </row>
        <row r="595">
          <cell r="A595">
            <v>593</v>
          </cell>
          <cell r="B595" t="str">
            <v>MIGHTY BLUE</v>
          </cell>
          <cell r="C595" t="str">
            <v>MBL</v>
          </cell>
          <cell r="D595" t="str">
            <v>DE BLOCK JAN</v>
          </cell>
          <cell r="E595" t="str">
            <v>NA</v>
          </cell>
          <cell r="F595" t="str">
            <v>-</v>
          </cell>
        </row>
        <row r="596">
          <cell r="A596">
            <v>594</v>
          </cell>
          <cell r="B596" t="str">
            <v>zzz</v>
          </cell>
          <cell r="C596" t="str">
            <v>zzz</v>
          </cell>
          <cell r="D596" t="str">
            <v>zzz</v>
          </cell>
          <cell r="E596" t="str">
            <v>zzz</v>
          </cell>
          <cell r="F596" t="str">
            <v>x</v>
          </cell>
        </row>
        <row r="597">
          <cell r="A597">
            <v>595</v>
          </cell>
          <cell r="B597" t="str">
            <v>ZOGGEHOF</v>
          </cell>
          <cell r="C597" t="str">
            <v>ZOG</v>
          </cell>
          <cell r="D597" t="str">
            <v>DE LANDSHEER MARC</v>
          </cell>
          <cell r="E597" t="str">
            <v>B</v>
          </cell>
          <cell r="F597" t="str">
            <v>-</v>
          </cell>
        </row>
        <row r="598">
          <cell r="A598">
            <v>596</v>
          </cell>
          <cell r="B598" t="str">
            <v>GEEMZICHT</v>
          </cell>
          <cell r="C598" t="str">
            <v>GEEM</v>
          </cell>
          <cell r="D598" t="str">
            <v>DE WAELE PATRICK</v>
          </cell>
          <cell r="E598" t="str">
            <v>D</v>
          </cell>
          <cell r="F598" t="str">
            <v>-</v>
          </cell>
        </row>
        <row r="599">
          <cell r="A599">
            <v>597</v>
          </cell>
          <cell r="B599" t="str">
            <v>zzz</v>
          </cell>
          <cell r="C599" t="str">
            <v>zzz</v>
          </cell>
          <cell r="D599" t="str">
            <v>zzz</v>
          </cell>
          <cell r="E599" t="str">
            <v>zzz</v>
          </cell>
          <cell r="F599" t="str">
            <v>x</v>
          </cell>
        </row>
        <row r="600">
          <cell r="A600">
            <v>598</v>
          </cell>
          <cell r="B600" t="str">
            <v>THE Q</v>
          </cell>
          <cell r="C600" t="str">
            <v>THQ</v>
          </cell>
          <cell r="D600" t="str">
            <v>DEWAELE BIANCA</v>
          </cell>
          <cell r="E600" t="str">
            <v>D</v>
          </cell>
          <cell r="F600">
            <v>2</v>
          </cell>
        </row>
        <row r="601">
          <cell r="A601">
            <v>599</v>
          </cell>
          <cell r="B601" t="str">
            <v>GOLVERS</v>
          </cell>
          <cell r="C601" t="str">
            <v>GOL</v>
          </cell>
          <cell r="D601" t="str">
            <v>VAN CAUTER ROBERT</v>
          </cell>
          <cell r="E601" t="str">
            <v>A</v>
          </cell>
          <cell r="F601" t="str">
            <v>-</v>
          </cell>
        </row>
        <row r="602">
          <cell r="A602">
            <v>600</v>
          </cell>
          <cell r="B602" t="str">
            <v>GEEMZICHT</v>
          </cell>
          <cell r="C602" t="str">
            <v>GEEM</v>
          </cell>
          <cell r="D602" t="str">
            <v>VAN DEN BRANDEN STEVEN</v>
          </cell>
          <cell r="E602" t="str">
            <v>D</v>
          </cell>
          <cell r="F602" t="str">
            <v>-</v>
          </cell>
        </row>
        <row r="603">
          <cell r="A603">
            <v>601</v>
          </cell>
          <cell r="B603" t="str">
            <v>zzz</v>
          </cell>
          <cell r="C603" t="str">
            <v>zzz</v>
          </cell>
          <cell r="D603" t="str">
            <v>zzz</v>
          </cell>
          <cell r="E603" t="str">
            <v>zzz</v>
          </cell>
          <cell r="F603" t="str">
            <v>x</v>
          </cell>
        </row>
        <row r="604">
          <cell r="A604">
            <v>602</v>
          </cell>
          <cell r="B604" t="str">
            <v>zzz</v>
          </cell>
          <cell r="C604" t="str">
            <v>zzz</v>
          </cell>
          <cell r="D604" t="str">
            <v>zzz</v>
          </cell>
          <cell r="E604" t="str">
            <v>zzz</v>
          </cell>
          <cell r="F604" t="str">
            <v>x</v>
          </cell>
        </row>
        <row r="605">
          <cell r="A605">
            <v>603</v>
          </cell>
          <cell r="B605" t="str">
            <v>zzz</v>
          </cell>
          <cell r="C605" t="str">
            <v>zzz</v>
          </cell>
          <cell r="D605" t="str">
            <v>zzz</v>
          </cell>
          <cell r="E605" t="str">
            <v>zzz</v>
          </cell>
          <cell r="F605" t="str">
            <v>x</v>
          </cell>
        </row>
        <row r="606">
          <cell r="A606">
            <v>604</v>
          </cell>
          <cell r="B606" t="str">
            <v>zzz</v>
          </cell>
          <cell r="C606" t="str">
            <v>zzz</v>
          </cell>
          <cell r="D606" t="str">
            <v>zzz</v>
          </cell>
          <cell r="E606" t="str">
            <v>zzz</v>
          </cell>
          <cell r="F606" t="str">
            <v>x</v>
          </cell>
        </row>
        <row r="607">
          <cell r="A607">
            <v>605</v>
          </cell>
          <cell r="B607" t="str">
            <v>GOUDEN BIL</v>
          </cell>
          <cell r="C607" t="str">
            <v>GBIL</v>
          </cell>
          <cell r="D607" t="str">
            <v>DIEPENDAELE IDES</v>
          </cell>
          <cell r="E607" t="str">
            <v>C</v>
          </cell>
          <cell r="F607" t="str">
            <v>-</v>
          </cell>
        </row>
        <row r="608">
          <cell r="A608">
            <v>606</v>
          </cell>
          <cell r="B608" t="str">
            <v>zzz</v>
          </cell>
          <cell r="C608" t="str">
            <v>zzz</v>
          </cell>
          <cell r="D608" t="str">
            <v>zzz</v>
          </cell>
          <cell r="E608" t="str">
            <v>zzz</v>
          </cell>
          <cell r="F608" t="str">
            <v>x</v>
          </cell>
        </row>
        <row r="609">
          <cell r="A609">
            <v>607</v>
          </cell>
          <cell r="B609" t="str">
            <v>GOUDEN BIL</v>
          </cell>
          <cell r="C609" t="str">
            <v>GBIL</v>
          </cell>
          <cell r="D609" t="str">
            <v>VAN DER ELST ALBERIK</v>
          </cell>
          <cell r="E609" t="str">
            <v>C</v>
          </cell>
          <cell r="F609">
            <v>2</v>
          </cell>
        </row>
        <row r="610">
          <cell r="A610">
            <v>608</v>
          </cell>
          <cell r="B610" t="str">
            <v>ZOGGEHOF</v>
          </cell>
          <cell r="C610" t="str">
            <v>ZOG</v>
          </cell>
          <cell r="D610" t="str">
            <v>GOOSSENS JEAN-PIERRE</v>
          </cell>
          <cell r="E610" t="str">
            <v>NA</v>
          </cell>
          <cell r="F610" t="str">
            <v>-</v>
          </cell>
        </row>
        <row r="611">
          <cell r="A611">
            <v>609</v>
          </cell>
          <cell r="B611" t="str">
            <v>zzz</v>
          </cell>
          <cell r="C611" t="str">
            <v>zzz</v>
          </cell>
          <cell r="D611" t="str">
            <v>zzz</v>
          </cell>
          <cell r="E611" t="str">
            <v>zzz</v>
          </cell>
          <cell r="F611" t="str">
            <v>x</v>
          </cell>
        </row>
        <row r="612">
          <cell r="A612">
            <v>610</v>
          </cell>
          <cell r="B612" t="str">
            <v>'t ZANDHOF</v>
          </cell>
          <cell r="C612" t="str">
            <v>TZH</v>
          </cell>
          <cell r="D612" t="str">
            <v>SMET FRANKIE</v>
          </cell>
          <cell r="E612" t="str">
            <v>C</v>
          </cell>
          <cell r="F612">
            <v>3</v>
          </cell>
        </row>
        <row r="613">
          <cell r="A613">
            <v>611</v>
          </cell>
          <cell r="B613" t="str">
            <v>'t ZANDHOF</v>
          </cell>
          <cell r="C613" t="str">
            <v>TZH</v>
          </cell>
          <cell r="D613" t="str">
            <v>CUYT RITA</v>
          </cell>
          <cell r="E613" t="str">
            <v>D</v>
          </cell>
          <cell r="F613" t="str">
            <v>-</v>
          </cell>
        </row>
        <row r="614">
          <cell r="A614">
            <v>612</v>
          </cell>
          <cell r="B614" t="str">
            <v>'t ZANDHOF</v>
          </cell>
          <cell r="C614" t="str">
            <v>TZH</v>
          </cell>
          <cell r="D614" t="str">
            <v>HUYSMANS NOEL</v>
          </cell>
          <cell r="E614" t="str">
            <v>B</v>
          </cell>
          <cell r="F614">
            <v>3</v>
          </cell>
        </row>
        <row r="615">
          <cell r="A615">
            <v>613</v>
          </cell>
          <cell r="B615" t="str">
            <v>zzz</v>
          </cell>
          <cell r="C615" t="str">
            <v>zzz</v>
          </cell>
          <cell r="D615" t="str">
            <v>zzz</v>
          </cell>
          <cell r="E615" t="str">
            <v>zzz</v>
          </cell>
          <cell r="F615" t="str">
            <v>x</v>
          </cell>
        </row>
        <row r="616">
          <cell r="A616">
            <v>614</v>
          </cell>
          <cell r="B616" t="str">
            <v>GOLVERS</v>
          </cell>
          <cell r="C616" t="str">
            <v>GOL</v>
          </cell>
          <cell r="D616" t="str">
            <v>COECKE ACHIEL</v>
          </cell>
          <cell r="E616" t="str">
            <v>C</v>
          </cell>
          <cell r="F616" t="str">
            <v>-</v>
          </cell>
        </row>
        <row r="617">
          <cell r="A617">
            <v>615</v>
          </cell>
          <cell r="B617" t="str">
            <v>zzz</v>
          </cell>
          <cell r="C617" t="str">
            <v>zzz</v>
          </cell>
          <cell r="D617" t="str">
            <v>zzz</v>
          </cell>
          <cell r="E617" t="str">
            <v>zzz</v>
          </cell>
          <cell r="F617" t="str">
            <v>x</v>
          </cell>
        </row>
        <row r="618">
          <cell r="A618">
            <v>616</v>
          </cell>
          <cell r="B618" t="str">
            <v>NOEVEREN</v>
          </cell>
          <cell r="C618" t="str">
            <v>NOE</v>
          </cell>
          <cell r="D618" t="str">
            <v>KENNES KURT</v>
          </cell>
          <cell r="E618" t="str">
            <v>C</v>
          </cell>
          <cell r="F618" t="str">
            <v>-</v>
          </cell>
        </row>
        <row r="619">
          <cell r="A619">
            <v>617</v>
          </cell>
          <cell r="B619" t="str">
            <v>NOEVEREN</v>
          </cell>
          <cell r="C619" t="str">
            <v>NOE</v>
          </cell>
          <cell r="D619" t="str">
            <v>DAELEMANS STEVE</v>
          </cell>
          <cell r="E619" t="str">
            <v>NA</v>
          </cell>
          <cell r="F619" t="str">
            <v>-</v>
          </cell>
        </row>
        <row r="620">
          <cell r="A620">
            <v>618</v>
          </cell>
          <cell r="B620" t="str">
            <v>DE BOERENKRIJG</v>
          </cell>
          <cell r="C620" t="str">
            <v>BOER</v>
          </cell>
          <cell r="D620" t="str">
            <v>DE BRANDT LUC</v>
          </cell>
          <cell r="E620" t="str">
            <v>A</v>
          </cell>
          <cell r="F620" t="str">
            <v>-</v>
          </cell>
        </row>
        <row r="621">
          <cell r="A621">
            <v>619</v>
          </cell>
          <cell r="B621" t="str">
            <v>DE DAGERS</v>
          </cell>
          <cell r="C621" t="str">
            <v>DAG</v>
          </cell>
          <cell r="D621" t="str">
            <v>VAN BEVEREN KRIS</v>
          </cell>
          <cell r="E621" t="str">
            <v>NA</v>
          </cell>
          <cell r="F621" t="str">
            <v>-</v>
          </cell>
        </row>
        <row r="622">
          <cell r="A622">
            <v>620</v>
          </cell>
          <cell r="B622" t="str">
            <v>zzz</v>
          </cell>
          <cell r="C622" t="str">
            <v>zzz</v>
          </cell>
          <cell r="D622" t="str">
            <v>zzz</v>
          </cell>
          <cell r="E622" t="str">
            <v>zzz</v>
          </cell>
          <cell r="F622" t="str">
            <v>x</v>
          </cell>
        </row>
        <row r="623">
          <cell r="A623">
            <v>621</v>
          </cell>
          <cell r="B623" t="str">
            <v>'t ZANDHOF</v>
          </cell>
          <cell r="C623" t="str">
            <v>TZH</v>
          </cell>
          <cell r="D623" t="str">
            <v>AERTS ORRY</v>
          </cell>
          <cell r="E623" t="str">
            <v>C</v>
          </cell>
          <cell r="F623" t="str">
            <v>-</v>
          </cell>
        </row>
        <row r="624">
          <cell r="A624">
            <v>622</v>
          </cell>
          <cell r="B624" t="str">
            <v>zzz</v>
          </cell>
          <cell r="C624" t="str">
            <v>zzz</v>
          </cell>
          <cell r="D624" t="str">
            <v>zzz</v>
          </cell>
          <cell r="E624" t="str">
            <v>zzz</v>
          </cell>
          <cell r="F624" t="str">
            <v>x</v>
          </cell>
        </row>
        <row r="625">
          <cell r="A625">
            <v>623</v>
          </cell>
          <cell r="B625" t="str">
            <v>'t ZANDHOF</v>
          </cell>
          <cell r="C625" t="str">
            <v>TZH</v>
          </cell>
          <cell r="D625" t="str">
            <v>CORION NADIA</v>
          </cell>
          <cell r="E625" t="str">
            <v>NA</v>
          </cell>
          <cell r="F625" t="str">
            <v>-</v>
          </cell>
        </row>
        <row r="626">
          <cell r="A626">
            <v>624</v>
          </cell>
          <cell r="B626" t="str">
            <v>'t ZANDHOF</v>
          </cell>
          <cell r="C626" t="str">
            <v>TZH</v>
          </cell>
          <cell r="D626" t="str">
            <v>MEERT MARLEEN</v>
          </cell>
          <cell r="E626" t="str">
            <v>NA</v>
          </cell>
          <cell r="F626" t="str">
            <v>-</v>
          </cell>
        </row>
        <row r="627">
          <cell r="A627">
            <v>625</v>
          </cell>
          <cell r="B627" t="str">
            <v>'t ZANDHOF</v>
          </cell>
          <cell r="C627" t="str">
            <v>TZH</v>
          </cell>
          <cell r="D627" t="str">
            <v>EGGHE RIA</v>
          </cell>
          <cell r="E627" t="str">
            <v>NA</v>
          </cell>
          <cell r="F627" t="str">
            <v>-</v>
          </cell>
        </row>
        <row r="628">
          <cell r="A628">
            <v>626</v>
          </cell>
          <cell r="B628" t="str">
            <v>'t ZANDHOF</v>
          </cell>
          <cell r="C628" t="str">
            <v>TZH</v>
          </cell>
          <cell r="D628" t="str">
            <v>HAEGEMANS GUILLAUME</v>
          </cell>
          <cell r="E628" t="str">
            <v>NA</v>
          </cell>
          <cell r="F628" t="str">
            <v>-</v>
          </cell>
        </row>
        <row r="629">
          <cell r="A629">
            <v>627</v>
          </cell>
          <cell r="B629" t="str">
            <v>HET WIEL</v>
          </cell>
          <cell r="C629" t="str">
            <v>WIEL</v>
          </cell>
          <cell r="D629" t="str">
            <v>GOOSSENS DAVE</v>
          </cell>
          <cell r="E629" t="str">
            <v>B</v>
          </cell>
          <cell r="F629" t="str">
            <v>-</v>
          </cell>
        </row>
        <row r="630">
          <cell r="A630">
            <v>628</v>
          </cell>
          <cell r="B630" t="str">
            <v>DE STATIEVRIENDEN</v>
          </cell>
          <cell r="C630" t="str">
            <v>STAT</v>
          </cell>
          <cell r="D630" t="str">
            <v>VAN DE VOORDE PEDRO</v>
          </cell>
          <cell r="E630" t="str">
            <v>D</v>
          </cell>
          <cell r="F630">
            <v>2</v>
          </cell>
        </row>
        <row r="631">
          <cell r="A631">
            <v>629</v>
          </cell>
          <cell r="B631" t="str">
            <v>DE STATIEVRIENDEN</v>
          </cell>
          <cell r="C631" t="str">
            <v>STAT</v>
          </cell>
          <cell r="D631" t="str">
            <v>VAN DEN BOSSCHE MICHAEL</v>
          </cell>
          <cell r="E631" t="str">
            <v>D</v>
          </cell>
          <cell r="F631">
            <v>2</v>
          </cell>
        </row>
        <row r="632">
          <cell r="A632">
            <v>630</v>
          </cell>
          <cell r="B632" t="str">
            <v>zzz</v>
          </cell>
          <cell r="C632" t="str">
            <v>zzz</v>
          </cell>
          <cell r="D632" t="str">
            <v>zzz</v>
          </cell>
          <cell r="E632" t="str">
            <v>zzz</v>
          </cell>
          <cell r="F632" t="str">
            <v>x</v>
          </cell>
        </row>
        <row r="633">
          <cell r="A633">
            <v>631</v>
          </cell>
          <cell r="B633" t="str">
            <v>DE STATIEVRIENDEN</v>
          </cell>
          <cell r="C633" t="str">
            <v>STAT</v>
          </cell>
          <cell r="D633" t="str">
            <v>OBUS GEERT</v>
          </cell>
          <cell r="E633" t="str">
            <v>C</v>
          </cell>
          <cell r="F633" t="str">
            <v>-</v>
          </cell>
        </row>
        <row r="634">
          <cell r="A634">
            <v>632</v>
          </cell>
          <cell r="B634" t="str">
            <v>EXCELSIOR</v>
          </cell>
          <cell r="C634" t="str">
            <v>EXC</v>
          </cell>
          <cell r="D634" t="str">
            <v>HUYSSENS JONATHAN</v>
          </cell>
          <cell r="E634" t="str">
            <v>D</v>
          </cell>
          <cell r="F634" t="str">
            <v>-</v>
          </cell>
        </row>
        <row r="635">
          <cell r="A635">
            <v>633</v>
          </cell>
          <cell r="B635" t="str">
            <v>EXCELSIOR</v>
          </cell>
          <cell r="C635" t="str">
            <v>EXC</v>
          </cell>
          <cell r="D635" t="str">
            <v>VERMEIREN NICK</v>
          </cell>
          <cell r="E635" t="str">
            <v>D</v>
          </cell>
          <cell r="F635">
            <v>2</v>
          </cell>
        </row>
        <row r="636">
          <cell r="A636">
            <v>634</v>
          </cell>
          <cell r="B636" t="str">
            <v>PLAZA</v>
          </cell>
          <cell r="C636" t="str">
            <v>PLZ</v>
          </cell>
          <cell r="D636" t="str">
            <v>MERCKX KASPER</v>
          </cell>
          <cell r="E636" t="str">
            <v>D</v>
          </cell>
          <cell r="F636" t="str">
            <v>-</v>
          </cell>
        </row>
        <row r="637">
          <cell r="A637">
            <v>635</v>
          </cell>
          <cell r="B637" t="str">
            <v>EXCELSIOR</v>
          </cell>
          <cell r="C637" t="str">
            <v>EXC</v>
          </cell>
          <cell r="D637" t="str">
            <v>HERSSENS NICOLAS</v>
          </cell>
          <cell r="E637" t="str">
            <v>D</v>
          </cell>
          <cell r="F637" t="str">
            <v>-</v>
          </cell>
        </row>
        <row r="638">
          <cell r="A638">
            <v>636</v>
          </cell>
          <cell r="B638" t="str">
            <v>EXCELSIOR</v>
          </cell>
          <cell r="C638" t="str">
            <v>EXC</v>
          </cell>
          <cell r="D638" t="str">
            <v>VAN RELEGHEM CHRISTOPHER</v>
          </cell>
          <cell r="E638" t="str">
            <v>D</v>
          </cell>
          <cell r="F638">
            <v>2</v>
          </cell>
        </row>
        <row r="639">
          <cell r="A639">
            <v>637</v>
          </cell>
          <cell r="B639" t="str">
            <v>EXCELSIOR</v>
          </cell>
          <cell r="C639" t="str">
            <v>EXC</v>
          </cell>
          <cell r="D639" t="str">
            <v>MOERNAUT MATHIEU</v>
          </cell>
          <cell r="E639" t="str">
            <v>NA</v>
          </cell>
          <cell r="F639" t="str">
            <v>-</v>
          </cell>
        </row>
        <row r="640">
          <cell r="A640">
            <v>638</v>
          </cell>
          <cell r="B640" t="str">
            <v>EXCELSIOR</v>
          </cell>
          <cell r="C640" t="str">
            <v>EXC</v>
          </cell>
          <cell r="D640" t="str">
            <v>VERMEIREN TIM</v>
          </cell>
          <cell r="E640" t="str">
            <v>D</v>
          </cell>
          <cell r="F640">
            <v>2</v>
          </cell>
        </row>
        <row r="641">
          <cell r="A641">
            <v>639</v>
          </cell>
          <cell r="B641" t="str">
            <v>EXCELSIOR</v>
          </cell>
          <cell r="C641" t="str">
            <v>EXC</v>
          </cell>
          <cell r="D641" t="str">
            <v>THANBAUER THÖRN</v>
          </cell>
          <cell r="E641" t="str">
            <v>D</v>
          </cell>
          <cell r="F641" t="str">
            <v>-</v>
          </cell>
        </row>
        <row r="642">
          <cell r="A642">
            <v>640</v>
          </cell>
          <cell r="B642" t="str">
            <v>DE SPLINTERS</v>
          </cell>
          <cell r="C642" t="str">
            <v>SPLI</v>
          </cell>
          <cell r="D642" t="str">
            <v>PRAET VEERLE</v>
          </cell>
          <cell r="E642" t="str">
            <v>D</v>
          </cell>
          <cell r="F642">
            <v>4</v>
          </cell>
        </row>
        <row r="643">
          <cell r="A643">
            <v>641</v>
          </cell>
          <cell r="B643" t="str">
            <v>zzz</v>
          </cell>
          <cell r="C643" t="str">
            <v>zzz</v>
          </cell>
          <cell r="D643" t="str">
            <v>zzz</v>
          </cell>
          <cell r="E643" t="str">
            <v>zzz</v>
          </cell>
          <cell r="F643" t="str">
            <v>x</v>
          </cell>
        </row>
        <row r="644">
          <cell r="A644">
            <v>642</v>
          </cell>
          <cell r="B644" t="str">
            <v>DE SPLINTERS</v>
          </cell>
          <cell r="C644" t="str">
            <v>SPLI</v>
          </cell>
          <cell r="D644" t="str">
            <v>POTUMS FRANCOIS</v>
          </cell>
          <cell r="E644" t="str">
            <v>C</v>
          </cell>
          <cell r="F644">
            <v>2</v>
          </cell>
        </row>
        <row r="645">
          <cell r="A645">
            <v>643</v>
          </cell>
          <cell r="B645" t="str">
            <v>DE SPLINTERS</v>
          </cell>
          <cell r="C645" t="str">
            <v>SPLI</v>
          </cell>
          <cell r="D645" t="str">
            <v>MOYSON GLENN</v>
          </cell>
          <cell r="E645" t="str">
            <v>NA</v>
          </cell>
          <cell r="F645" t="str">
            <v>-</v>
          </cell>
        </row>
        <row r="646">
          <cell r="A646">
            <v>644</v>
          </cell>
          <cell r="B646" t="str">
            <v>DE SPLINTERS</v>
          </cell>
          <cell r="C646" t="str">
            <v>SPLI</v>
          </cell>
          <cell r="D646" t="str">
            <v>SCHAMPAERT LORENZO</v>
          </cell>
          <cell r="E646" t="str">
            <v>NA</v>
          </cell>
          <cell r="F646">
            <v>4</v>
          </cell>
        </row>
        <row r="647">
          <cell r="A647">
            <v>645</v>
          </cell>
          <cell r="B647" t="str">
            <v>DE ZES</v>
          </cell>
          <cell r="C647" t="str">
            <v>ZES</v>
          </cell>
          <cell r="D647" t="str">
            <v>VERDICKT BART</v>
          </cell>
          <cell r="E647" t="str">
            <v>NA</v>
          </cell>
          <cell r="F647" t="str">
            <v>-</v>
          </cell>
        </row>
        <row r="648">
          <cell r="A648">
            <v>646</v>
          </cell>
          <cell r="B648" t="str">
            <v>DE ZES</v>
          </cell>
          <cell r="C648" t="str">
            <v>ZES</v>
          </cell>
          <cell r="D648" t="str">
            <v>VAN POLLAERT JERRY</v>
          </cell>
          <cell r="E648" t="str">
            <v>C</v>
          </cell>
          <cell r="F648">
            <v>3</v>
          </cell>
        </row>
        <row r="649">
          <cell r="A649">
            <v>647</v>
          </cell>
          <cell r="B649" t="str">
            <v>DE ZES</v>
          </cell>
          <cell r="C649" t="str">
            <v>ZES</v>
          </cell>
          <cell r="D649" t="str">
            <v>VEREERTBRUGGHEN MARIO</v>
          </cell>
          <cell r="E649" t="str">
            <v>D</v>
          </cell>
          <cell r="F649" t="str">
            <v>-</v>
          </cell>
        </row>
        <row r="650">
          <cell r="A650">
            <v>648</v>
          </cell>
          <cell r="B650" t="str">
            <v>zzz</v>
          </cell>
          <cell r="C650" t="str">
            <v>zzz</v>
          </cell>
          <cell r="D650" t="str">
            <v>zzz</v>
          </cell>
          <cell r="E650" t="str">
            <v>zzz</v>
          </cell>
          <cell r="F650" t="str">
            <v>x</v>
          </cell>
        </row>
        <row r="651">
          <cell r="A651">
            <v>649</v>
          </cell>
          <cell r="B651" t="str">
            <v>zzz</v>
          </cell>
          <cell r="C651" t="str">
            <v>zzz</v>
          </cell>
          <cell r="D651" t="str">
            <v>zzz</v>
          </cell>
          <cell r="E651" t="str">
            <v>zzz</v>
          </cell>
          <cell r="F651" t="str">
            <v>x</v>
          </cell>
        </row>
        <row r="652">
          <cell r="A652">
            <v>650</v>
          </cell>
          <cell r="B652" t="str">
            <v>DE SPLINTERS</v>
          </cell>
          <cell r="C652" t="str">
            <v>SPLI</v>
          </cell>
          <cell r="D652" t="str">
            <v>DE LATHOUWER MARIO</v>
          </cell>
          <cell r="E652" t="str">
            <v>D</v>
          </cell>
          <cell r="F652">
            <v>4</v>
          </cell>
        </row>
        <row r="653">
          <cell r="A653">
            <v>651</v>
          </cell>
          <cell r="B653" t="str">
            <v>PLAZA</v>
          </cell>
          <cell r="C653" t="str">
            <v>PLZ</v>
          </cell>
          <cell r="D653" t="str">
            <v>DE KEYSER LEANDER</v>
          </cell>
          <cell r="E653" t="str">
            <v>A</v>
          </cell>
          <cell r="F653" t="str">
            <v>-</v>
          </cell>
        </row>
        <row r="654">
          <cell r="A654">
            <v>652</v>
          </cell>
          <cell r="B654" t="str">
            <v>PLAZA</v>
          </cell>
          <cell r="C654" t="str">
            <v>PLZ</v>
          </cell>
          <cell r="D654" t="str">
            <v>WAUMANS GEERT</v>
          </cell>
          <cell r="E654" t="str">
            <v>D</v>
          </cell>
          <cell r="F654" t="str">
            <v>-</v>
          </cell>
        </row>
        <row r="655">
          <cell r="A655">
            <v>653</v>
          </cell>
          <cell r="B655" t="str">
            <v>zzz</v>
          </cell>
          <cell r="C655" t="str">
            <v>zzz</v>
          </cell>
          <cell r="D655" t="str">
            <v>zzz</v>
          </cell>
          <cell r="E655" t="str">
            <v>zzz</v>
          </cell>
          <cell r="F655" t="str">
            <v>x</v>
          </cell>
        </row>
        <row r="656">
          <cell r="A656">
            <v>654</v>
          </cell>
          <cell r="B656" t="str">
            <v>OUD LIMBURG</v>
          </cell>
          <cell r="C656" t="str">
            <v>OUD</v>
          </cell>
          <cell r="D656" t="str">
            <v>VERBANCK DANY</v>
          </cell>
          <cell r="E656" t="str">
            <v>D</v>
          </cell>
          <cell r="F656" t="str">
            <v>-</v>
          </cell>
        </row>
        <row r="657">
          <cell r="A657">
            <v>655</v>
          </cell>
          <cell r="B657" t="str">
            <v>NOEVEREN</v>
          </cell>
          <cell r="C657" t="str">
            <v>NOE</v>
          </cell>
          <cell r="D657" t="str">
            <v>VERELST PATRICK</v>
          </cell>
          <cell r="E657" t="str">
            <v>NA</v>
          </cell>
          <cell r="F657" t="str">
            <v>-</v>
          </cell>
        </row>
        <row r="658">
          <cell r="A658">
            <v>656</v>
          </cell>
          <cell r="B658" t="str">
            <v>DEN BLACK</v>
          </cell>
          <cell r="C658" t="str">
            <v>DBLA</v>
          </cell>
          <cell r="D658" t="str">
            <v>ADRIAENSENS AIME</v>
          </cell>
          <cell r="E658" t="str">
            <v>C</v>
          </cell>
          <cell r="F658">
            <v>4</v>
          </cell>
        </row>
        <row r="659">
          <cell r="A659">
            <v>657</v>
          </cell>
          <cell r="B659" t="str">
            <v>THE Q</v>
          </cell>
          <cell r="C659" t="str">
            <v>THQ</v>
          </cell>
          <cell r="D659" t="str">
            <v>MOERENHOUT JOS</v>
          </cell>
          <cell r="E659" t="str">
            <v>D</v>
          </cell>
          <cell r="F659" t="str">
            <v>-</v>
          </cell>
        </row>
        <row r="660">
          <cell r="A660">
            <v>658</v>
          </cell>
          <cell r="B660" t="str">
            <v>THE Q</v>
          </cell>
          <cell r="C660" t="str">
            <v>THQ</v>
          </cell>
          <cell r="D660" t="str">
            <v>DEWAELE NELE</v>
          </cell>
          <cell r="E660" t="str">
            <v>D</v>
          </cell>
          <cell r="F660">
            <v>2</v>
          </cell>
        </row>
        <row r="661">
          <cell r="A661">
            <v>659</v>
          </cell>
          <cell r="B661" t="str">
            <v>zzz</v>
          </cell>
          <cell r="C661" t="str">
            <v>zzz</v>
          </cell>
          <cell r="D661" t="str">
            <v>zzz</v>
          </cell>
          <cell r="E661" t="str">
            <v>zzz</v>
          </cell>
          <cell r="F661" t="str">
            <v>x</v>
          </cell>
        </row>
        <row r="662">
          <cell r="A662">
            <v>660</v>
          </cell>
          <cell r="B662" t="str">
            <v>THE Q</v>
          </cell>
          <cell r="C662" t="str">
            <v>THQ</v>
          </cell>
          <cell r="D662" t="str">
            <v>SONCK SILKE</v>
          </cell>
          <cell r="E662" t="str">
            <v>D</v>
          </cell>
          <cell r="F662">
            <v>2</v>
          </cell>
        </row>
        <row r="663">
          <cell r="A663">
            <v>661</v>
          </cell>
          <cell r="B663" t="str">
            <v>DE DAGERS</v>
          </cell>
          <cell r="C663" t="str">
            <v>DAG</v>
          </cell>
          <cell r="D663" t="str">
            <v>MICHIELS TONY</v>
          </cell>
          <cell r="E663" t="str">
            <v>NA</v>
          </cell>
          <cell r="F663" t="str">
            <v>-</v>
          </cell>
        </row>
        <row r="664">
          <cell r="A664">
            <v>662</v>
          </cell>
          <cell r="B664" t="str">
            <v>zzz</v>
          </cell>
          <cell r="C664" t="str">
            <v>zzz</v>
          </cell>
          <cell r="D664" t="str">
            <v>zzz</v>
          </cell>
          <cell r="E664" t="str">
            <v>zzz</v>
          </cell>
          <cell r="F664" t="str">
            <v>x</v>
          </cell>
        </row>
        <row r="665">
          <cell r="A665">
            <v>663</v>
          </cell>
          <cell r="B665" t="str">
            <v>NOEVEREN</v>
          </cell>
          <cell r="C665" t="str">
            <v>NOE</v>
          </cell>
          <cell r="D665" t="str">
            <v>VAN AKEN BART</v>
          </cell>
          <cell r="E665" t="str">
            <v>NA</v>
          </cell>
          <cell r="F665" t="str">
            <v>-</v>
          </cell>
        </row>
        <row r="666">
          <cell r="A666">
            <v>664</v>
          </cell>
          <cell r="B666" t="str">
            <v>zzz</v>
          </cell>
          <cell r="C666" t="str">
            <v>zzz</v>
          </cell>
          <cell r="D666" t="str">
            <v>zzz</v>
          </cell>
          <cell r="E666" t="str">
            <v>zzz</v>
          </cell>
          <cell r="F666" t="str">
            <v>x</v>
          </cell>
        </row>
        <row r="667">
          <cell r="A667">
            <v>665</v>
          </cell>
          <cell r="B667" t="str">
            <v>RITOBOYS</v>
          </cell>
          <cell r="C667" t="str">
            <v>TD</v>
          </cell>
          <cell r="D667" t="str">
            <v>DE BRUYN LUC</v>
          </cell>
          <cell r="E667" t="str">
            <v>D</v>
          </cell>
          <cell r="F667" t="str">
            <v>-</v>
          </cell>
        </row>
        <row r="668">
          <cell r="A668">
            <v>666</v>
          </cell>
          <cell r="B668" t="str">
            <v>zzz</v>
          </cell>
          <cell r="C668" t="str">
            <v>zzz</v>
          </cell>
          <cell r="D668" t="str">
            <v>zzz</v>
          </cell>
          <cell r="E668" t="str">
            <v>zzz</v>
          </cell>
          <cell r="F668" t="str">
            <v>x</v>
          </cell>
        </row>
        <row r="669">
          <cell r="A669">
            <v>667</v>
          </cell>
          <cell r="B669" t="str">
            <v>DE TON</v>
          </cell>
          <cell r="C669" t="str">
            <v>TON</v>
          </cell>
          <cell r="D669" t="str">
            <v>VAN GYEGHEM KARINE</v>
          </cell>
          <cell r="E669" t="str">
            <v>NA</v>
          </cell>
          <cell r="F669" t="str">
            <v>-</v>
          </cell>
        </row>
        <row r="670">
          <cell r="A670">
            <v>668</v>
          </cell>
          <cell r="B670" t="str">
            <v>DE TON</v>
          </cell>
          <cell r="C670" t="str">
            <v>TON</v>
          </cell>
          <cell r="D670" t="str">
            <v>DE VLIEGER OLIVIER</v>
          </cell>
          <cell r="E670" t="str">
            <v>D</v>
          </cell>
          <cell r="F670" t="str">
            <v>-</v>
          </cell>
        </row>
        <row r="671">
          <cell r="A671">
            <v>669</v>
          </cell>
          <cell r="B671" t="str">
            <v>DE TON</v>
          </cell>
          <cell r="C671" t="str">
            <v>TON</v>
          </cell>
          <cell r="D671" t="str">
            <v>VAN GYEGHEM DEMY</v>
          </cell>
          <cell r="E671" t="str">
            <v>NA</v>
          </cell>
          <cell r="F671" t="str">
            <v>-</v>
          </cell>
        </row>
        <row r="672">
          <cell r="A672">
            <v>670</v>
          </cell>
          <cell r="B672" t="str">
            <v>DE TON</v>
          </cell>
          <cell r="C672" t="str">
            <v>TON</v>
          </cell>
          <cell r="D672" t="str">
            <v>AELBRECHT JORI</v>
          </cell>
          <cell r="E672" t="str">
            <v>D</v>
          </cell>
          <cell r="F672" t="str">
            <v>-</v>
          </cell>
        </row>
        <row r="673">
          <cell r="A673">
            <v>671</v>
          </cell>
          <cell r="B673" t="str">
            <v>zzz</v>
          </cell>
          <cell r="C673" t="str">
            <v>zzz</v>
          </cell>
          <cell r="D673" t="str">
            <v>zzz</v>
          </cell>
          <cell r="E673" t="str">
            <v>zzz</v>
          </cell>
          <cell r="F673" t="str">
            <v>x</v>
          </cell>
        </row>
        <row r="674">
          <cell r="A674">
            <v>672</v>
          </cell>
          <cell r="B674" t="str">
            <v>DE TON</v>
          </cell>
          <cell r="C674" t="str">
            <v>TON</v>
          </cell>
          <cell r="D674" t="str">
            <v>DE GREVE STEVEN</v>
          </cell>
          <cell r="E674" t="str">
            <v>D</v>
          </cell>
          <cell r="F674" t="str">
            <v>-</v>
          </cell>
        </row>
        <row r="675">
          <cell r="A675">
            <v>673</v>
          </cell>
          <cell r="B675" t="str">
            <v>zzz</v>
          </cell>
          <cell r="C675" t="str">
            <v>zzz</v>
          </cell>
          <cell r="D675" t="str">
            <v>zzz</v>
          </cell>
          <cell r="E675" t="str">
            <v>zzz</v>
          </cell>
          <cell r="F675" t="str">
            <v>x</v>
          </cell>
        </row>
        <row r="676">
          <cell r="A676">
            <v>674</v>
          </cell>
          <cell r="B676" t="str">
            <v>DE DREAMERS</v>
          </cell>
          <cell r="C676" t="str">
            <v>DREA</v>
          </cell>
          <cell r="D676" t="str">
            <v>HASEY GUY</v>
          </cell>
          <cell r="E676" t="str">
            <v>D</v>
          </cell>
          <cell r="F676">
            <v>2</v>
          </cell>
        </row>
        <row r="677">
          <cell r="A677">
            <v>675</v>
          </cell>
          <cell r="B677" t="str">
            <v>DE DREAMERS</v>
          </cell>
          <cell r="C677" t="str">
            <v>DREA</v>
          </cell>
          <cell r="D677" t="str">
            <v>HEYVAERT ALAIN</v>
          </cell>
          <cell r="E677" t="str">
            <v>NA</v>
          </cell>
          <cell r="F677" t="str">
            <v>-</v>
          </cell>
        </row>
        <row r="678">
          <cell r="A678">
            <v>676</v>
          </cell>
          <cell r="B678" t="str">
            <v>zzz</v>
          </cell>
          <cell r="C678" t="str">
            <v>zzz</v>
          </cell>
          <cell r="D678" t="str">
            <v>zzz</v>
          </cell>
          <cell r="E678" t="str">
            <v>zzz</v>
          </cell>
          <cell r="F678" t="str">
            <v>x</v>
          </cell>
        </row>
        <row r="679">
          <cell r="A679">
            <v>677</v>
          </cell>
          <cell r="B679" t="str">
            <v>GOUDEN BIL</v>
          </cell>
          <cell r="C679" t="str">
            <v>GBIL</v>
          </cell>
          <cell r="D679" t="str">
            <v>WANDELS TIM</v>
          </cell>
          <cell r="E679" t="str">
            <v>NA</v>
          </cell>
          <cell r="F679" t="str">
            <v>-</v>
          </cell>
        </row>
        <row r="680">
          <cell r="A680">
            <v>678</v>
          </cell>
          <cell r="B680" t="str">
            <v>zzz</v>
          </cell>
          <cell r="C680" t="str">
            <v>zzz</v>
          </cell>
          <cell r="D680" t="str">
            <v>zzz</v>
          </cell>
          <cell r="E680" t="str">
            <v>zzz</v>
          </cell>
          <cell r="F680" t="str">
            <v>x</v>
          </cell>
        </row>
        <row r="681">
          <cell r="A681">
            <v>679</v>
          </cell>
          <cell r="B681" t="str">
            <v>GOUDEN BIL</v>
          </cell>
          <cell r="C681" t="str">
            <v>GBIL</v>
          </cell>
          <cell r="D681" t="str">
            <v>VAN CAMPENHOUT PIERRE</v>
          </cell>
          <cell r="E681" t="str">
            <v>NA</v>
          </cell>
          <cell r="F681">
            <v>3</v>
          </cell>
        </row>
        <row r="682">
          <cell r="A682">
            <v>680</v>
          </cell>
          <cell r="B682" t="str">
            <v>GOUDEN BIL</v>
          </cell>
          <cell r="C682" t="str">
            <v>GBIL</v>
          </cell>
          <cell r="D682" t="str">
            <v>GEYSKENS BENNY</v>
          </cell>
          <cell r="E682" t="str">
            <v>C</v>
          </cell>
          <cell r="F682">
            <v>3</v>
          </cell>
        </row>
        <row r="683">
          <cell r="A683">
            <v>681</v>
          </cell>
          <cell r="B683" t="str">
            <v>DE DREAMERS</v>
          </cell>
          <cell r="C683" t="str">
            <v>DREA</v>
          </cell>
          <cell r="D683" t="str">
            <v>DE BEULE ALAIN</v>
          </cell>
          <cell r="E683" t="str">
            <v>B</v>
          </cell>
          <cell r="F683" t="str">
            <v>-</v>
          </cell>
        </row>
        <row r="684">
          <cell r="A684">
            <v>682</v>
          </cell>
          <cell r="B684" t="str">
            <v>GOUDEN BIL</v>
          </cell>
          <cell r="C684" t="str">
            <v>GBIL</v>
          </cell>
          <cell r="D684" t="str">
            <v>ROELANDS STEVEN</v>
          </cell>
          <cell r="E684" t="str">
            <v>NA</v>
          </cell>
          <cell r="F684">
            <v>3</v>
          </cell>
        </row>
        <row r="685">
          <cell r="A685">
            <v>683</v>
          </cell>
          <cell r="B685" t="str">
            <v>zzz</v>
          </cell>
          <cell r="C685" t="str">
            <v>zzz</v>
          </cell>
          <cell r="D685" t="str">
            <v>zzz</v>
          </cell>
          <cell r="E685" t="str">
            <v>zzz</v>
          </cell>
          <cell r="F685" t="str">
            <v>x</v>
          </cell>
        </row>
        <row r="686">
          <cell r="A686">
            <v>684</v>
          </cell>
          <cell r="B686" t="str">
            <v>GOUDEN BIL</v>
          </cell>
          <cell r="C686" t="str">
            <v>GBIL</v>
          </cell>
          <cell r="D686" t="str">
            <v>AELBRECHT RUDY</v>
          </cell>
          <cell r="E686" t="str">
            <v>NA</v>
          </cell>
          <cell r="F686" t="str">
            <v>-</v>
          </cell>
        </row>
        <row r="687">
          <cell r="A687">
            <v>685</v>
          </cell>
          <cell r="B687" t="str">
            <v>DE DREAMERS</v>
          </cell>
          <cell r="C687" t="str">
            <v>DREA</v>
          </cell>
          <cell r="D687" t="str">
            <v>DE SMEDT DAVID</v>
          </cell>
          <cell r="E687" t="str">
            <v>B</v>
          </cell>
          <cell r="F687" t="str">
            <v>-</v>
          </cell>
        </row>
        <row r="688">
          <cell r="A688">
            <v>686</v>
          </cell>
          <cell r="B688" t="str">
            <v>DE DREAMERS</v>
          </cell>
          <cell r="C688" t="str">
            <v>DREA</v>
          </cell>
          <cell r="D688" t="str">
            <v>VANDENBERGHE KEVIN</v>
          </cell>
          <cell r="E688" t="str">
            <v>D</v>
          </cell>
          <cell r="F688">
            <v>2</v>
          </cell>
        </row>
        <row r="689">
          <cell r="A689">
            <v>687</v>
          </cell>
          <cell r="B689" t="str">
            <v>GEEMZICHT</v>
          </cell>
          <cell r="C689" t="str">
            <v>GEEM</v>
          </cell>
          <cell r="D689" t="str">
            <v>DE COCK ERIC</v>
          </cell>
          <cell r="E689" t="str">
            <v>NA</v>
          </cell>
          <cell r="F689" t="str">
            <v>-</v>
          </cell>
        </row>
        <row r="690">
          <cell r="A690">
            <v>688</v>
          </cell>
          <cell r="B690" t="str">
            <v>GEEMZICHT</v>
          </cell>
          <cell r="C690" t="str">
            <v>GEEM</v>
          </cell>
          <cell r="D690" t="str">
            <v>VERBEECK OLIVIER</v>
          </cell>
          <cell r="E690" t="str">
            <v>NA</v>
          </cell>
          <cell r="F690" t="str">
            <v>-</v>
          </cell>
        </row>
        <row r="691">
          <cell r="A691">
            <v>689</v>
          </cell>
          <cell r="B691" t="str">
            <v>THE Q</v>
          </cell>
          <cell r="C691" t="str">
            <v>THQ</v>
          </cell>
          <cell r="D691" t="str">
            <v>SMET FRANKY</v>
          </cell>
          <cell r="E691" t="str">
            <v>B</v>
          </cell>
          <cell r="F691" t="str">
            <v>-</v>
          </cell>
        </row>
        <row r="692">
          <cell r="A692">
            <v>690</v>
          </cell>
          <cell r="B692" t="str">
            <v>DE TON</v>
          </cell>
          <cell r="C692" t="str">
            <v>TON</v>
          </cell>
          <cell r="D692" t="str">
            <v>SCHELFTHOUT GUNTHER</v>
          </cell>
          <cell r="E692" t="str">
            <v>D</v>
          </cell>
          <cell r="F692" t="str">
            <v>-</v>
          </cell>
        </row>
        <row r="693">
          <cell r="A693">
            <v>691</v>
          </cell>
          <cell r="B693" t="str">
            <v>DE TON</v>
          </cell>
          <cell r="C693" t="str">
            <v>TON</v>
          </cell>
          <cell r="D693" t="str">
            <v>VAN VAERENBERGH ALAIN</v>
          </cell>
          <cell r="E693" t="str">
            <v>D</v>
          </cell>
          <cell r="F693" t="str">
            <v>-</v>
          </cell>
        </row>
        <row r="694">
          <cell r="A694">
            <v>692</v>
          </cell>
          <cell r="B694" t="str">
            <v>KALFORT SPORTIF</v>
          </cell>
          <cell r="C694" t="str">
            <v>KALF</v>
          </cell>
          <cell r="D694" t="str">
            <v>ALEN WESLEY</v>
          </cell>
          <cell r="E694" t="str">
            <v>C</v>
          </cell>
          <cell r="F694" t="str">
            <v>-</v>
          </cell>
        </row>
        <row r="695">
          <cell r="A695">
            <v>693</v>
          </cell>
          <cell r="B695" t="str">
            <v>THE Q</v>
          </cell>
          <cell r="C695" t="str">
            <v>THQ</v>
          </cell>
          <cell r="D695" t="str">
            <v>FLION EDDY</v>
          </cell>
          <cell r="E695" t="str">
            <v>NA</v>
          </cell>
          <cell r="F695" t="str">
            <v>-</v>
          </cell>
        </row>
        <row r="696">
          <cell r="A696">
            <v>694</v>
          </cell>
          <cell r="B696" t="str">
            <v>THE Q</v>
          </cell>
          <cell r="C696" t="str">
            <v>THQ</v>
          </cell>
          <cell r="D696" t="str">
            <v>MARCHAND JACQUES</v>
          </cell>
          <cell r="E696" t="str">
            <v>NA</v>
          </cell>
          <cell r="F696" t="str">
            <v>-</v>
          </cell>
        </row>
        <row r="697">
          <cell r="A697">
            <v>695</v>
          </cell>
          <cell r="B697" t="str">
            <v>zzz</v>
          </cell>
          <cell r="C697" t="str">
            <v>zzz</v>
          </cell>
          <cell r="D697" t="str">
            <v>zzz</v>
          </cell>
          <cell r="E697" t="str">
            <v>zzz</v>
          </cell>
          <cell r="F697" t="str">
            <v>x</v>
          </cell>
        </row>
        <row r="698">
          <cell r="A698">
            <v>696</v>
          </cell>
          <cell r="B698" t="str">
            <v>zzz</v>
          </cell>
          <cell r="C698" t="str">
            <v>zzz</v>
          </cell>
          <cell r="D698" t="str">
            <v>zzz</v>
          </cell>
          <cell r="E698" t="str">
            <v>zzz</v>
          </cell>
          <cell r="F698" t="str">
            <v>x</v>
          </cell>
        </row>
        <row r="699">
          <cell r="A699">
            <v>697</v>
          </cell>
          <cell r="B699" t="str">
            <v>DE DREAMERS</v>
          </cell>
          <cell r="C699" t="str">
            <v>DREA</v>
          </cell>
          <cell r="D699" t="str">
            <v>LAEREMANS JOHAN</v>
          </cell>
          <cell r="E699" t="str">
            <v>C</v>
          </cell>
          <cell r="F699" t="str">
            <v>-</v>
          </cell>
        </row>
        <row r="700">
          <cell r="A700">
            <v>698</v>
          </cell>
          <cell r="B700" t="str">
            <v>DE DREAMERS</v>
          </cell>
          <cell r="C700" t="str">
            <v>DREA</v>
          </cell>
          <cell r="D700" t="str">
            <v>PISSENS WESLEY</v>
          </cell>
          <cell r="E700" t="str">
            <v>NA</v>
          </cell>
          <cell r="F700">
            <v>2</v>
          </cell>
        </row>
        <row r="701">
          <cell r="A701">
            <v>699</v>
          </cell>
          <cell r="B701" t="str">
            <v>DE DREAMERS</v>
          </cell>
          <cell r="C701" t="str">
            <v>DREA</v>
          </cell>
          <cell r="D701" t="str">
            <v>JACOBS GINO</v>
          </cell>
          <cell r="E701" t="str">
            <v>A</v>
          </cell>
          <cell r="F701">
            <v>1</v>
          </cell>
        </row>
        <row r="702">
          <cell r="A702">
            <v>700</v>
          </cell>
          <cell r="B702" t="str">
            <v>DE DREAMERS</v>
          </cell>
          <cell r="C702" t="str">
            <v>DREA</v>
          </cell>
          <cell r="D702" t="str">
            <v>DE PRINS LOTTE</v>
          </cell>
          <cell r="E702" t="str">
            <v>NA</v>
          </cell>
          <cell r="F702" t="str">
            <v>-</v>
          </cell>
        </row>
        <row r="703">
          <cell r="A703">
            <v>701</v>
          </cell>
          <cell r="B703" t="str">
            <v>'t ZANDHOF</v>
          </cell>
          <cell r="C703" t="str">
            <v>TZH</v>
          </cell>
          <cell r="D703" t="str">
            <v>DE KUYPER-DE VLEESSCHOUWER MILAN</v>
          </cell>
          <cell r="E703" t="str">
            <v>NA</v>
          </cell>
          <cell r="F703" t="str">
            <v>-</v>
          </cell>
        </row>
        <row r="704">
          <cell r="A704">
            <v>702</v>
          </cell>
          <cell r="B704" t="str">
            <v>'t ZANDHOF</v>
          </cell>
          <cell r="C704" t="str">
            <v>TZH</v>
          </cell>
          <cell r="D704" t="str">
            <v>SMET ROLAND</v>
          </cell>
          <cell r="E704" t="str">
            <v>NA</v>
          </cell>
          <cell r="F704" t="str">
            <v>-</v>
          </cell>
        </row>
        <row r="705">
          <cell r="A705">
            <v>703</v>
          </cell>
          <cell r="B705" t="str">
            <v>zzz</v>
          </cell>
          <cell r="C705" t="str">
            <v>zzz</v>
          </cell>
          <cell r="D705" t="str">
            <v>zzz</v>
          </cell>
          <cell r="E705" t="str">
            <v>zzz</v>
          </cell>
          <cell r="F705" t="str">
            <v>x</v>
          </cell>
        </row>
        <row r="706">
          <cell r="A706">
            <v>704</v>
          </cell>
          <cell r="B706" t="str">
            <v>zzz</v>
          </cell>
          <cell r="C706" t="str">
            <v>zzz</v>
          </cell>
          <cell r="D706" t="str">
            <v>zzz</v>
          </cell>
          <cell r="E706" t="str">
            <v>zzz</v>
          </cell>
          <cell r="F706" t="str">
            <v>x</v>
          </cell>
        </row>
        <row r="707">
          <cell r="A707">
            <v>705</v>
          </cell>
          <cell r="B707" t="str">
            <v>DE STATIEVRIENDEN</v>
          </cell>
          <cell r="C707" t="str">
            <v>STAT</v>
          </cell>
          <cell r="D707" t="str">
            <v>ADRIAENSENS RENAAT</v>
          </cell>
          <cell r="E707" t="str">
            <v>D</v>
          </cell>
          <cell r="F707" t="str">
            <v>-</v>
          </cell>
        </row>
        <row r="708">
          <cell r="A708">
            <v>706</v>
          </cell>
          <cell r="B708" t="str">
            <v>DE STATIEVRIENDEN</v>
          </cell>
          <cell r="C708" t="str">
            <v>STAT</v>
          </cell>
          <cell r="D708" t="str">
            <v>VERHOEVEN DARIO</v>
          </cell>
          <cell r="E708" t="str">
            <v>NA</v>
          </cell>
          <cell r="F708" t="str">
            <v>-</v>
          </cell>
        </row>
        <row r="709">
          <cell r="A709">
            <v>707</v>
          </cell>
          <cell r="B709" t="str">
            <v>'t ZANDHOF</v>
          </cell>
          <cell r="C709" t="str">
            <v>TZH</v>
          </cell>
          <cell r="D709" t="str">
            <v>VERHOEVEN DIRK</v>
          </cell>
          <cell r="E709" t="str">
            <v>D</v>
          </cell>
          <cell r="F709" t="str">
            <v>-</v>
          </cell>
        </row>
        <row r="710">
          <cell r="A710">
            <v>708</v>
          </cell>
          <cell r="B710" t="str">
            <v>DEN BLACK</v>
          </cell>
          <cell r="C710" t="str">
            <v>DBLA</v>
          </cell>
          <cell r="D710" t="str">
            <v>BUYS FRANCOIS</v>
          </cell>
          <cell r="E710" t="str">
            <v>B</v>
          </cell>
          <cell r="F710" t="str">
            <v>-</v>
          </cell>
        </row>
        <row r="711">
          <cell r="A711">
            <v>709</v>
          </cell>
          <cell r="B711" t="str">
            <v>DEN BLACK</v>
          </cell>
          <cell r="C711" t="str">
            <v>DBLA</v>
          </cell>
          <cell r="D711" t="str">
            <v>VAN DEN BOSSCHE JEAN-PIERRE</v>
          </cell>
          <cell r="E711" t="str">
            <v>B</v>
          </cell>
          <cell r="F711" t="str">
            <v>-</v>
          </cell>
        </row>
        <row r="712">
          <cell r="A712">
            <v>710</v>
          </cell>
          <cell r="B712" t="str">
            <v>zzz</v>
          </cell>
          <cell r="C712" t="str">
            <v>zzz</v>
          </cell>
          <cell r="D712" t="str">
            <v>zzz</v>
          </cell>
          <cell r="E712" t="str">
            <v>zzz</v>
          </cell>
          <cell r="F712" t="str">
            <v>x</v>
          </cell>
        </row>
        <row r="713">
          <cell r="A713">
            <v>711</v>
          </cell>
          <cell r="B713" t="str">
            <v>DE STATIEVRIENDEN</v>
          </cell>
          <cell r="C713" t="str">
            <v>STAT</v>
          </cell>
          <cell r="D713" t="str">
            <v>VRANCKAERT ARNO</v>
          </cell>
          <cell r="E713" t="str">
            <v>D</v>
          </cell>
          <cell r="F713" t="str">
            <v>-</v>
          </cell>
        </row>
        <row r="714">
          <cell r="A714">
            <v>712</v>
          </cell>
          <cell r="B714" t="str">
            <v>DE STATIEVRIENDEN</v>
          </cell>
          <cell r="C714" t="str">
            <v>STAT</v>
          </cell>
          <cell r="D714" t="str">
            <v>DE SCHOUWER KRIS</v>
          </cell>
          <cell r="E714" t="str">
            <v>NA</v>
          </cell>
          <cell r="F714" t="str">
            <v>-</v>
          </cell>
        </row>
        <row r="715">
          <cell r="A715">
            <v>713</v>
          </cell>
          <cell r="B715" t="str">
            <v>zzz</v>
          </cell>
          <cell r="C715" t="str">
            <v>zzz</v>
          </cell>
          <cell r="D715" t="str">
            <v>zzz</v>
          </cell>
          <cell r="E715" t="str">
            <v>zzz</v>
          </cell>
          <cell r="F715" t="str">
            <v>x</v>
          </cell>
        </row>
        <row r="716">
          <cell r="A716">
            <v>714</v>
          </cell>
          <cell r="B716" t="str">
            <v>HET WIEL</v>
          </cell>
          <cell r="C716" t="str">
            <v>WIEL</v>
          </cell>
          <cell r="D716" t="str">
            <v>VANINGELGEM ERIC</v>
          </cell>
          <cell r="E716" t="str">
            <v>C</v>
          </cell>
          <cell r="F716" t="str">
            <v>-</v>
          </cell>
        </row>
        <row r="717">
          <cell r="A717">
            <v>715</v>
          </cell>
          <cell r="B717" t="str">
            <v>FLIPPERBOYS</v>
          </cell>
          <cell r="C717" t="str">
            <v>FLIP</v>
          </cell>
          <cell r="D717" t="str">
            <v>HEYLEN LUC</v>
          </cell>
          <cell r="E717" t="str">
            <v>NA</v>
          </cell>
          <cell r="F717" t="str">
            <v>-</v>
          </cell>
        </row>
        <row r="718">
          <cell r="A718">
            <v>716</v>
          </cell>
          <cell r="B718" t="str">
            <v>GOUDEN BIL</v>
          </cell>
          <cell r="C718" t="str">
            <v>GBIL</v>
          </cell>
          <cell r="D718" t="str">
            <v>VAN DER VLIET PHILIP</v>
          </cell>
          <cell r="E718" t="str">
            <v>D</v>
          </cell>
          <cell r="F718" t="str">
            <v>-</v>
          </cell>
        </row>
        <row r="719">
          <cell r="A719">
            <v>717</v>
          </cell>
          <cell r="B719" t="str">
            <v>'t ZANDHOF</v>
          </cell>
          <cell r="C719" t="str">
            <v>TZH</v>
          </cell>
          <cell r="D719" t="str">
            <v>COOLS CHRIS</v>
          </cell>
          <cell r="E719" t="str">
            <v>B</v>
          </cell>
          <cell r="F719" t="str">
            <v>-</v>
          </cell>
        </row>
        <row r="720">
          <cell r="A720">
            <v>718</v>
          </cell>
          <cell r="B720" t="str">
            <v>DE FIXKES</v>
          </cell>
          <cell r="C720" t="str">
            <v>FIX</v>
          </cell>
          <cell r="D720" t="str">
            <v>DE BACKER JAN</v>
          </cell>
          <cell r="E720" t="str">
            <v>D</v>
          </cell>
          <cell r="F720">
            <v>2</v>
          </cell>
        </row>
        <row r="721">
          <cell r="A721">
            <v>719</v>
          </cell>
          <cell r="B721" t="str">
            <v>DE FIXKES</v>
          </cell>
          <cell r="C721" t="str">
            <v>FIX</v>
          </cell>
          <cell r="D721" t="str">
            <v>VAN VERRE ANN</v>
          </cell>
          <cell r="E721" t="str">
            <v>NA</v>
          </cell>
          <cell r="F721" t="str">
            <v>-</v>
          </cell>
        </row>
        <row r="722">
          <cell r="A722">
            <v>720</v>
          </cell>
          <cell r="B722" t="str">
            <v>DE FIXKES</v>
          </cell>
          <cell r="C722" t="str">
            <v>FIX</v>
          </cell>
          <cell r="D722" t="str">
            <v>HUYGE PEGGY</v>
          </cell>
          <cell r="E722" t="str">
            <v>NA</v>
          </cell>
          <cell r="F722" t="str">
            <v>-</v>
          </cell>
        </row>
        <row r="723">
          <cell r="A723">
            <v>721</v>
          </cell>
          <cell r="B723" t="str">
            <v>DE FIXKES</v>
          </cell>
          <cell r="C723" t="str">
            <v>FIX</v>
          </cell>
          <cell r="D723" t="str">
            <v>POLFLIET BJARTHE</v>
          </cell>
          <cell r="E723" t="str">
            <v>NA</v>
          </cell>
          <cell r="F723" t="str">
            <v>-</v>
          </cell>
        </row>
        <row r="724">
          <cell r="A724">
            <v>722</v>
          </cell>
          <cell r="B724" t="str">
            <v>DE STATIEVRIENDEN</v>
          </cell>
          <cell r="C724" t="str">
            <v>STAT</v>
          </cell>
          <cell r="D724" t="str">
            <v>VAN RANST JORIS</v>
          </cell>
          <cell r="E724" t="str">
            <v>NA</v>
          </cell>
          <cell r="F724" t="str">
            <v>-</v>
          </cell>
        </row>
        <row r="725">
          <cell r="A725">
            <v>723</v>
          </cell>
          <cell r="B725" t="str">
            <v>'t ZANDHOF</v>
          </cell>
          <cell r="C725" t="str">
            <v>TZH</v>
          </cell>
          <cell r="D725" t="str">
            <v>SELLESLAGH NIKKY</v>
          </cell>
          <cell r="E725" t="str">
            <v>NA</v>
          </cell>
          <cell r="F725" t="str">
            <v>-</v>
          </cell>
        </row>
        <row r="726">
          <cell r="A726">
            <v>724</v>
          </cell>
          <cell r="B726" t="str">
            <v>DE ZES</v>
          </cell>
          <cell r="C726" t="str">
            <v>ZES</v>
          </cell>
          <cell r="D726" t="str">
            <v>VERKOELEN PATRICK</v>
          </cell>
          <cell r="E726" t="str">
            <v>C</v>
          </cell>
          <cell r="F726" t="str">
            <v>-</v>
          </cell>
        </row>
        <row r="727">
          <cell r="A727">
            <v>725</v>
          </cell>
          <cell r="B727" t="str">
            <v>EXCELSIOR</v>
          </cell>
          <cell r="C727" t="str">
            <v>EXC</v>
          </cell>
          <cell r="D727" t="str">
            <v>COOLS KOEN</v>
          </cell>
          <cell r="E727" t="str">
            <v>NA</v>
          </cell>
          <cell r="F727" t="str">
            <v>-</v>
          </cell>
        </row>
        <row r="728">
          <cell r="A728">
            <v>726</v>
          </cell>
          <cell r="B728" t="str">
            <v>ZOGGEHOF</v>
          </cell>
          <cell r="C728" t="str">
            <v>ZOG</v>
          </cell>
          <cell r="D728" t="str">
            <v>VELDEMAN JOEY</v>
          </cell>
          <cell r="E728" t="str">
            <v>C</v>
          </cell>
          <cell r="F728" t="str">
            <v>-</v>
          </cell>
        </row>
        <row r="729">
          <cell r="A729">
            <v>727</v>
          </cell>
          <cell r="B729" t="str">
            <v>THE Q</v>
          </cell>
          <cell r="C729" t="str">
            <v>THQ</v>
          </cell>
          <cell r="D729" t="str">
            <v>DE VOS PATRICIA</v>
          </cell>
          <cell r="E729" t="str">
            <v>D</v>
          </cell>
          <cell r="F729" t="str">
            <v>-</v>
          </cell>
        </row>
        <row r="730">
          <cell r="A730">
            <v>728</v>
          </cell>
          <cell r="B730" t="str">
            <v>PLAZA</v>
          </cell>
          <cell r="C730" t="str">
            <v>PLZ</v>
          </cell>
          <cell r="D730" t="str">
            <v>JOOS LUDWIG</v>
          </cell>
          <cell r="E730" t="str">
            <v>B</v>
          </cell>
          <cell r="F730">
            <v>1</v>
          </cell>
        </row>
        <row r="731">
          <cell r="A731">
            <v>729</v>
          </cell>
          <cell r="B731" t="str">
            <v>BILJARTBOYS</v>
          </cell>
          <cell r="C731" t="str">
            <v>BJB</v>
          </cell>
          <cell r="D731" t="str">
            <v>REYNIERS GERT</v>
          </cell>
          <cell r="E731" t="str">
            <v>B</v>
          </cell>
          <cell r="F731" t="str">
            <v>-</v>
          </cell>
        </row>
        <row r="732">
          <cell r="A732">
            <v>730</v>
          </cell>
          <cell r="B732" t="str">
            <v>DE ZES</v>
          </cell>
          <cell r="C732" t="str">
            <v>ZES</v>
          </cell>
          <cell r="D732" t="str">
            <v>NIEUWLANDT PASCAL</v>
          </cell>
          <cell r="E732" t="str">
            <v>D</v>
          </cell>
          <cell r="F732" t="str">
            <v>-</v>
          </cell>
        </row>
        <row r="733">
          <cell r="A733">
            <v>731</v>
          </cell>
          <cell r="B733" t="str">
            <v>KASTEL</v>
          </cell>
          <cell r="C733" t="str">
            <v>KAST</v>
          </cell>
          <cell r="D733" t="str">
            <v>VAN NIEUWENHOVE MARIO</v>
          </cell>
          <cell r="E733" t="str">
            <v>NA</v>
          </cell>
          <cell r="F733" t="str">
            <v>-</v>
          </cell>
        </row>
        <row r="734">
          <cell r="A734">
            <v>732</v>
          </cell>
          <cell r="B734" t="str">
            <v>KALFORT SPORTIF</v>
          </cell>
          <cell r="C734" t="str">
            <v>KALF</v>
          </cell>
          <cell r="D734" t="str">
            <v>FIERENS STEFAN</v>
          </cell>
          <cell r="E734" t="str">
            <v>A</v>
          </cell>
          <cell r="F734" t="str">
            <v>-</v>
          </cell>
        </row>
        <row r="735">
          <cell r="A735">
            <v>733</v>
          </cell>
          <cell r="B735" t="str">
            <v>zzz</v>
          </cell>
          <cell r="C735" t="str">
            <v>zzz</v>
          </cell>
          <cell r="D735" t="str">
            <v>zzz</v>
          </cell>
          <cell r="E735" t="str">
            <v>zzz</v>
          </cell>
          <cell r="F735" t="str">
            <v>x</v>
          </cell>
        </row>
        <row r="736">
          <cell r="A736">
            <v>734</v>
          </cell>
          <cell r="B736" t="str">
            <v>EXCELSIOR</v>
          </cell>
          <cell r="C736" t="str">
            <v>EXC</v>
          </cell>
          <cell r="D736" t="str">
            <v xml:space="preserve">MOISSON MICHEL </v>
          </cell>
          <cell r="E736" t="str">
            <v>NA</v>
          </cell>
          <cell r="F736" t="str">
            <v>-</v>
          </cell>
        </row>
        <row r="737">
          <cell r="A737">
            <v>735</v>
          </cell>
          <cell r="B737" t="str">
            <v>GOLVERS</v>
          </cell>
          <cell r="C737" t="str">
            <v>GOL</v>
          </cell>
          <cell r="D737" t="str">
            <v>CLEYMANS JOHN</v>
          </cell>
          <cell r="E737" t="str">
            <v>B</v>
          </cell>
          <cell r="F737" t="str">
            <v>-</v>
          </cell>
        </row>
        <row r="738">
          <cell r="A738">
            <v>736</v>
          </cell>
          <cell r="B738" t="str">
            <v>DE FIXKES</v>
          </cell>
          <cell r="C738" t="str">
            <v>FIX</v>
          </cell>
          <cell r="D738" t="str">
            <v>CORREMANS PATRICK</v>
          </cell>
          <cell r="E738" t="str">
            <v>D</v>
          </cell>
          <cell r="F738">
            <v>1</v>
          </cell>
        </row>
        <row r="739">
          <cell r="A739">
            <v>737</v>
          </cell>
          <cell r="B739" t="str">
            <v>zzz</v>
          </cell>
          <cell r="C739" t="str">
            <v>zzz</v>
          </cell>
          <cell r="D739" t="str">
            <v>zzz</v>
          </cell>
          <cell r="E739" t="str">
            <v>zzz</v>
          </cell>
          <cell r="F739" t="str">
            <v>x</v>
          </cell>
        </row>
        <row r="740">
          <cell r="A740">
            <v>738</v>
          </cell>
          <cell r="B740" t="str">
            <v>BILJARTBOYS</v>
          </cell>
          <cell r="C740" t="str">
            <v>BJB</v>
          </cell>
          <cell r="D740" t="str">
            <v xml:space="preserve">DE MEYER FRANKY </v>
          </cell>
          <cell r="E740" t="str">
            <v>C</v>
          </cell>
          <cell r="F740" t="str">
            <v>-</v>
          </cell>
        </row>
        <row r="741">
          <cell r="A741">
            <v>739</v>
          </cell>
          <cell r="B741" t="str">
            <v>GOLVERS</v>
          </cell>
          <cell r="C741" t="str">
            <v>GOL</v>
          </cell>
          <cell r="D741" t="str">
            <v xml:space="preserve">VAN DER TRAPPEN JEAN </v>
          </cell>
          <cell r="E741" t="str">
            <v>NA</v>
          </cell>
          <cell r="F741" t="str">
            <v>-</v>
          </cell>
        </row>
        <row r="742">
          <cell r="A742">
            <v>740</v>
          </cell>
          <cell r="B742" t="str">
            <v>DE TON</v>
          </cell>
          <cell r="C742" t="str">
            <v>TON</v>
          </cell>
          <cell r="D742" t="str">
            <v>VIDTS SVEN</v>
          </cell>
          <cell r="E742" t="str">
            <v>D</v>
          </cell>
          <cell r="F742" t="str">
            <v>-</v>
          </cell>
        </row>
        <row r="743">
          <cell r="A743">
            <v>741</v>
          </cell>
          <cell r="B743" t="str">
            <v>DE DREAMERS</v>
          </cell>
          <cell r="C743" t="str">
            <v>DREA</v>
          </cell>
          <cell r="D743" t="str">
            <v>HOLBRECHT JOHNATAN</v>
          </cell>
          <cell r="E743" t="str">
            <v>NA</v>
          </cell>
          <cell r="F743" t="str">
            <v>-</v>
          </cell>
        </row>
        <row r="744">
          <cell r="A744">
            <v>742</v>
          </cell>
          <cell r="B744" t="str">
            <v>DE FIXKES</v>
          </cell>
          <cell r="C744" t="str">
            <v>FIX</v>
          </cell>
          <cell r="D744" t="str">
            <v>DE PAUW RUDIGER</v>
          </cell>
          <cell r="E744" t="str">
            <v>NA</v>
          </cell>
          <cell r="F744">
            <v>1</v>
          </cell>
        </row>
        <row r="745">
          <cell r="A745">
            <v>743</v>
          </cell>
          <cell r="B745" t="str">
            <v>DE FIXKES</v>
          </cell>
          <cell r="C745" t="str">
            <v>FIX</v>
          </cell>
          <cell r="D745" t="str">
            <v>LAMBRECHTS LUC</v>
          </cell>
          <cell r="E745" t="str">
            <v>NA</v>
          </cell>
          <cell r="F745" t="str">
            <v>-</v>
          </cell>
        </row>
        <row r="746">
          <cell r="A746">
            <v>744</v>
          </cell>
          <cell r="B746" t="str">
            <v>KALFORT SPORTIF</v>
          </cell>
          <cell r="C746" t="str">
            <v>KALF</v>
          </cell>
          <cell r="D746" t="str">
            <v>VERLINDEN MARISKA</v>
          </cell>
          <cell r="E746" t="str">
            <v>NA</v>
          </cell>
          <cell r="F746" t="str">
            <v>-</v>
          </cell>
        </row>
        <row r="747">
          <cell r="A747">
            <v>745</v>
          </cell>
          <cell r="B747" t="str">
            <v>KALFORT SPORTIF</v>
          </cell>
          <cell r="C747" t="str">
            <v>KALF</v>
          </cell>
          <cell r="D747" t="str">
            <v>VAN HOORDE TONY</v>
          </cell>
          <cell r="E747" t="str">
            <v>NA</v>
          </cell>
          <cell r="F747" t="str">
            <v>-</v>
          </cell>
        </row>
        <row r="748">
          <cell r="A748">
            <v>746</v>
          </cell>
          <cell r="B748" t="str">
            <v>THE Q</v>
          </cell>
          <cell r="C748" t="str">
            <v>THQ</v>
          </cell>
          <cell r="D748" t="str">
            <v>DE WIT JORDY</v>
          </cell>
          <cell r="E748" t="str">
            <v>NA</v>
          </cell>
          <cell r="F748" t="str">
            <v>-</v>
          </cell>
        </row>
        <row r="749">
          <cell r="A749">
            <v>747</v>
          </cell>
          <cell r="B749" t="str">
            <v>TORENHOF</v>
          </cell>
          <cell r="C749" t="str">
            <v>THOF</v>
          </cell>
          <cell r="D749" t="str">
            <v>HEYRMAN WESLEY</v>
          </cell>
          <cell r="E749" t="str">
            <v>C</v>
          </cell>
          <cell r="F749" t="str">
            <v>-</v>
          </cell>
        </row>
        <row r="750">
          <cell r="A750">
            <v>748</v>
          </cell>
          <cell r="B750" t="str">
            <v>THE Q</v>
          </cell>
          <cell r="C750" t="str">
            <v>THQ</v>
          </cell>
          <cell r="D750" t="str">
            <v>BREMS JULIEN</v>
          </cell>
          <cell r="E750" t="str">
            <v>NA</v>
          </cell>
          <cell r="F750" t="str">
            <v>-</v>
          </cell>
        </row>
        <row r="751">
          <cell r="A751">
            <v>749</v>
          </cell>
          <cell r="B751" t="str">
            <v>DE BOERENKRIJG</v>
          </cell>
          <cell r="C751" t="str">
            <v>BOER</v>
          </cell>
          <cell r="D751" t="str">
            <v>VAN WINCKEL RUDY</v>
          </cell>
          <cell r="E751" t="str">
            <v>NA</v>
          </cell>
          <cell r="F751" t="str">
            <v>-</v>
          </cell>
        </row>
        <row r="752">
          <cell r="A752">
            <v>750</v>
          </cell>
          <cell r="B752" t="str">
            <v>DE BOERENKRIJG</v>
          </cell>
          <cell r="C752" t="str">
            <v>BOER</v>
          </cell>
          <cell r="D752" t="str">
            <v>BUELENS YVES</v>
          </cell>
          <cell r="E752" t="str">
            <v>NA</v>
          </cell>
          <cell r="F752" t="str">
            <v>-</v>
          </cell>
        </row>
        <row r="753">
          <cell r="A753">
            <v>751</v>
          </cell>
          <cell r="B753" t="str">
            <v>NOEVEREN</v>
          </cell>
          <cell r="C753" t="str">
            <v>NOE</v>
          </cell>
          <cell r="D753" t="str">
            <v>GEIRREGAT JOLIEN</v>
          </cell>
          <cell r="E753" t="str">
            <v>NA</v>
          </cell>
          <cell r="F753" t="str">
            <v>-</v>
          </cell>
        </row>
        <row r="754">
          <cell r="A754">
            <v>752</v>
          </cell>
          <cell r="B754" t="str">
            <v>DE BOERENKRIJG</v>
          </cell>
          <cell r="C754" t="str">
            <v>BOER</v>
          </cell>
          <cell r="D754" t="str">
            <v>DE BONDT JOHAN</v>
          </cell>
          <cell r="E754" t="str">
            <v>NA</v>
          </cell>
          <cell r="F754" t="str">
            <v>-</v>
          </cell>
        </row>
        <row r="755">
          <cell r="A755">
            <v>753</v>
          </cell>
          <cell r="B755" t="str">
            <v>DE BOERENKRIJG</v>
          </cell>
          <cell r="C755" t="str">
            <v>BOER</v>
          </cell>
          <cell r="D755" t="str">
            <v>VAN CAPPELLEN GLENN</v>
          </cell>
          <cell r="E755" t="str">
            <v>NA</v>
          </cell>
          <cell r="F755" t="str">
            <v>-</v>
          </cell>
        </row>
        <row r="756">
          <cell r="A756">
            <v>754</v>
          </cell>
          <cell r="B756" t="str">
            <v>'t ROS BEIAARD</v>
          </cell>
          <cell r="C756" t="str">
            <v>BEIA</v>
          </cell>
          <cell r="D756" t="str">
            <v>VAN SCHUERBEEK MARTINE</v>
          </cell>
          <cell r="E756" t="str">
            <v>NA</v>
          </cell>
          <cell r="F756" t="str">
            <v>-</v>
          </cell>
        </row>
        <row r="757">
          <cell r="A757">
            <v>755</v>
          </cell>
          <cell r="B757" t="str">
            <v>'t ROS BEIAARD</v>
          </cell>
          <cell r="C757" t="str">
            <v>BEIA</v>
          </cell>
          <cell r="D757" t="str">
            <v>LAUREYS JENNY</v>
          </cell>
          <cell r="E757" t="str">
            <v>NA</v>
          </cell>
          <cell r="F757" t="str">
            <v>-</v>
          </cell>
        </row>
        <row r="758">
          <cell r="A758">
            <v>756</v>
          </cell>
          <cell r="B758" t="str">
            <v>'t ROS BEIAARD</v>
          </cell>
          <cell r="C758" t="str">
            <v>BEIA</v>
          </cell>
          <cell r="D758" t="str">
            <v>GOEMARE DIRK</v>
          </cell>
          <cell r="E758" t="str">
            <v>NA</v>
          </cell>
          <cell r="F758" t="str">
            <v>-</v>
          </cell>
        </row>
        <row r="759">
          <cell r="A759">
            <v>757</v>
          </cell>
          <cell r="B759" t="str">
            <v>'t ROS BEIAARD</v>
          </cell>
          <cell r="C759" t="str">
            <v>BEIA</v>
          </cell>
          <cell r="D759" t="str">
            <v>AUDENAERT RUDI</v>
          </cell>
          <cell r="E759" t="str">
            <v>NA</v>
          </cell>
          <cell r="F759" t="str">
            <v>-</v>
          </cell>
        </row>
        <row r="760">
          <cell r="A760">
            <v>758</v>
          </cell>
          <cell r="B760" t="str">
            <v>'t ROS BEIAARD</v>
          </cell>
          <cell r="C760" t="str">
            <v>BEIA</v>
          </cell>
          <cell r="D760" t="str">
            <v>VAN SCHUERBEEK PATRICK</v>
          </cell>
          <cell r="E760" t="str">
            <v>NA</v>
          </cell>
          <cell r="F760" t="str">
            <v>-</v>
          </cell>
        </row>
        <row r="761">
          <cell r="A761">
            <v>759</v>
          </cell>
          <cell r="B761" t="str">
            <v>DE ZES</v>
          </cell>
          <cell r="C761" t="str">
            <v>ZES</v>
          </cell>
          <cell r="D761" t="str">
            <v>COECKELBERGH KEVIN</v>
          </cell>
          <cell r="E761" t="str">
            <v>NA</v>
          </cell>
          <cell r="F761" t="str">
            <v>-</v>
          </cell>
        </row>
        <row r="762">
          <cell r="A762">
            <v>760</v>
          </cell>
          <cell r="B762" t="str">
            <v>'t ZANDHOF</v>
          </cell>
          <cell r="C762" t="str">
            <v>TZH</v>
          </cell>
          <cell r="D762" t="str">
            <v>SERVOTTE MICHAEL</v>
          </cell>
          <cell r="E762" t="str">
            <v>NA</v>
          </cell>
          <cell r="F762">
            <v>4</v>
          </cell>
        </row>
        <row r="763">
          <cell r="A763">
            <v>761</v>
          </cell>
          <cell r="B763" t="str">
            <v>GOUDEN BIL</v>
          </cell>
          <cell r="C763" t="str">
            <v>GBIL</v>
          </cell>
          <cell r="D763" t="str">
            <v>MINNEBO JEAN-PIERRE</v>
          </cell>
          <cell r="E763" t="str">
            <v>NA</v>
          </cell>
          <cell r="F763" t="str">
            <v>-</v>
          </cell>
        </row>
        <row r="764">
          <cell r="A764">
            <v>762</v>
          </cell>
          <cell r="B764" t="str">
            <v>GOUDEN BIL</v>
          </cell>
          <cell r="C764" t="str">
            <v>GBIL</v>
          </cell>
          <cell r="D764" t="str">
            <v>EYKERMAN FREDERIC</v>
          </cell>
          <cell r="E764" t="str">
            <v>NA</v>
          </cell>
          <cell r="F764" t="str">
            <v>-</v>
          </cell>
        </row>
        <row r="765">
          <cell r="A765">
            <v>763</v>
          </cell>
          <cell r="B765" t="str">
            <v>DE SPLINTERS</v>
          </cell>
          <cell r="C765" t="str">
            <v>SPLI</v>
          </cell>
          <cell r="D765" t="str">
            <v>BAEYENS MARC</v>
          </cell>
          <cell r="E765" t="str">
            <v>NA</v>
          </cell>
          <cell r="F765" t="str">
            <v>-</v>
          </cell>
        </row>
        <row r="766">
          <cell r="A766">
            <v>764</v>
          </cell>
          <cell r="B766" t="str">
            <v>DE SPLINTERS</v>
          </cell>
          <cell r="C766" t="str">
            <v>SPLI</v>
          </cell>
          <cell r="D766" t="str">
            <v>WILLAERT KAREL</v>
          </cell>
          <cell r="E766" t="str">
            <v>NA</v>
          </cell>
          <cell r="F766" t="str">
            <v>-</v>
          </cell>
        </row>
        <row r="767">
          <cell r="A767">
            <v>765</v>
          </cell>
          <cell r="B767" t="str">
            <v>KALFORT SPORTIF</v>
          </cell>
          <cell r="C767" t="str">
            <v>KALF</v>
          </cell>
          <cell r="D767" t="str">
            <v>ROTTHIER XANDER</v>
          </cell>
          <cell r="E767" t="str">
            <v>NA</v>
          </cell>
          <cell r="F767" t="str">
            <v>-</v>
          </cell>
        </row>
        <row r="768">
          <cell r="A768">
            <v>766</v>
          </cell>
          <cell r="B768" t="str">
            <v>'t ROS BEIAARD</v>
          </cell>
          <cell r="C768" t="str">
            <v>BEIA</v>
          </cell>
          <cell r="D768" t="str">
            <v>VAN DER JEUGHT BENNY</v>
          </cell>
          <cell r="E768" t="str">
            <v>NA</v>
          </cell>
          <cell r="F768" t="str">
            <v>-</v>
          </cell>
        </row>
        <row r="769">
          <cell r="A769">
            <v>767</v>
          </cell>
          <cell r="B769" t="str">
            <v>EXCELSIOR</v>
          </cell>
          <cell r="C769" t="str">
            <v>EXC</v>
          </cell>
          <cell r="D769" t="str">
            <v>VAN DEN WOUWER JONI</v>
          </cell>
          <cell r="E769" t="str">
            <v>NA</v>
          </cell>
          <cell r="F769" t="str">
            <v>-</v>
          </cell>
        </row>
        <row r="770">
          <cell r="A770">
            <v>768</v>
          </cell>
          <cell r="B770" t="str">
            <v>DE SLOEFKESVRIENDEN</v>
          </cell>
          <cell r="C770" t="str">
            <v>SLV</v>
          </cell>
          <cell r="D770" t="str">
            <v>VAN DELSEN ERWIN</v>
          </cell>
          <cell r="E770" t="str">
            <v>NA</v>
          </cell>
          <cell r="F770" t="str">
            <v>-</v>
          </cell>
        </row>
        <row r="771">
          <cell r="A771">
            <v>769</v>
          </cell>
          <cell r="B771" t="str">
            <v>DE SLOEFKESVRIENDEN</v>
          </cell>
          <cell r="C771" t="str">
            <v>SLV</v>
          </cell>
          <cell r="D771" t="str">
            <v>HUYLENBROECK TOMMY</v>
          </cell>
          <cell r="E771" t="str">
            <v>NA</v>
          </cell>
          <cell r="F771" t="str">
            <v>-</v>
          </cell>
        </row>
        <row r="772">
          <cell r="A772">
            <v>770</v>
          </cell>
          <cell r="B772" t="str">
            <v>DE SLOEFKESVRIENDEN</v>
          </cell>
          <cell r="C772" t="str">
            <v>SLV</v>
          </cell>
          <cell r="D772" t="str">
            <v>AELBRECHT NICKY</v>
          </cell>
          <cell r="E772" t="str">
            <v>NA</v>
          </cell>
          <cell r="F772" t="str">
            <v>-</v>
          </cell>
        </row>
        <row r="773">
          <cell r="A773">
            <v>771</v>
          </cell>
          <cell r="B773" t="str">
            <v>DE SLOEFKESVRIENDEN</v>
          </cell>
          <cell r="C773" t="str">
            <v>SLV</v>
          </cell>
          <cell r="D773" t="str">
            <v>DE LOOSE JONATAN</v>
          </cell>
          <cell r="E773" t="str">
            <v>NA</v>
          </cell>
          <cell r="F773" t="str">
            <v>-</v>
          </cell>
        </row>
        <row r="774">
          <cell r="A774">
            <v>772</v>
          </cell>
          <cell r="B774" t="str">
            <v>DE SLOEFKESVRIENDEN</v>
          </cell>
          <cell r="C774" t="str">
            <v>SLV</v>
          </cell>
          <cell r="D774" t="str">
            <v>VAN PUYMBROECK DENNIS</v>
          </cell>
          <cell r="E774" t="str">
            <v>NA</v>
          </cell>
          <cell r="F774" t="str">
            <v>-</v>
          </cell>
        </row>
        <row r="775">
          <cell r="A775">
            <v>773</v>
          </cell>
          <cell r="B775" t="str">
            <v>DEN TWEEDEN THUIS</v>
          </cell>
          <cell r="C775" t="str">
            <v>TWT</v>
          </cell>
          <cell r="D775" t="str">
            <v>SIMON LOUIS</v>
          </cell>
          <cell r="E775" t="str">
            <v>NA</v>
          </cell>
          <cell r="F775" t="str">
            <v>-</v>
          </cell>
        </row>
        <row r="776">
          <cell r="A776">
            <v>774</v>
          </cell>
          <cell r="B776" t="str">
            <v>DEN TWEEDEN THUIS</v>
          </cell>
          <cell r="C776" t="str">
            <v>TWT</v>
          </cell>
          <cell r="D776" t="str">
            <v>VAN DEN EYNDE JARRIT</v>
          </cell>
          <cell r="E776" t="str">
            <v>NA</v>
          </cell>
          <cell r="F776" t="str">
            <v>-</v>
          </cell>
        </row>
        <row r="777">
          <cell r="A777">
            <v>775</v>
          </cell>
          <cell r="B777" t="str">
            <v>DEN TWEEDEN THUIS</v>
          </cell>
          <cell r="C777" t="str">
            <v>TWT</v>
          </cell>
          <cell r="D777" t="str">
            <v>DE BACKER JANA</v>
          </cell>
          <cell r="E777" t="str">
            <v>NA</v>
          </cell>
          <cell r="F777" t="str">
            <v>-</v>
          </cell>
        </row>
        <row r="778">
          <cell r="A778">
            <v>776</v>
          </cell>
          <cell r="B778" t="str">
            <v>DE SPLINTERS</v>
          </cell>
          <cell r="C778" t="str">
            <v>SPLI</v>
          </cell>
          <cell r="D778" t="str">
            <v>SMOLDEREN ERIK</v>
          </cell>
          <cell r="E778" t="str">
            <v>NA</v>
          </cell>
          <cell r="F778" t="str">
            <v>-</v>
          </cell>
        </row>
        <row r="779">
          <cell r="A779">
            <v>777</v>
          </cell>
          <cell r="B779" t="str">
            <v>DE DREAMERS</v>
          </cell>
          <cell r="C779" t="str">
            <v>DREA</v>
          </cell>
          <cell r="D779" t="str">
            <v>VERBOOMEN DAVID</v>
          </cell>
          <cell r="E779" t="str">
            <v>NA</v>
          </cell>
          <cell r="F779" t="str">
            <v>-</v>
          </cell>
        </row>
        <row r="780">
          <cell r="A780">
            <v>778</v>
          </cell>
          <cell r="B780" t="str">
            <v>DE DREAMERS</v>
          </cell>
          <cell r="C780" t="str">
            <v>DREA</v>
          </cell>
          <cell r="D780" t="str">
            <v>VAN DEN HAUWE CHRISTOPH</v>
          </cell>
          <cell r="E780" t="str">
            <v>NA</v>
          </cell>
          <cell r="F780" t="str">
            <v>-</v>
          </cell>
        </row>
        <row r="781">
          <cell r="A781">
            <v>779</v>
          </cell>
          <cell r="B781" t="str">
            <v>DE DREAMERS</v>
          </cell>
          <cell r="C781" t="str">
            <v>DREA</v>
          </cell>
          <cell r="D781" t="str">
            <v>VERMOESEN BENONI</v>
          </cell>
          <cell r="E781" t="str">
            <v>NA</v>
          </cell>
          <cell r="F781" t="str">
            <v>-</v>
          </cell>
        </row>
        <row r="782">
          <cell r="A782">
            <v>780</v>
          </cell>
          <cell r="B782" t="str">
            <v>DE DREAMERS</v>
          </cell>
          <cell r="C782" t="str">
            <v>DREA</v>
          </cell>
          <cell r="D782" t="str">
            <v>CLAUWAERT JOZEF</v>
          </cell>
          <cell r="E782" t="str">
            <v>NA</v>
          </cell>
          <cell r="F782" t="str">
            <v>-</v>
          </cell>
        </row>
        <row r="783">
          <cell r="A783">
            <v>781</v>
          </cell>
          <cell r="B783" t="str">
            <v>DE DREAMERS</v>
          </cell>
          <cell r="C783" t="str">
            <v>DREA</v>
          </cell>
          <cell r="D783" t="str">
            <v>DE BISSCHOP JEAN-MARIE</v>
          </cell>
          <cell r="E783" t="str">
            <v>NA</v>
          </cell>
          <cell r="F783">
            <v>1</v>
          </cell>
        </row>
        <row r="784">
          <cell r="A784">
            <v>782</v>
          </cell>
          <cell r="B784" t="str">
            <v>DRY-STER</v>
          </cell>
          <cell r="C784" t="str">
            <v>DRY</v>
          </cell>
          <cell r="D784" t="str">
            <v>DE COCK RAPHAEL</v>
          </cell>
          <cell r="E784" t="str">
            <v>NA</v>
          </cell>
          <cell r="F784" t="str">
            <v>-</v>
          </cell>
        </row>
        <row r="785">
          <cell r="A785">
            <v>783</v>
          </cell>
          <cell r="B785" t="str">
            <v>DRY-STER</v>
          </cell>
          <cell r="C785" t="str">
            <v>DRY</v>
          </cell>
          <cell r="D785" t="str">
            <v>DE COCK JULIAAN</v>
          </cell>
          <cell r="E785" t="str">
            <v>NA</v>
          </cell>
          <cell r="F785" t="str">
            <v>-</v>
          </cell>
        </row>
        <row r="786">
          <cell r="A786">
            <v>784</v>
          </cell>
          <cell r="B786" t="str">
            <v>DRY-STER</v>
          </cell>
          <cell r="C786" t="str">
            <v>DRY</v>
          </cell>
          <cell r="D786" t="str">
            <v>STALLAERT FRANCOIS</v>
          </cell>
          <cell r="E786" t="str">
            <v>NA</v>
          </cell>
          <cell r="F786" t="str">
            <v>-</v>
          </cell>
        </row>
        <row r="787">
          <cell r="A787">
            <v>785</v>
          </cell>
          <cell r="B787" t="str">
            <v>DRY-STER</v>
          </cell>
          <cell r="C787" t="str">
            <v>DRY</v>
          </cell>
          <cell r="D787" t="str">
            <v>CORNELIS TIBO</v>
          </cell>
          <cell r="E787" t="str">
            <v>NA</v>
          </cell>
          <cell r="F787" t="str">
            <v>-</v>
          </cell>
        </row>
        <row r="788">
          <cell r="A788">
            <v>786</v>
          </cell>
          <cell r="B788" t="str">
            <v>DRY-STER</v>
          </cell>
          <cell r="C788" t="str">
            <v>DRY</v>
          </cell>
          <cell r="D788" t="str">
            <v>LOWIE MATTHIAS</v>
          </cell>
          <cell r="E788" t="str">
            <v>NA</v>
          </cell>
          <cell r="F788" t="str">
            <v>-</v>
          </cell>
        </row>
        <row r="789">
          <cell r="A789">
            <v>787</v>
          </cell>
          <cell r="B789" t="str">
            <v>DRY-STER</v>
          </cell>
          <cell r="C789" t="str">
            <v>DRY</v>
          </cell>
          <cell r="D789" t="str">
            <v>VAN HENTENRYCK DIMITRI</v>
          </cell>
          <cell r="E789" t="str">
            <v>NA</v>
          </cell>
          <cell r="F789" t="str">
            <v>-</v>
          </cell>
        </row>
        <row r="790">
          <cell r="A790">
            <v>788</v>
          </cell>
          <cell r="B790" t="str">
            <v>ZOGGEHOF</v>
          </cell>
          <cell r="C790" t="str">
            <v>ZOG</v>
          </cell>
          <cell r="D790" t="str">
            <v>TEMPELS SAMMY</v>
          </cell>
          <cell r="E790" t="str">
            <v>NA</v>
          </cell>
          <cell r="F790" t="str">
            <v>-</v>
          </cell>
        </row>
        <row r="791">
          <cell r="A791">
            <v>789</v>
          </cell>
          <cell r="B791" t="str">
            <v>MIGHTY BLUE</v>
          </cell>
          <cell r="C791" t="str">
            <v>MBL</v>
          </cell>
          <cell r="D791" t="str">
            <v>HENKENS JACQUES</v>
          </cell>
          <cell r="E791" t="str">
            <v>NA</v>
          </cell>
          <cell r="F791" t="str">
            <v>-</v>
          </cell>
        </row>
        <row r="792">
          <cell r="A792">
            <v>790</v>
          </cell>
          <cell r="B792" t="str">
            <v>RITOBOYS</v>
          </cell>
          <cell r="C792" t="str">
            <v>RITO</v>
          </cell>
          <cell r="D792" t="str">
            <v>RENS DAVE</v>
          </cell>
          <cell r="E792" t="str">
            <v>NA</v>
          </cell>
          <cell r="F792" t="str">
            <v>-</v>
          </cell>
        </row>
        <row r="793">
          <cell r="A793">
            <v>791</v>
          </cell>
          <cell r="B793" t="str">
            <v>GOUDEN BIL</v>
          </cell>
          <cell r="C793" t="str">
            <v>GBIL</v>
          </cell>
          <cell r="D793" t="str">
            <v>BORLOO MICHEL</v>
          </cell>
          <cell r="E793" t="str">
            <v>NA</v>
          </cell>
          <cell r="F793" t="str">
            <v>-</v>
          </cell>
        </row>
        <row r="794">
          <cell r="A794">
            <v>792</v>
          </cell>
          <cell r="B794" t="str">
            <v>NOEVEREN</v>
          </cell>
          <cell r="C794" t="str">
            <v>NOE</v>
          </cell>
          <cell r="D794" t="str">
            <v>VAN DE VELDE JOHAN</v>
          </cell>
          <cell r="E794" t="str">
            <v>NA</v>
          </cell>
          <cell r="F794" t="str">
            <v>-</v>
          </cell>
        </row>
        <row r="795">
          <cell r="A795">
            <v>793</v>
          </cell>
          <cell r="B795" t="str">
            <v>DE STATIEVRIENDEN</v>
          </cell>
          <cell r="C795" t="str">
            <v>STAT</v>
          </cell>
          <cell r="D795" t="str">
            <v>DESCHAMPS RAPHAEL</v>
          </cell>
          <cell r="E795" t="str">
            <v>NA</v>
          </cell>
          <cell r="F795" t="str">
            <v>-</v>
          </cell>
        </row>
        <row r="796">
          <cell r="A796">
            <v>794</v>
          </cell>
          <cell r="B796" t="str">
            <v>DE STATIEVRIENDEN</v>
          </cell>
          <cell r="C796" t="str">
            <v>STAT</v>
          </cell>
          <cell r="D796" t="str">
            <v>VAN DOREN HANS</v>
          </cell>
          <cell r="E796" t="str">
            <v>NA</v>
          </cell>
          <cell r="F796" t="str">
            <v>-</v>
          </cell>
        </row>
        <row r="797">
          <cell r="A797">
            <v>795</v>
          </cell>
          <cell r="B797" t="str">
            <v>DE PLEZANTE HOEK</v>
          </cell>
          <cell r="C797" t="str">
            <v>HOEK</v>
          </cell>
          <cell r="D797" t="str">
            <v>VAN DEN BRANDE MICHEL</v>
          </cell>
          <cell r="E797" t="str">
            <v>NA</v>
          </cell>
          <cell r="F797" t="str">
            <v>-</v>
          </cell>
        </row>
        <row r="798">
          <cell r="A798">
            <v>796</v>
          </cell>
          <cell r="B798" t="str">
            <v>DE PLEZANTE HOEK</v>
          </cell>
          <cell r="C798" t="str">
            <v>HOEK</v>
          </cell>
          <cell r="D798" t="str">
            <v>VAN DRIESSCHE JURGEN</v>
          </cell>
          <cell r="E798" t="str">
            <v>NA</v>
          </cell>
          <cell r="F798" t="str">
            <v>-</v>
          </cell>
        </row>
        <row r="799">
          <cell r="A799">
            <v>797</v>
          </cell>
          <cell r="B799" t="str">
            <v>DE PLEZANTE HOEK</v>
          </cell>
          <cell r="C799" t="str">
            <v>HOEK</v>
          </cell>
          <cell r="D799" t="str">
            <v>VAN DAELE MICHEL</v>
          </cell>
          <cell r="E799" t="str">
            <v>NA</v>
          </cell>
          <cell r="F799" t="str">
            <v>-</v>
          </cell>
        </row>
        <row r="800">
          <cell r="A800">
            <v>798</v>
          </cell>
          <cell r="B800" t="str">
            <v>DE PLEZANTE HOEK</v>
          </cell>
          <cell r="C800" t="str">
            <v>HOEK</v>
          </cell>
          <cell r="D800" t="str">
            <v>DE DONDER KEVIN</v>
          </cell>
          <cell r="E800" t="str">
            <v>NA</v>
          </cell>
          <cell r="F800" t="str">
            <v>-</v>
          </cell>
        </row>
        <row r="801">
          <cell r="A801">
            <v>799</v>
          </cell>
          <cell r="B801" t="str">
            <v>DE PLEZANTE HOEK</v>
          </cell>
          <cell r="C801" t="str">
            <v>HOEK</v>
          </cell>
          <cell r="D801" t="str">
            <v>VAN INGELGEM MAARTEN</v>
          </cell>
          <cell r="E801" t="str">
            <v>NA</v>
          </cell>
          <cell r="F801" t="str">
            <v>-</v>
          </cell>
        </row>
        <row r="802">
          <cell r="A802">
            <v>800</v>
          </cell>
          <cell r="B802" t="str">
            <v>DE PLEZANTE HOEK</v>
          </cell>
          <cell r="C802" t="str">
            <v>HOEK</v>
          </cell>
          <cell r="D802" t="str">
            <v>DE HERDT MARCEL</v>
          </cell>
          <cell r="E802" t="str">
            <v>NA</v>
          </cell>
          <cell r="F802" t="str">
            <v>-</v>
          </cell>
        </row>
        <row r="803">
          <cell r="A803">
            <v>801</v>
          </cell>
          <cell r="B803" t="str">
            <v>DE PLEZANTE HOEK</v>
          </cell>
          <cell r="C803" t="str">
            <v>HOEK</v>
          </cell>
          <cell r="D803" t="str">
            <v>GOOSSENS MARC</v>
          </cell>
          <cell r="E803" t="str">
            <v>NA</v>
          </cell>
          <cell r="F803" t="str">
            <v>-</v>
          </cell>
        </row>
        <row r="804">
          <cell r="A804">
            <v>802</v>
          </cell>
          <cell r="B804" t="str">
            <v>DE PLEZANTE HOEK</v>
          </cell>
          <cell r="C804" t="str">
            <v>HOEK</v>
          </cell>
          <cell r="D804" t="str">
            <v>PEETERS LUC</v>
          </cell>
          <cell r="E804" t="str">
            <v>NA</v>
          </cell>
          <cell r="F804" t="str">
            <v>-</v>
          </cell>
        </row>
        <row r="805">
          <cell r="A805">
            <v>803</v>
          </cell>
          <cell r="B805" t="str">
            <v>'t ZANDHOF</v>
          </cell>
          <cell r="C805" t="str">
            <v>TZH</v>
          </cell>
          <cell r="D805" t="str">
            <v>NOBEN MARC</v>
          </cell>
          <cell r="E805" t="str">
            <v>NA</v>
          </cell>
          <cell r="F805" t="str">
            <v>-</v>
          </cell>
        </row>
        <row r="806">
          <cell r="A806">
            <v>804</v>
          </cell>
          <cell r="B806" t="str">
            <v>'t ZANDHOF</v>
          </cell>
          <cell r="C806" t="str">
            <v>TZH</v>
          </cell>
          <cell r="D806" t="str">
            <v>KOHN DAVY</v>
          </cell>
          <cell r="E806" t="str">
            <v>NA</v>
          </cell>
          <cell r="F806" t="str">
            <v>-</v>
          </cell>
        </row>
        <row r="807">
          <cell r="A807">
            <v>805</v>
          </cell>
          <cell r="B807" t="str">
            <v>KALFORT SPORTIF</v>
          </cell>
          <cell r="C807" t="str">
            <v>KALF</v>
          </cell>
          <cell r="D807" t="str">
            <v>DEHERTOGH KYLIAN</v>
          </cell>
          <cell r="E807" t="str">
            <v>NA</v>
          </cell>
          <cell r="F807" t="str">
            <v>-</v>
          </cell>
        </row>
        <row r="808">
          <cell r="A808">
            <v>806</v>
          </cell>
          <cell r="B808" t="str">
            <v>DE PLEZANTE HOEK</v>
          </cell>
          <cell r="C808" t="str">
            <v>HOEK</v>
          </cell>
          <cell r="D808" t="str">
            <v>DE MAEYER LUC</v>
          </cell>
          <cell r="E808" t="str">
            <v>NA</v>
          </cell>
          <cell r="F808" t="str">
            <v>-</v>
          </cell>
        </row>
        <row r="809">
          <cell r="A809">
            <v>807</v>
          </cell>
          <cell r="B809" t="str">
            <v>DE PLEZANTE HOEK</v>
          </cell>
          <cell r="C809" t="str">
            <v>HOEK</v>
          </cell>
          <cell r="D809" t="str">
            <v>ALEWATERS CHRISTIAAN</v>
          </cell>
          <cell r="E809" t="str">
            <v>NA</v>
          </cell>
          <cell r="F809" t="str">
            <v>-</v>
          </cell>
        </row>
        <row r="810">
          <cell r="A810">
            <v>808</v>
          </cell>
          <cell r="B810" t="str">
            <v xml:space="preserve"> </v>
          </cell>
          <cell r="C810" t="str">
            <v xml:space="preserve"> </v>
          </cell>
          <cell r="D810" t="str">
            <v xml:space="preserve"> </v>
          </cell>
          <cell r="E810" t="str">
            <v>-</v>
          </cell>
          <cell r="F810" t="str">
            <v>-</v>
          </cell>
        </row>
        <row r="811">
          <cell r="A811">
            <v>809</v>
          </cell>
          <cell r="B811" t="str">
            <v xml:space="preserve"> </v>
          </cell>
          <cell r="C811" t="str">
            <v xml:space="preserve"> </v>
          </cell>
          <cell r="D811" t="str">
            <v xml:space="preserve"> </v>
          </cell>
          <cell r="E811" t="str">
            <v>-</v>
          </cell>
          <cell r="F811" t="str">
            <v>-</v>
          </cell>
        </row>
        <row r="812">
          <cell r="A812">
            <v>810</v>
          </cell>
          <cell r="B812" t="str">
            <v xml:space="preserve"> </v>
          </cell>
          <cell r="C812" t="str">
            <v xml:space="preserve"> </v>
          </cell>
          <cell r="D812" t="str">
            <v xml:space="preserve"> </v>
          </cell>
          <cell r="E812" t="str">
            <v>-</v>
          </cell>
          <cell r="F812" t="str">
            <v>-</v>
          </cell>
        </row>
        <row r="813">
          <cell r="A813">
            <v>811</v>
          </cell>
          <cell r="B813" t="str">
            <v xml:space="preserve"> </v>
          </cell>
          <cell r="C813" t="str">
            <v xml:space="preserve"> </v>
          </cell>
          <cell r="D813" t="str">
            <v xml:space="preserve"> </v>
          </cell>
          <cell r="E813" t="str">
            <v>-</v>
          </cell>
          <cell r="F813" t="str">
            <v>-</v>
          </cell>
        </row>
        <row r="814">
          <cell r="A814">
            <v>812</v>
          </cell>
          <cell r="B814" t="str">
            <v xml:space="preserve"> </v>
          </cell>
          <cell r="C814" t="str">
            <v xml:space="preserve"> </v>
          </cell>
          <cell r="D814" t="str">
            <v xml:space="preserve"> </v>
          </cell>
          <cell r="E814" t="str">
            <v>-</v>
          </cell>
          <cell r="F814" t="str">
            <v>-</v>
          </cell>
        </row>
        <row r="815">
          <cell r="A815">
            <v>813</v>
          </cell>
          <cell r="B815" t="str">
            <v xml:space="preserve"> </v>
          </cell>
          <cell r="C815" t="str">
            <v xml:space="preserve"> </v>
          </cell>
          <cell r="D815" t="str">
            <v xml:space="preserve"> </v>
          </cell>
          <cell r="E815" t="str">
            <v>-</v>
          </cell>
          <cell r="F815" t="str">
            <v>-</v>
          </cell>
        </row>
        <row r="816">
          <cell r="A816">
            <v>814</v>
          </cell>
          <cell r="B816" t="str">
            <v xml:space="preserve"> </v>
          </cell>
          <cell r="C816" t="str">
            <v xml:space="preserve"> </v>
          </cell>
          <cell r="D816" t="str">
            <v xml:space="preserve"> </v>
          </cell>
          <cell r="E816" t="str">
            <v>-</v>
          </cell>
          <cell r="F816" t="str">
            <v>-</v>
          </cell>
        </row>
        <row r="817">
          <cell r="A817">
            <v>815</v>
          </cell>
          <cell r="B817" t="str">
            <v xml:space="preserve"> </v>
          </cell>
          <cell r="C817" t="str">
            <v xml:space="preserve"> </v>
          </cell>
          <cell r="D817" t="str">
            <v xml:space="preserve"> </v>
          </cell>
          <cell r="E817" t="str">
            <v>-</v>
          </cell>
          <cell r="F817" t="str">
            <v>-</v>
          </cell>
        </row>
        <row r="818">
          <cell r="A818">
            <v>816</v>
          </cell>
          <cell r="B818" t="str">
            <v xml:space="preserve"> </v>
          </cell>
          <cell r="C818" t="str">
            <v xml:space="preserve"> </v>
          </cell>
          <cell r="D818" t="str">
            <v xml:space="preserve"> </v>
          </cell>
          <cell r="E818" t="str">
            <v>-</v>
          </cell>
          <cell r="F818" t="str">
            <v>-</v>
          </cell>
        </row>
        <row r="819">
          <cell r="A819">
            <v>817</v>
          </cell>
          <cell r="B819" t="str">
            <v xml:space="preserve"> </v>
          </cell>
          <cell r="C819" t="str">
            <v xml:space="preserve"> </v>
          </cell>
          <cell r="D819" t="str">
            <v xml:space="preserve"> </v>
          </cell>
          <cell r="E819" t="str">
            <v>-</v>
          </cell>
          <cell r="F819" t="str">
            <v>-</v>
          </cell>
        </row>
        <row r="820">
          <cell r="A820">
            <v>818</v>
          </cell>
          <cell r="B820" t="str">
            <v xml:space="preserve"> </v>
          </cell>
          <cell r="C820" t="str">
            <v xml:space="preserve"> </v>
          </cell>
          <cell r="D820" t="str">
            <v xml:space="preserve"> </v>
          </cell>
          <cell r="E820" t="str">
            <v>-</v>
          </cell>
          <cell r="F820" t="str">
            <v>-</v>
          </cell>
        </row>
        <row r="821">
          <cell r="A821">
            <v>819</v>
          </cell>
          <cell r="B821" t="str">
            <v xml:space="preserve"> </v>
          </cell>
          <cell r="C821" t="str">
            <v xml:space="preserve"> </v>
          </cell>
          <cell r="D821" t="str">
            <v xml:space="preserve"> </v>
          </cell>
          <cell r="E821" t="str">
            <v>-</v>
          </cell>
          <cell r="F821" t="str">
            <v>-</v>
          </cell>
        </row>
        <row r="822">
          <cell r="A822">
            <v>820</v>
          </cell>
          <cell r="B822" t="str">
            <v xml:space="preserve"> </v>
          </cell>
          <cell r="C822" t="str">
            <v xml:space="preserve"> </v>
          </cell>
          <cell r="D822" t="str">
            <v xml:space="preserve"> </v>
          </cell>
          <cell r="E822" t="str">
            <v>-</v>
          </cell>
          <cell r="F822" t="str">
            <v>-</v>
          </cell>
        </row>
        <row r="823">
          <cell r="A823">
            <v>821</v>
          </cell>
          <cell r="B823" t="str">
            <v xml:space="preserve"> </v>
          </cell>
          <cell r="C823" t="str">
            <v xml:space="preserve"> </v>
          </cell>
          <cell r="D823" t="str">
            <v xml:space="preserve"> </v>
          </cell>
          <cell r="E823" t="str">
            <v>-</v>
          </cell>
          <cell r="F823" t="str">
            <v>-</v>
          </cell>
        </row>
        <row r="824">
          <cell r="A824">
            <v>822</v>
          </cell>
          <cell r="B824" t="str">
            <v xml:space="preserve"> </v>
          </cell>
          <cell r="C824" t="str">
            <v xml:space="preserve"> </v>
          </cell>
          <cell r="D824" t="str">
            <v xml:space="preserve"> </v>
          </cell>
          <cell r="E824" t="str">
            <v>-</v>
          </cell>
          <cell r="F824" t="str">
            <v>-</v>
          </cell>
        </row>
        <row r="825">
          <cell r="A825">
            <v>823</v>
          </cell>
          <cell r="B825" t="str">
            <v xml:space="preserve"> </v>
          </cell>
          <cell r="C825" t="str">
            <v xml:space="preserve"> </v>
          </cell>
          <cell r="D825" t="str">
            <v xml:space="preserve"> </v>
          </cell>
          <cell r="E825" t="str">
            <v>-</v>
          </cell>
          <cell r="F825" t="str">
            <v>-</v>
          </cell>
        </row>
        <row r="826">
          <cell r="A826">
            <v>824</v>
          </cell>
          <cell r="B826" t="str">
            <v xml:space="preserve"> </v>
          </cell>
          <cell r="C826" t="str">
            <v xml:space="preserve"> </v>
          </cell>
          <cell r="D826" t="str">
            <v xml:space="preserve"> </v>
          </cell>
          <cell r="E826" t="str">
            <v>-</v>
          </cell>
          <cell r="F826" t="str">
            <v>-</v>
          </cell>
        </row>
        <row r="827">
          <cell r="A827">
            <v>825</v>
          </cell>
          <cell r="B827" t="str">
            <v xml:space="preserve"> </v>
          </cell>
          <cell r="C827" t="str">
            <v xml:space="preserve"> </v>
          </cell>
          <cell r="D827" t="str">
            <v xml:space="preserve"> </v>
          </cell>
          <cell r="E827" t="str">
            <v>-</v>
          </cell>
          <cell r="F827" t="str">
            <v>-</v>
          </cell>
        </row>
        <row r="828">
          <cell r="A828">
            <v>826</v>
          </cell>
          <cell r="B828" t="str">
            <v xml:space="preserve"> </v>
          </cell>
          <cell r="C828" t="str">
            <v xml:space="preserve"> </v>
          </cell>
          <cell r="D828" t="str">
            <v xml:space="preserve"> </v>
          </cell>
          <cell r="E828" t="str">
            <v>-</v>
          </cell>
          <cell r="F828" t="str">
            <v>-</v>
          </cell>
        </row>
        <row r="829">
          <cell r="A829">
            <v>827</v>
          </cell>
          <cell r="B829" t="str">
            <v xml:space="preserve"> </v>
          </cell>
          <cell r="C829" t="str">
            <v xml:space="preserve"> </v>
          </cell>
          <cell r="D829" t="str">
            <v xml:space="preserve"> </v>
          </cell>
          <cell r="E829" t="str">
            <v>-</v>
          </cell>
          <cell r="F829" t="str">
            <v>-</v>
          </cell>
        </row>
        <row r="830">
          <cell r="A830">
            <v>828</v>
          </cell>
          <cell r="B830" t="str">
            <v xml:space="preserve"> </v>
          </cell>
          <cell r="C830" t="str">
            <v xml:space="preserve"> </v>
          </cell>
          <cell r="D830" t="str">
            <v xml:space="preserve"> </v>
          </cell>
          <cell r="E830" t="str">
            <v>-</v>
          </cell>
          <cell r="F830" t="str">
            <v>-</v>
          </cell>
        </row>
        <row r="831">
          <cell r="A831">
            <v>829</v>
          </cell>
          <cell r="B831" t="str">
            <v xml:space="preserve"> </v>
          </cell>
          <cell r="C831" t="str">
            <v xml:space="preserve"> </v>
          </cell>
          <cell r="D831" t="str">
            <v xml:space="preserve"> </v>
          </cell>
          <cell r="E831" t="str">
            <v>-</v>
          </cell>
          <cell r="F831" t="str">
            <v>-</v>
          </cell>
        </row>
        <row r="832">
          <cell r="A832">
            <v>830</v>
          </cell>
          <cell r="B832" t="str">
            <v xml:space="preserve"> </v>
          </cell>
          <cell r="C832" t="str">
            <v xml:space="preserve"> </v>
          </cell>
          <cell r="D832" t="str">
            <v xml:space="preserve"> </v>
          </cell>
          <cell r="E832" t="str">
            <v>-</v>
          </cell>
          <cell r="F832" t="str">
            <v>-</v>
          </cell>
        </row>
        <row r="833">
          <cell r="A833">
            <v>831</v>
          </cell>
          <cell r="B833" t="str">
            <v xml:space="preserve"> </v>
          </cell>
          <cell r="C833" t="str">
            <v xml:space="preserve"> </v>
          </cell>
          <cell r="D833" t="str">
            <v xml:space="preserve"> </v>
          </cell>
          <cell r="E833" t="str">
            <v>-</v>
          </cell>
          <cell r="F833" t="str">
            <v>-</v>
          </cell>
        </row>
        <row r="834">
          <cell r="A834">
            <v>832</v>
          </cell>
          <cell r="B834" t="str">
            <v xml:space="preserve"> </v>
          </cell>
          <cell r="C834" t="str">
            <v xml:space="preserve"> </v>
          </cell>
          <cell r="D834" t="str">
            <v xml:space="preserve"> </v>
          </cell>
          <cell r="E834" t="str">
            <v>-</v>
          </cell>
          <cell r="F834" t="str">
            <v>-</v>
          </cell>
        </row>
        <row r="835">
          <cell r="A835">
            <v>833</v>
          </cell>
          <cell r="B835" t="str">
            <v xml:space="preserve"> </v>
          </cell>
          <cell r="C835" t="str">
            <v xml:space="preserve"> </v>
          </cell>
          <cell r="D835" t="str">
            <v xml:space="preserve"> </v>
          </cell>
          <cell r="E835" t="str">
            <v>-</v>
          </cell>
          <cell r="F835" t="str">
            <v>-</v>
          </cell>
        </row>
        <row r="836">
          <cell r="A836">
            <v>834</v>
          </cell>
          <cell r="B836" t="str">
            <v xml:space="preserve"> </v>
          </cell>
          <cell r="C836" t="str">
            <v xml:space="preserve"> </v>
          </cell>
          <cell r="D836" t="str">
            <v xml:space="preserve"> </v>
          </cell>
          <cell r="E836" t="str">
            <v>-</v>
          </cell>
          <cell r="F836" t="str">
            <v>-</v>
          </cell>
        </row>
        <row r="837">
          <cell r="A837">
            <v>835</v>
          </cell>
          <cell r="B837" t="str">
            <v xml:space="preserve"> </v>
          </cell>
          <cell r="C837" t="str">
            <v xml:space="preserve"> </v>
          </cell>
          <cell r="D837" t="str">
            <v xml:space="preserve"> </v>
          </cell>
          <cell r="E837" t="str">
            <v>-</v>
          </cell>
          <cell r="F837" t="str">
            <v>-</v>
          </cell>
        </row>
        <row r="838">
          <cell r="A838">
            <v>836</v>
          </cell>
          <cell r="B838" t="str">
            <v xml:space="preserve"> </v>
          </cell>
          <cell r="C838" t="str">
            <v xml:space="preserve"> </v>
          </cell>
          <cell r="D838" t="str">
            <v xml:space="preserve"> </v>
          </cell>
          <cell r="E838" t="str">
            <v>-</v>
          </cell>
          <cell r="F838" t="str">
            <v>-</v>
          </cell>
        </row>
        <row r="839">
          <cell r="A839">
            <v>837</v>
          </cell>
          <cell r="B839" t="str">
            <v xml:space="preserve"> </v>
          </cell>
          <cell r="C839" t="str">
            <v xml:space="preserve"> </v>
          </cell>
          <cell r="D839" t="str">
            <v xml:space="preserve"> </v>
          </cell>
          <cell r="E839" t="str">
            <v>-</v>
          </cell>
          <cell r="F839" t="str">
            <v>-</v>
          </cell>
        </row>
        <row r="840">
          <cell r="A840">
            <v>838</v>
          </cell>
          <cell r="B840" t="str">
            <v xml:space="preserve"> </v>
          </cell>
          <cell r="C840" t="str">
            <v xml:space="preserve"> </v>
          </cell>
          <cell r="D840" t="str">
            <v xml:space="preserve"> </v>
          </cell>
          <cell r="E840" t="str">
            <v>-</v>
          </cell>
          <cell r="F840" t="str">
            <v>-</v>
          </cell>
        </row>
        <row r="841">
          <cell r="A841">
            <v>839</v>
          </cell>
          <cell r="B841" t="str">
            <v xml:space="preserve"> </v>
          </cell>
          <cell r="C841" t="str">
            <v xml:space="preserve"> </v>
          </cell>
          <cell r="D841" t="str">
            <v xml:space="preserve"> </v>
          </cell>
          <cell r="E841" t="str">
            <v>-</v>
          </cell>
          <cell r="F841" t="str">
            <v>-</v>
          </cell>
        </row>
        <row r="842">
          <cell r="A842">
            <v>840</v>
          </cell>
          <cell r="B842" t="str">
            <v xml:space="preserve"> </v>
          </cell>
          <cell r="C842" t="str">
            <v xml:space="preserve"> </v>
          </cell>
          <cell r="D842" t="str">
            <v xml:space="preserve"> </v>
          </cell>
          <cell r="E842" t="str">
            <v>-</v>
          </cell>
          <cell r="F842" t="str">
            <v>-</v>
          </cell>
        </row>
        <row r="843">
          <cell r="A843">
            <v>841</v>
          </cell>
          <cell r="B843" t="str">
            <v xml:space="preserve"> </v>
          </cell>
          <cell r="C843" t="str">
            <v xml:space="preserve"> </v>
          </cell>
          <cell r="D843" t="str">
            <v xml:space="preserve"> </v>
          </cell>
          <cell r="E843" t="str">
            <v>-</v>
          </cell>
          <cell r="F843" t="str">
            <v>-</v>
          </cell>
        </row>
        <row r="844">
          <cell r="A844">
            <v>842</v>
          </cell>
          <cell r="B844" t="str">
            <v xml:space="preserve"> </v>
          </cell>
          <cell r="C844" t="str">
            <v xml:space="preserve"> </v>
          </cell>
          <cell r="D844" t="str">
            <v xml:space="preserve"> </v>
          </cell>
          <cell r="E844" t="str">
            <v>-</v>
          </cell>
          <cell r="F844" t="str">
            <v>-</v>
          </cell>
        </row>
        <row r="845">
          <cell r="A845">
            <v>843</v>
          </cell>
          <cell r="B845" t="str">
            <v xml:space="preserve"> </v>
          </cell>
          <cell r="C845" t="str">
            <v xml:space="preserve"> </v>
          </cell>
          <cell r="D845" t="str">
            <v xml:space="preserve"> </v>
          </cell>
          <cell r="E845" t="str">
            <v>-</v>
          </cell>
          <cell r="F845" t="str">
            <v>-</v>
          </cell>
        </row>
        <row r="846">
          <cell r="A846">
            <v>844</v>
          </cell>
          <cell r="B846" t="str">
            <v xml:space="preserve"> </v>
          </cell>
          <cell r="C846" t="str">
            <v xml:space="preserve"> </v>
          </cell>
          <cell r="D846" t="str">
            <v xml:space="preserve"> </v>
          </cell>
          <cell r="E846" t="str">
            <v>-</v>
          </cell>
          <cell r="F846" t="str">
            <v>-</v>
          </cell>
        </row>
        <row r="847">
          <cell r="A847">
            <v>845</v>
          </cell>
          <cell r="B847" t="str">
            <v xml:space="preserve"> </v>
          </cell>
          <cell r="C847" t="str">
            <v xml:space="preserve"> </v>
          </cell>
          <cell r="D847" t="str">
            <v xml:space="preserve"> </v>
          </cell>
          <cell r="E847" t="str">
            <v>-</v>
          </cell>
          <cell r="F847" t="str">
            <v>-</v>
          </cell>
        </row>
        <row r="848">
          <cell r="A848">
            <v>846</v>
          </cell>
          <cell r="B848" t="str">
            <v xml:space="preserve"> </v>
          </cell>
          <cell r="C848" t="str">
            <v xml:space="preserve"> </v>
          </cell>
          <cell r="D848" t="str">
            <v xml:space="preserve"> </v>
          </cell>
          <cell r="E848" t="str">
            <v>-</v>
          </cell>
          <cell r="F848" t="str">
            <v>-</v>
          </cell>
        </row>
        <row r="849">
          <cell r="A849">
            <v>847</v>
          </cell>
          <cell r="B849" t="str">
            <v xml:space="preserve"> </v>
          </cell>
          <cell r="C849" t="str">
            <v xml:space="preserve"> </v>
          </cell>
          <cell r="D849" t="str">
            <v xml:space="preserve"> </v>
          </cell>
          <cell r="E849" t="str">
            <v>-</v>
          </cell>
          <cell r="F849" t="str">
            <v>-</v>
          </cell>
        </row>
        <row r="850">
          <cell r="A850">
            <v>848</v>
          </cell>
          <cell r="B850" t="str">
            <v xml:space="preserve"> </v>
          </cell>
          <cell r="C850" t="str">
            <v xml:space="preserve"> </v>
          </cell>
          <cell r="D850" t="str">
            <v xml:space="preserve"> </v>
          </cell>
          <cell r="E850" t="str">
            <v>-</v>
          </cell>
          <cell r="F850" t="str">
            <v>-</v>
          </cell>
        </row>
        <row r="851">
          <cell r="A851">
            <v>849</v>
          </cell>
          <cell r="B851" t="str">
            <v xml:space="preserve"> </v>
          </cell>
          <cell r="C851" t="str">
            <v xml:space="preserve"> </v>
          </cell>
          <cell r="D851" t="str">
            <v xml:space="preserve"> </v>
          </cell>
          <cell r="E851" t="str">
            <v>-</v>
          </cell>
          <cell r="F851" t="str">
            <v>-</v>
          </cell>
        </row>
        <row r="852">
          <cell r="A852">
            <v>850</v>
          </cell>
          <cell r="B852" t="str">
            <v xml:space="preserve"> </v>
          </cell>
          <cell r="C852" t="str">
            <v xml:space="preserve"> </v>
          </cell>
          <cell r="D852" t="str">
            <v xml:space="preserve"> </v>
          </cell>
          <cell r="E852" t="str">
            <v>-</v>
          </cell>
          <cell r="F852" t="str">
            <v>-</v>
          </cell>
        </row>
        <row r="853">
          <cell r="A853">
            <v>851</v>
          </cell>
          <cell r="B853" t="str">
            <v xml:space="preserve"> </v>
          </cell>
          <cell r="C853" t="str">
            <v xml:space="preserve"> </v>
          </cell>
          <cell r="D853" t="str">
            <v xml:space="preserve"> </v>
          </cell>
          <cell r="E853" t="str">
            <v>-</v>
          </cell>
          <cell r="F853" t="str">
            <v>-</v>
          </cell>
        </row>
        <row r="854">
          <cell r="A854">
            <v>852</v>
          </cell>
          <cell r="B854" t="str">
            <v xml:space="preserve"> </v>
          </cell>
          <cell r="C854" t="str">
            <v xml:space="preserve"> </v>
          </cell>
          <cell r="D854" t="str">
            <v xml:space="preserve"> </v>
          </cell>
          <cell r="E854" t="str">
            <v>-</v>
          </cell>
          <cell r="F854" t="str">
            <v>-</v>
          </cell>
        </row>
        <row r="855">
          <cell r="A855">
            <v>853</v>
          </cell>
          <cell r="B855" t="str">
            <v xml:space="preserve"> </v>
          </cell>
          <cell r="C855" t="str">
            <v xml:space="preserve"> </v>
          </cell>
          <cell r="D855" t="str">
            <v xml:space="preserve"> </v>
          </cell>
          <cell r="E855" t="str">
            <v>-</v>
          </cell>
          <cell r="F855" t="str">
            <v>-</v>
          </cell>
        </row>
        <row r="856">
          <cell r="A856">
            <v>854</v>
          </cell>
          <cell r="B856" t="str">
            <v xml:space="preserve"> </v>
          </cell>
          <cell r="C856" t="str">
            <v xml:space="preserve"> </v>
          </cell>
          <cell r="D856" t="str">
            <v xml:space="preserve"> </v>
          </cell>
          <cell r="E856" t="str">
            <v>-</v>
          </cell>
          <cell r="F856" t="str">
            <v>-</v>
          </cell>
        </row>
        <row r="857">
          <cell r="A857">
            <v>855</v>
          </cell>
          <cell r="B857" t="str">
            <v xml:space="preserve"> </v>
          </cell>
          <cell r="C857" t="str">
            <v xml:space="preserve"> </v>
          </cell>
          <cell r="D857" t="str">
            <v xml:space="preserve"> </v>
          </cell>
          <cell r="E857" t="str">
            <v>-</v>
          </cell>
          <cell r="F857" t="str">
            <v>-</v>
          </cell>
        </row>
        <row r="858">
          <cell r="A858">
            <v>856</v>
          </cell>
          <cell r="B858" t="str">
            <v xml:space="preserve"> </v>
          </cell>
          <cell r="C858" t="str">
            <v xml:space="preserve"> </v>
          </cell>
          <cell r="D858" t="str">
            <v xml:space="preserve"> </v>
          </cell>
          <cell r="E858" t="str">
            <v>-</v>
          </cell>
          <cell r="F858" t="str">
            <v>-</v>
          </cell>
        </row>
        <row r="859">
          <cell r="A859">
            <v>857</v>
          </cell>
          <cell r="B859" t="str">
            <v xml:space="preserve"> </v>
          </cell>
          <cell r="C859" t="str">
            <v xml:space="preserve"> </v>
          </cell>
          <cell r="D859" t="str">
            <v xml:space="preserve"> </v>
          </cell>
          <cell r="E859" t="str">
            <v>-</v>
          </cell>
          <cell r="F859" t="str">
            <v>-</v>
          </cell>
        </row>
        <row r="860">
          <cell r="A860">
            <v>858</v>
          </cell>
          <cell r="B860" t="str">
            <v xml:space="preserve"> </v>
          </cell>
          <cell r="C860" t="str">
            <v xml:space="preserve"> </v>
          </cell>
          <cell r="D860" t="str">
            <v xml:space="preserve"> </v>
          </cell>
          <cell r="E860" t="str">
            <v>-</v>
          </cell>
          <cell r="F860" t="str">
            <v>-</v>
          </cell>
        </row>
        <row r="861">
          <cell r="A861">
            <v>859</v>
          </cell>
          <cell r="B861" t="str">
            <v xml:space="preserve"> </v>
          </cell>
          <cell r="C861" t="str">
            <v xml:space="preserve"> </v>
          </cell>
          <cell r="D861" t="str">
            <v xml:space="preserve"> </v>
          </cell>
          <cell r="E861" t="str">
            <v>-</v>
          </cell>
          <cell r="F861" t="str">
            <v>-</v>
          </cell>
        </row>
        <row r="862">
          <cell r="A862">
            <v>860</v>
          </cell>
          <cell r="B862" t="str">
            <v xml:space="preserve"> </v>
          </cell>
          <cell r="C862" t="str">
            <v xml:space="preserve"> </v>
          </cell>
          <cell r="D862" t="str">
            <v xml:space="preserve"> </v>
          </cell>
          <cell r="E862" t="str">
            <v>-</v>
          </cell>
          <cell r="F862" t="str">
            <v>-</v>
          </cell>
        </row>
        <row r="863">
          <cell r="A863">
            <v>861</v>
          </cell>
          <cell r="B863" t="str">
            <v xml:space="preserve"> </v>
          </cell>
          <cell r="C863" t="str">
            <v xml:space="preserve"> </v>
          </cell>
          <cell r="D863" t="str">
            <v xml:space="preserve"> </v>
          </cell>
          <cell r="E863" t="str">
            <v>-</v>
          </cell>
          <cell r="F863" t="str">
            <v>-</v>
          </cell>
        </row>
        <row r="864">
          <cell r="A864">
            <v>862</v>
          </cell>
          <cell r="B864" t="str">
            <v xml:space="preserve"> </v>
          </cell>
          <cell r="C864" t="str">
            <v xml:space="preserve"> </v>
          </cell>
          <cell r="D864" t="str">
            <v xml:space="preserve"> </v>
          </cell>
          <cell r="E864" t="str">
            <v>-</v>
          </cell>
          <cell r="F864" t="str">
            <v>-</v>
          </cell>
        </row>
        <row r="865">
          <cell r="A865">
            <v>863</v>
          </cell>
          <cell r="B865" t="str">
            <v xml:space="preserve"> </v>
          </cell>
          <cell r="C865" t="str">
            <v xml:space="preserve"> </v>
          </cell>
          <cell r="D865" t="str">
            <v xml:space="preserve"> </v>
          </cell>
          <cell r="E865" t="str">
            <v>-</v>
          </cell>
          <cell r="F865" t="str">
            <v>-</v>
          </cell>
        </row>
        <row r="866">
          <cell r="A866">
            <v>864</v>
          </cell>
          <cell r="B866" t="str">
            <v xml:space="preserve"> </v>
          </cell>
          <cell r="C866" t="str">
            <v xml:space="preserve"> </v>
          </cell>
          <cell r="D866" t="str">
            <v xml:space="preserve"> </v>
          </cell>
          <cell r="E866" t="str">
            <v>-</v>
          </cell>
          <cell r="F866" t="str">
            <v>-</v>
          </cell>
        </row>
        <row r="867">
          <cell r="A867">
            <v>865</v>
          </cell>
          <cell r="B867" t="str">
            <v xml:space="preserve"> </v>
          </cell>
          <cell r="C867" t="str">
            <v xml:space="preserve"> </v>
          </cell>
          <cell r="D867" t="str">
            <v xml:space="preserve"> </v>
          </cell>
          <cell r="E867" t="str">
            <v>-</v>
          </cell>
          <cell r="F867" t="str">
            <v>-</v>
          </cell>
        </row>
        <row r="868">
          <cell r="A868">
            <v>866</v>
          </cell>
          <cell r="B868" t="str">
            <v xml:space="preserve"> </v>
          </cell>
          <cell r="C868" t="str">
            <v xml:space="preserve"> </v>
          </cell>
          <cell r="D868" t="str">
            <v xml:space="preserve"> </v>
          </cell>
          <cell r="E868" t="str">
            <v>-</v>
          </cell>
          <cell r="F868" t="str">
            <v>-</v>
          </cell>
        </row>
        <row r="869">
          <cell r="A869">
            <v>867</v>
          </cell>
          <cell r="B869" t="str">
            <v xml:space="preserve"> </v>
          </cell>
          <cell r="C869" t="str">
            <v xml:space="preserve"> </v>
          </cell>
          <cell r="D869" t="str">
            <v xml:space="preserve"> </v>
          </cell>
          <cell r="E869" t="str">
            <v>-</v>
          </cell>
          <cell r="F869" t="str">
            <v>-</v>
          </cell>
        </row>
        <row r="870">
          <cell r="A870">
            <v>868</v>
          </cell>
          <cell r="B870" t="str">
            <v xml:space="preserve"> </v>
          </cell>
          <cell r="C870" t="str">
            <v xml:space="preserve"> </v>
          </cell>
          <cell r="D870" t="str">
            <v xml:space="preserve"> </v>
          </cell>
          <cell r="E870" t="str">
            <v>-</v>
          </cell>
          <cell r="F870" t="str">
            <v>-</v>
          </cell>
        </row>
        <row r="871">
          <cell r="A871">
            <v>869</v>
          </cell>
          <cell r="B871" t="str">
            <v xml:space="preserve"> </v>
          </cell>
          <cell r="C871" t="str">
            <v xml:space="preserve"> </v>
          </cell>
          <cell r="D871" t="str">
            <v xml:space="preserve"> </v>
          </cell>
          <cell r="E871" t="str">
            <v>-</v>
          </cell>
          <cell r="F871" t="str">
            <v>-</v>
          </cell>
        </row>
        <row r="872">
          <cell r="A872">
            <v>870</v>
          </cell>
          <cell r="B872" t="str">
            <v xml:space="preserve"> </v>
          </cell>
          <cell r="C872" t="str">
            <v xml:space="preserve"> </v>
          </cell>
          <cell r="D872" t="str">
            <v xml:space="preserve"> </v>
          </cell>
          <cell r="E872" t="str">
            <v>-</v>
          </cell>
          <cell r="F872" t="str">
            <v>-</v>
          </cell>
        </row>
        <row r="873">
          <cell r="A873">
            <v>871</v>
          </cell>
          <cell r="B873" t="str">
            <v xml:space="preserve"> </v>
          </cell>
          <cell r="C873" t="str">
            <v xml:space="preserve"> </v>
          </cell>
          <cell r="D873" t="str">
            <v xml:space="preserve"> </v>
          </cell>
          <cell r="E873" t="str">
            <v>-</v>
          </cell>
          <cell r="F873" t="str">
            <v>-</v>
          </cell>
        </row>
        <row r="874">
          <cell r="A874">
            <v>872</v>
          </cell>
          <cell r="B874" t="str">
            <v xml:space="preserve"> </v>
          </cell>
          <cell r="C874" t="str">
            <v xml:space="preserve"> </v>
          </cell>
          <cell r="D874" t="str">
            <v xml:space="preserve"> </v>
          </cell>
          <cell r="E874" t="str">
            <v>-</v>
          </cell>
          <cell r="F874" t="str">
            <v>-</v>
          </cell>
        </row>
        <row r="875">
          <cell r="A875">
            <v>873</v>
          </cell>
          <cell r="B875" t="str">
            <v xml:space="preserve"> </v>
          </cell>
          <cell r="C875" t="str">
            <v xml:space="preserve"> </v>
          </cell>
          <cell r="D875" t="str">
            <v xml:space="preserve"> </v>
          </cell>
          <cell r="E875" t="str">
            <v>-</v>
          </cell>
          <cell r="F875" t="str">
            <v>-</v>
          </cell>
        </row>
        <row r="876">
          <cell r="A876">
            <v>874</v>
          </cell>
          <cell r="B876" t="str">
            <v xml:space="preserve"> </v>
          </cell>
          <cell r="C876" t="str">
            <v xml:space="preserve"> </v>
          </cell>
          <cell r="D876" t="str">
            <v xml:space="preserve"> </v>
          </cell>
          <cell r="E876" t="str">
            <v>-</v>
          </cell>
          <cell r="F876" t="str">
            <v>-</v>
          </cell>
        </row>
        <row r="877">
          <cell r="A877">
            <v>875</v>
          </cell>
          <cell r="B877" t="str">
            <v xml:space="preserve"> </v>
          </cell>
          <cell r="C877" t="str">
            <v xml:space="preserve"> </v>
          </cell>
          <cell r="D877" t="str">
            <v xml:space="preserve"> </v>
          </cell>
          <cell r="E877" t="str">
            <v>-</v>
          </cell>
          <cell r="F877" t="str">
            <v>-</v>
          </cell>
        </row>
        <row r="878">
          <cell r="A878">
            <v>876</v>
          </cell>
          <cell r="B878" t="str">
            <v xml:space="preserve"> </v>
          </cell>
          <cell r="C878" t="str">
            <v xml:space="preserve"> </v>
          </cell>
          <cell r="D878" t="str">
            <v xml:space="preserve"> </v>
          </cell>
          <cell r="E878" t="str">
            <v>-</v>
          </cell>
          <cell r="F878" t="str">
            <v>-</v>
          </cell>
        </row>
        <row r="879">
          <cell r="A879">
            <v>877</v>
          </cell>
          <cell r="B879" t="str">
            <v xml:space="preserve"> </v>
          </cell>
          <cell r="C879" t="str">
            <v xml:space="preserve"> </v>
          </cell>
          <cell r="D879" t="str">
            <v xml:space="preserve"> </v>
          </cell>
          <cell r="E879" t="str">
            <v>-</v>
          </cell>
          <cell r="F879" t="str">
            <v>-</v>
          </cell>
        </row>
        <row r="880">
          <cell r="A880">
            <v>878</v>
          </cell>
          <cell r="B880" t="str">
            <v xml:space="preserve"> </v>
          </cell>
          <cell r="C880" t="str">
            <v xml:space="preserve"> </v>
          </cell>
          <cell r="D880" t="str">
            <v xml:space="preserve"> </v>
          </cell>
          <cell r="E880" t="str">
            <v>-</v>
          </cell>
          <cell r="F880" t="str">
            <v>-</v>
          </cell>
        </row>
        <row r="881">
          <cell r="A881">
            <v>879</v>
          </cell>
          <cell r="B881" t="str">
            <v xml:space="preserve"> </v>
          </cell>
          <cell r="C881" t="str">
            <v xml:space="preserve"> </v>
          </cell>
          <cell r="D881" t="str">
            <v xml:space="preserve"> </v>
          </cell>
          <cell r="E881" t="str">
            <v>-</v>
          </cell>
          <cell r="F881" t="str">
            <v>-</v>
          </cell>
        </row>
        <row r="882">
          <cell r="A882">
            <v>880</v>
          </cell>
          <cell r="B882" t="str">
            <v xml:space="preserve"> </v>
          </cell>
          <cell r="C882" t="str">
            <v xml:space="preserve"> </v>
          </cell>
          <cell r="D882" t="str">
            <v xml:space="preserve"> </v>
          </cell>
          <cell r="E882" t="str">
            <v>-</v>
          </cell>
          <cell r="F882" t="str">
            <v>-</v>
          </cell>
        </row>
        <row r="883">
          <cell r="A883">
            <v>881</v>
          </cell>
          <cell r="B883" t="str">
            <v xml:space="preserve"> </v>
          </cell>
          <cell r="C883" t="str">
            <v xml:space="preserve"> </v>
          </cell>
          <cell r="D883" t="str">
            <v xml:space="preserve"> </v>
          </cell>
          <cell r="E883" t="str">
            <v>-</v>
          </cell>
          <cell r="F883" t="str">
            <v>-</v>
          </cell>
        </row>
        <row r="884">
          <cell r="A884">
            <v>882</v>
          </cell>
          <cell r="B884" t="str">
            <v xml:space="preserve"> </v>
          </cell>
          <cell r="C884" t="str">
            <v xml:space="preserve"> </v>
          </cell>
          <cell r="D884" t="str">
            <v xml:space="preserve"> </v>
          </cell>
          <cell r="E884" t="str">
            <v>-</v>
          </cell>
          <cell r="F884" t="str">
            <v>-</v>
          </cell>
        </row>
        <row r="885">
          <cell r="A885">
            <v>883</v>
          </cell>
          <cell r="B885" t="str">
            <v xml:space="preserve"> </v>
          </cell>
          <cell r="C885" t="str">
            <v xml:space="preserve"> </v>
          </cell>
          <cell r="D885" t="str">
            <v xml:space="preserve"> </v>
          </cell>
          <cell r="E885" t="str">
            <v>-</v>
          </cell>
          <cell r="F885" t="str">
            <v>-</v>
          </cell>
        </row>
        <row r="886">
          <cell r="A886">
            <v>884</v>
          </cell>
          <cell r="B886" t="str">
            <v xml:space="preserve"> </v>
          </cell>
          <cell r="C886" t="str">
            <v xml:space="preserve"> </v>
          </cell>
          <cell r="D886" t="str">
            <v xml:space="preserve"> </v>
          </cell>
          <cell r="E886" t="str">
            <v>-</v>
          </cell>
          <cell r="F886" t="str">
            <v>-</v>
          </cell>
        </row>
        <row r="887">
          <cell r="A887">
            <v>885</v>
          </cell>
          <cell r="B887" t="str">
            <v xml:space="preserve"> </v>
          </cell>
          <cell r="C887" t="str">
            <v xml:space="preserve"> </v>
          </cell>
          <cell r="D887" t="str">
            <v xml:space="preserve"> </v>
          </cell>
          <cell r="E887" t="str">
            <v>-</v>
          </cell>
          <cell r="F887" t="str">
            <v>-</v>
          </cell>
        </row>
        <row r="888">
          <cell r="A888">
            <v>886</v>
          </cell>
          <cell r="B888" t="str">
            <v xml:space="preserve"> </v>
          </cell>
          <cell r="C888" t="str">
            <v xml:space="preserve"> </v>
          </cell>
          <cell r="D888" t="str">
            <v xml:space="preserve"> </v>
          </cell>
          <cell r="E888" t="str">
            <v>-</v>
          </cell>
          <cell r="F888" t="str">
            <v>-</v>
          </cell>
        </row>
        <row r="889">
          <cell r="A889">
            <v>887</v>
          </cell>
          <cell r="B889" t="str">
            <v xml:space="preserve"> </v>
          </cell>
          <cell r="C889" t="str">
            <v xml:space="preserve"> </v>
          </cell>
          <cell r="D889" t="str">
            <v xml:space="preserve"> </v>
          </cell>
          <cell r="E889" t="str">
            <v>-</v>
          </cell>
          <cell r="F889" t="str">
            <v>-</v>
          </cell>
        </row>
        <row r="890">
          <cell r="A890">
            <v>888</v>
          </cell>
          <cell r="B890" t="str">
            <v xml:space="preserve"> </v>
          </cell>
          <cell r="C890" t="str">
            <v xml:space="preserve"> </v>
          </cell>
          <cell r="D890" t="str">
            <v xml:space="preserve"> </v>
          </cell>
          <cell r="E890" t="str">
            <v>-</v>
          </cell>
          <cell r="F890" t="str">
            <v>-</v>
          </cell>
        </row>
        <row r="891">
          <cell r="A891">
            <v>889</v>
          </cell>
          <cell r="B891" t="str">
            <v xml:space="preserve"> </v>
          </cell>
          <cell r="C891" t="str">
            <v xml:space="preserve"> </v>
          </cell>
          <cell r="D891" t="str">
            <v xml:space="preserve"> </v>
          </cell>
          <cell r="E891" t="str">
            <v>-</v>
          </cell>
          <cell r="F891" t="str">
            <v>-</v>
          </cell>
        </row>
        <row r="892">
          <cell r="A892">
            <v>890</v>
          </cell>
          <cell r="B892" t="str">
            <v xml:space="preserve"> </v>
          </cell>
          <cell r="C892" t="str">
            <v xml:space="preserve"> </v>
          </cell>
          <cell r="D892" t="str">
            <v xml:space="preserve"> </v>
          </cell>
          <cell r="E892" t="str">
            <v>-</v>
          </cell>
          <cell r="F892" t="str">
            <v>-</v>
          </cell>
        </row>
        <row r="893">
          <cell r="A893">
            <v>891</v>
          </cell>
          <cell r="B893" t="str">
            <v xml:space="preserve"> </v>
          </cell>
          <cell r="C893" t="str">
            <v xml:space="preserve"> </v>
          </cell>
          <cell r="D893" t="str">
            <v xml:space="preserve"> </v>
          </cell>
          <cell r="E893" t="str">
            <v>-</v>
          </cell>
          <cell r="F893" t="str">
            <v>-</v>
          </cell>
        </row>
        <row r="894">
          <cell r="A894">
            <v>892</v>
          </cell>
          <cell r="B894" t="str">
            <v xml:space="preserve"> </v>
          </cell>
          <cell r="C894" t="str">
            <v xml:space="preserve"> </v>
          </cell>
          <cell r="D894" t="str">
            <v xml:space="preserve"> </v>
          </cell>
          <cell r="E894" t="str">
            <v>-</v>
          </cell>
          <cell r="F894" t="str">
            <v>-</v>
          </cell>
        </row>
        <row r="895">
          <cell r="A895">
            <v>893</v>
          </cell>
          <cell r="B895" t="str">
            <v xml:space="preserve"> </v>
          </cell>
          <cell r="C895" t="str">
            <v xml:space="preserve"> </v>
          </cell>
          <cell r="D895" t="str">
            <v xml:space="preserve"> </v>
          </cell>
          <cell r="E895" t="str">
            <v>-</v>
          </cell>
          <cell r="F895" t="str">
            <v>-</v>
          </cell>
        </row>
        <row r="896">
          <cell r="A896">
            <v>894</v>
          </cell>
          <cell r="B896" t="str">
            <v xml:space="preserve"> </v>
          </cell>
          <cell r="C896" t="str">
            <v xml:space="preserve"> </v>
          </cell>
          <cell r="D896" t="str">
            <v xml:space="preserve"> </v>
          </cell>
          <cell r="E896" t="str">
            <v>-</v>
          </cell>
          <cell r="F896" t="str">
            <v>-</v>
          </cell>
        </row>
        <row r="897">
          <cell r="A897">
            <v>895</v>
          </cell>
          <cell r="B897" t="str">
            <v xml:space="preserve"> </v>
          </cell>
          <cell r="C897" t="str">
            <v xml:space="preserve"> </v>
          </cell>
          <cell r="D897" t="str">
            <v xml:space="preserve"> </v>
          </cell>
          <cell r="E897" t="str">
            <v>-</v>
          </cell>
          <cell r="F897" t="str">
            <v>-</v>
          </cell>
        </row>
        <row r="898">
          <cell r="A898">
            <v>896</v>
          </cell>
          <cell r="B898" t="str">
            <v xml:space="preserve"> </v>
          </cell>
          <cell r="C898" t="str">
            <v xml:space="preserve"> </v>
          </cell>
          <cell r="D898" t="str">
            <v xml:space="preserve"> </v>
          </cell>
          <cell r="E898" t="str">
            <v>-</v>
          </cell>
          <cell r="F898" t="str">
            <v>-</v>
          </cell>
        </row>
        <row r="899">
          <cell r="A899">
            <v>897</v>
          </cell>
          <cell r="B899" t="str">
            <v xml:space="preserve"> </v>
          </cell>
          <cell r="C899" t="str">
            <v xml:space="preserve"> </v>
          </cell>
          <cell r="D899" t="str">
            <v xml:space="preserve"> </v>
          </cell>
          <cell r="E899" t="str">
            <v>-</v>
          </cell>
          <cell r="F899" t="str">
            <v>-</v>
          </cell>
        </row>
        <row r="900">
          <cell r="A900">
            <v>898</v>
          </cell>
          <cell r="B900" t="str">
            <v xml:space="preserve"> </v>
          </cell>
          <cell r="C900" t="str">
            <v xml:space="preserve"> </v>
          </cell>
          <cell r="D900" t="str">
            <v xml:space="preserve"> </v>
          </cell>
          <cell r="E900" t="str">
            <v>-</v>
          </cell>
          <cell r="F900" t="str">
            <v>-</v>
          </cell>
        </row>
        <row r="901">
          <cell r="A901">
            <v>899</v>
          </cell>
          <cell r="B901" t="str">
            <v xml:space="preserve"> </v>
          </cell>
          <cell r="C901" t="str">
            <v xml:space="preserve"> </v>
          </cell>
          <cell r="D901" t="str">
            <v xml:space="preserve"> </v>
          </cell>
          <cell r="E901" t="str">
            <v>-</v>
          </cell>
          <cell r="F901" t="str">
            <v>-</v>
          </cell>
        </row>
        <row r="902">
          <cell r="A902">
            <v>900</v>
          </cell>
          <cell r="B902" t="str">
            <v xml:space="preserve"> </v>
          </cell>
          <cell r="C902" t="str">
            <v xml:space="preserve"> </v>
          </cell>
          <cell r="D902" t="str">
            <v xml:space="preserve"> </v>
          </cell>
          <cell r="E902" t="str">
            <v>-</v>
          </cell>
          <cell r="F902" t="str">
            <v>-</v>
          </cell>
        </row>
        <row r="903">
          <cell r="A903">
            <v>901</v>
          </cell>
          <cell r="B903" t="str">
            <v xml:space="preserve"> </v>
          </cell>
          <cell r="C903" t="str">
            <v xml:space="preserve"> </v>
          </cell>
          <cell r="D903" t="str">
            <v xml:space="preserve"> </v>
          </cell>
          <cell r="E903" t="str">
            <v>-</v>
          </cell>
          <cell r="F903" t="str">
            <v>-</v>
          </cell>
        </row>
        <row r="904">
          <cell r="A904">
            <v>902</v>
          </cell>
          <cell r="B904" t="str">
            <v xml:space="preserve"> </v>
          </cell>
          <cell r="C904" t="str">
            <v xml:space="preserve"> </v>
          </cell>
          <cell r="D904" t="str">
            <v xml:space="preserve"> </v>
          </cell>
          <cell r="E904" t="str">
            <v>-</v>
          </cell>
          <cell r="F904" t="str">
            <v>-</v>
          </cell>
        </row>
        <row r="905">
          <cell r="A905">
            <v>903</v>
          </cell>
          <cell r="B905" t="str">
            <v xml:space="preserve"> </v>
          </cell>
          <cell r="C905" t="str">
            <v xml:space="preserve"> </v>
          </cell>
          <cell r="D905" t="str">
            <v xml:space="preserve"> </v>
          </cell>
          <cell r="E905" t="str">
            <v>-</v>
          </cell>
          <cell r="F905" t="str">
            <v>-</v>
          </cell>
        </row>
        <row r="906">
          <cell r="A906">
            <v>904</v>
          </cell>
          <cell r="B906" t="str">
            <v xml:space="preserve"> </v>
          </cell>
          <cell r="C906" t="str">
            <v xml:space="preserve"> </v>
          </cell>
          <cell r="D906" t="str">
            <v xml:space="preserve"> </v>
          </cell>
          <cell r="E906" t="str">
            <v>-</v>
          </cell>
          <cell r="F906" t="str">
            <v>-</v>
          </cell>
        </row>
        <row r="907">
          <cell r="A907">
            <v>905</v>
          </cell>
          <cell r="B907" t="str">
            <v xml:space="preserve"> </v>
          </cell>
          <cell r="C907" t="str">
            <v xml:space="preserve"> </v>
          </cell>
          <cell r="D907" t="str">
            <v xml:space="preserve"> </v>
          </cell>
          <cell r="E907" t="str">
            <v>-</v>
          </cell>
          <cell r="F907" t="str">
            <v>-</v>
          </cell>
        </row>
        <row r="908">
          <cell r="A908">
            <v>906</v>
          </cell>
          <cell r="B908" t="str">
            <v xml:space="preserve"> </v>
          </cell>
          <cell r="C908" t="str">
            <v xml:space="preserve"> </v>
          </cell>
          <cell r="D908" t="str">
            <v xml:space="preserve"> </v>
          </cell>
          <cell r="E908" t="str">
            <v>-</v>
          </cell>
          <cell r="F908" t="str">
            <v>-</v>
          </cell>
        </row>
        <row r="909">
          <cell r="A909">
            <v>907</v>
          </cell>
          <cell r="B909" t="str">
            <v xml:space="preserve"> </v>
          </cell>
          <cell r="C909" t="str">
            <v xml:space="preserve"> </v>
          </cell>
          <cell r="D909" t="str">
            <v xml:space="preserve"> </v>
          </cell>
          <cell r="E909" t="str">
            <v>-</v>
          </cell>
          <cell r="F909" t="str">
            <v>-</v>
          </cell>
        </row>
        <row r="910">
          <cell r="A910">
            <v>908</v>
          </cell>
          <cell r="B910" t="str">
            <v xml:space="preserve"> </v>
          </cell>
          <cell r="C910" t="str">
            <v xml:space="preserve"> </v>
          </cell>
          <cell r="D910" t="str">
            <v xml:space="preserve"> </v>
          </cell>
          <cell r="E910" t="str">
            <v>-</v>
          </cell>
          <cell r="F910" t="str">
            <v>-</v>
          </cell>
        </row>
        <row r="911">
          <cell r="A911">
            <v>909</v>
          </cell>
          <cell r="B911" t="str">
            <v xml:space="preserve"> </v>
          </cell>
          <cell r="C911" t="str">
            <v xml:space="preserve"> </v>
          </cell>
          <cell r="D911" t="str">
            <v xml:space="preserve"> </v>
          </cell>
          <cell r="E911" t="str">
            <v>-</v>
          </cell>
          <cell r="F911" t="str">
            <v>-</v>
          </cell>
        </row>
        <row r="912">
          <cell r="A912">
            <v>910</v>
          </cell>
          <cell r="B912" t="str">
            <v xml:space="preserve"> </v>
          </cell>
          <cell r="C912" t="str">
            <v xml:space="preserve"> </v>
          </cell>
          <cell r="D912" t="str">
            <v xml:space="preserve"> </v>
          </cell>
          <cell r="E912" t="str">
            <v>-</v>
          </cell>
          <cell r="F912" t="str">
            <v>-</v>
          </cell>
        </row>
        <row r="913">
          <cell r="A913">
            <v>911</v>
          </cell>
          <cell r="B913" t="str">
            <v xml:space="preserve"> </v>
          </cell>
          <cell r="C913" t="str">
            <v xml:space="preserve"> </v>
          </cell>
          <cell r="D913" t="str">
            <v xml:space="preserve"> </v>
          </cell>
          <cell r="E913" t="str">
            <v>-</v>
          </cell>
          <cell r="F913" t="str">
            <v>-</v>
          </cell>
        </row>
        <row r="914">
          <cell r="A914">
            <v>912</v>
          </cell>
          <cell r="B914" t="str">
            <v xml:space="preserve"> </v>
          </cell>
          <cell r="C914" t="str">
            <v xml:space="preserve"> </v>
          </cell>
          <cell r="D914" t="str">
            <v xml:space="preserve"> </v>
          </cell>
          <cell r="E914" t="str">
            <v>-</v>
          </cell>
          <cell r="F914" t="str">
            <v>-</v>
          </cell>
        </row>
        <row r="915">
          <cell r="A915">
            <v>913</v>
          </cell>
          <cell r="B915" t="str">
            <v xml:space="preserve"> </v>
          </cell>
          <cell r="C915" t="str">
            <v xml:space="preserve"> </v>
          </cell>
          <cell r="D915" t="str">
            <v xml:space="preserve"> </v>
          </cell>
          <cell r="E915" t="str">
            <v>-</v>
          </cell>
          <cell r="F915" t="str">
            <v>-</v>
          </cell>
        </row>
        <row r="916">
          <cell r="A916">
            <v>914</v>
          </cell>
          <cell r="B916" t="str">
            <v xml:space="preserve"> </v>
          </cell>
          <cell r="C916" t="str">
            <v xml:space="preserve"> </v>
          </cell>
          <cell r="D916" t="str">
            <v xml:space="preserve"> </v>
          </cell>
          <cell r="E916" t="str">
            <v>-</v>
          </cell>
          <cell r="F916" t="str">
            <v>-</v>
          </cell>
        </row>
        <row r="917">
          <cell r="A917">
            <v>915</v>
          </cell>
          <cell r="B917" t="str">
            <v xml:space="preserve"> </v>
          </cell>
          <cell r="C917" t="str">
            <v xml:space="preserve"> </v>
          </cell>
          <cell r="D917" t="str">
            <v xml:space="preserve"> </v>
          </cell>
          <cell r="E917" t="str">
            <v>-</v>
          </cell>
          <cell r="F917" t="str">
            <v>-</v>
          </cell>
        </row>
        <row r="918">
          <cell r="A918">
            <v>916</v>
          </cell>
          <cell r="B918" t="str">
            <v xml:space="preserve"> </v>
          </cell>
          <cell r="C918" t="str">
            <v xml:space="preserve"> </v>
          </cell>
          <cell r="D918" t="str">
            <v xml:space="preserve"> </v>
          </cell>
          <cell r="E918" t="str">
            <v>-</v>
          </cell>
          <cell r="F918" t="str">
            <v>-</v>
          </cell>
        </row>
        <row r="919">
          <cell r="A919">
            <v>917</v>
          </cell>
          <cell r="B919" t="str">
            <v xml:space="preserve"> </v>
          </cell>
          <cell r="C919" t="str">
            <v xml:space="preserve"> </v>
          </cell>
          <cell r="D919" t="str">
            <v xml:space="preserve"> </v>
          </cell>
          <cell r="E919" t="str">
            <v>-</v>
          </cell>
          <cell r="F919" t="str">
            <v>-</v>
          </cell>
        </row>
        <row r="920">
          <cell r="A920">
            <v>918</v>
          </cell>
          <cell r="B920" t="str">
            <v xml:space="preserve"> </v>
          </cell>
          <cell r="C920" t="str">
            <v xml:space="preserve"> </v>
          </cell>
          <cell r="D920" t="str">
            <v xml:space="preserve"> </v>
          </cell>
          <cell r="E920" t="str">
            <v>-</v>
          </cell>
          <cell r="F920" t="str">
            <v>-</v>
          </cell>
        </row>
        <row r="921">
          <cell r="A921">
            <v>919</v>
          </cell>
          <cell r="B921" t="str">
            <v xml:space="preserve"> </v>
          </cell>
          <cell r="C921" t="str">
            <v xml:space="preserve"> </v>
          </cell>
          <cell r="D921" t="str">
            <v xml:space="preserve"> </v>
          </cell>
          <cell r="E921" t="str">
            <v>-</v>
          </cell>
          <cell r="F921" t="str">
            <v>-</v>
          </cell>
        </row>
        <row r="922">
          <cell r="A922">
            <v>920</v>
          </cell>
          <cell r="B922" t="str">
            <v xml:space="preserve"> </v>
          </cell>
          <cell r="C922" t="str">
            <v xml:space="preserve"> </v>
          </cell>
          <cell r="D922" t="str">
            <v xml:space="preserve"> </v>
          </cell>
          <cell r="E922" t="str">
            <v>-</v>
          </cell>
          <cell r="F922" t="str">
            <v>-</v>
          </cell>
        </row>
        <row r="923">
          <cell r="A923">
            <v>921</v>
          </cell>
          <cell r="B923" t="str">
            <v xml:space="preserve"> </v>
          </cell>
          <cell r="C923" t="str">
            <v xml:space="preserve"> </v>
          </cell>
          <cell r="D923" t="str">
            <v xml:space="preserve"> </v>
          </cell>
          <cell r="E923" t="str">
            <v>-</v>
          </cell>
          <cell r="F923" t="str">
            <v>-</v>
          </cell>
        </row>
        <row r="924">
          <cell r="A924">
            <v>922</v>
          </cell>
          <cell r="B924" t="str">
            <v xml:space="preserve"> </v>
          </cell>
          <cell r="C924" t="str">
            <v xml:space="preserve"> </v>
          </cell>
          <cell r="D924" t="str">
            <v xml:space="preserve"> </v>
          </cell>
          <cell r="E924" t="str">
            <v>-</v>
          </cell>
          <cell r="F924" t="str">
            <v>-</v>
          </cell>
        </row>
        <row r="925">
          <cell r="A925">
            <v>923</v>
          </cell>
          <cell r="B925" t="str">
            <v xml:space="preserve"> </v>
          </cell>
          <cell r="C925" t="str">
            <v xml:space="preserve"> </v>
          </cell>
          <cell r="D925" t="str">
            <v xml:space="preserve"> </v>
          </cell>
          <cell r="E925" t="str">
            <v>-</v>
          </cell>
          <cell r="F925" t="str">
            <v>-</v>
          </cell>
        </row>
        <row r="926">
          <cell r="A926">
            <v>924</v>
          </cell>
          <cell r="B926" t="str">
            <v xml:space="preserve"> </v>
          </cell>
          <cell r="C926" t="str">
            <v xml:space="preserve"> </v>
          </cell>
          <cell r="D926" t="str">
            <v xml:space="preserve"> </v>
          </cell>
          <cell r="E926" t="str">
            <v>-</v>
          </cell>
          <cell r="F926" t="str">
            <v>-</v>
          </cell>
        </row>
        <row r="927">
          <cell r="A927">
            <v>925</v>
          </cell>
          <cell r="B927" t="str">
            <v xml:space="preserve"> </v>
          </cell>
          <cell r="C927" t="str">
            <v xml:space="preserve"> </v>
          </cell>
          <cell r="D927" t="str">
            <v xml:space="preserve"> </v>
          </cell>
          <cell r="E927" t="str">
            <v>-</v>
          </cell>
          <cell r="F927" t="str">
            <v>-</v>
          </cell>
        </row>
        <row r="928">
          <cell r="A928">
            <v>926</v>
          </cell>
          <cell r="B928" t="str">
            <v xml:space="preserve"> </v>
          </cell>
          <cell r="C928" t="str">
            <v xml:space="preserve"> </v>
          </cell>
          <cell r="D928" t="str">
            <v xml:space="preserve"> </v>
          </cell>
          <cell r="E928" t="str">
            <v>-</v>
          </cell>
          <cell r="F928" t="str">
            <v>-</v>
          </cell>
        </row>
        <row r="929">
          <cell r="A929">
            <v>927</v>
          </cell>
          <cell r="B929" t="str">
            <v xml:space="preserve"> </v>
          </cell>
          <cell r="C929" t="str">
            <v xml:space="preserve"> </v>
          </cell>
          <cell r="D929" t="str">
            <v xml:space="preserve"> </v>
          </cell>
          <cell r="E929" t="str">
            <v>-</v>
          </cell>
          <cell r="F929" t="str">
            <v>-</v>
          </cell>
        </row>
        <row r="930">
          <cell r="A930">
            <v>928</v>
          </cell>
          <cell r="B930" t="str">
            <v xml:space="preserve"> </v>
          </cell>
          <cell r="C930" t="str">
            <v xml:space="preserve"> </v>
          </cell>
          <cell r="D930" t="str">
            <v xml:space="preserve"> </v>
          </cell>
          <cell r="E930" t="str">
            <v>-</v>
          </cell>
          <cell r="F930" t="str">
            <v>-</v>
          </cell>
        </row>
        <row r="931">
          <cell r="A931">
            <v>929</v>
          </cell>
          <cell r="B931" t="str">
            <v xml:space="preserve"> </v>
          </cell>
          <cell r="C931" t="str">
            <v xml:space="preserve"> </v>
          </cell>
          <cell r="D931" t="str">
            <v xml:space="preserve"> </v>
          </cell>
          <cell r="E931" t="str">
            <v>-</v>
          </cell>
          <cell r="F931" t="str">
            <v>-</v>
          </cell>
        </row>
        <row r="932">
          <cell r="A932">
            <v>930</v>
          </cell>
          <cell r="B932" t="str">
            <v xml:space="preserve"> </v>
          </cell>
          <cell r="C932" t="str">
            <v xml:space="preserve"> </v>
          </cell>
          <cell r="D932" t="str">
            <v xml:space="preserve"> </v>
          </cell>
          <cell r="E932" t="str">
            <v>-</v>
          </cell>
          <cell r="F932" t="str">
            <v>-</v>
          </cell>
        </row>
        <row r="933">
          <cell r="A933">
            <v>931</v>
          </cell>
          <cell r="B933" t="str">
            <v xml:space="preserve"> </v>
          </cell>
          <cell r="C933" t="str">
            <v xml:space="preserve"> </v>
          </cell>
          <cell r="D933" t="str">
            <v xml:space="preserve"> </v>
          </cell>
          <cell r="E933" t="str">
            <v>-</v>
          </cell>
          <cell r="F933" t="str">
            <v>-</v>
          </cell>
        </row>
        <row r="934">
          <cell r="A934">
            <v>932</v>
          </cell>
          <cell r="B934" t="str">
            <v xml:space="preserve"> </v>
          </cell>
          <cell r="C934" t="str">
            <v xml:space="preserve"> </v>
          </cell>
          <cell r="D934" t="str">
            <v xml:space="preserve"> </v>
          </cell>
          <cell r="E934" t="str">
            <v>-</v>
          </cell>
          <cell r="F934" t="str">
            <v>-</v>
          </cell>
        </row>
        <row r="935">
          <cell r="A935">
            <v>933</v>
          </cell>
          <cell r="B935" t="str">
            <v xml:space="preserve"> </v>
          </cell>
          <cell r="C935" t="str">
            <v xml:space="preserve"> </v>
          </cell>
          <cell r="D935" t="str">
            <v xml:space="preserve"> </v>
          </cell>
          <cell r="E935" t="str">
            <v>-</v>
          </cell>
          <cell r="F935" t="str">
            <v>-</v>
          </cell>
        </row>
        <row r="936">
          <cell r="A936">
            <v>934</v>
          </cell>
          <cell r="B936" t="str">
            <v xml:space="preserve"> </v>
          </cell>
          <cell r="C936" t="str">
            <v xml:space="preserve"> </v>
          </cell>
          <cell r="D936" t="str">
            <v xml:space="preserve"> </v>
          </cell>
          <cell r="E936" t="str">
            <v>-</v>
          </cell>
          <cell r="F936" t="str">
            <v>-</v>
          </cell>
        </row>
        <row r="937">
          <cell r="A937">
            <v>935</v>
          </cell>
          <cell r="B937" t="str">
            <v xml:space="preserve"> </v>
          </cell>
          <cell r="C937" t="str">
            <v xml:space="preserve"> </v>
          </cell>
          <cell r="D937" t="str">
            <v xml:space="preserve"> </v>
          </cell>
          <cell r="E937" t="str">
            <v>-</v>
          </cell>
          <cell r="F937" t="str">
            <v>-</v>
          </cell>
        </row>
        <row r="938">
          <cell r="A938">
            <v>936</v>
          </cell>
          <cell r="B938" t="str">
            <v xml:space="preserve"> </v>
          </cell>
          <cell r="C938" t="str">
            <v xml:space="preserve"> </v>
          </cell>
          <cell r="D938" t="str">
            <v xml:space="preserve"> </v>
          </cell>
          <cell r="E938" t="str">
            <v>-</v>
          </cell>
          <cell r="F938" t="str">
            <v>-</v>
          </cell>
        </row>
        <row r="939">
          <cell r="A939">
            <v>937</v>
          </cell>
          <cell r="B939" t="str">
            <v xml:space="preserve"> </v>
          </cell>
          <cell r="C939" t="str">
            <v xml:space="preserve"> </v>
          </cell>
          <cell r="D939" t="str">
            <v xml:space="preserve"> </v>
          </cell>
          <cell r="E939" t="str">
            <v>-</v>
          </cell>
          <cell r="F939" t="str">
            <v>-</v>
          </cell>
        </row>
        <row r="940">
          <cell r="A940">
            <v>938</v>
          </cell>
          <cell r="B940" t="str">
            <v xml:space="preserve"> </v>
          </cell>
          <cell r="C940" t="str">
            <v xml:space="preserve"> </v>
          </cell>
          <cell r="D940" t="str">
            <v xml:space="preserve"> </v>
          </cell>
          <cell r="E940" t="str">
            <v>-</v>
          </cell>
          <cell r="F940" t="str">
            <v>-</v>
          </cell>
        </row>
        <row r="941">
          <cell r="A941">
            <v>939</v>
          </cell>
          <cell r="B941" t="str">
            <v xml:space="preserve"> </v>
          </cell>
          <cell r="C941" t="str">
            <v xml:space="preserve"> </v>
          </cell>
          <cell r="D941" t="str">
            <v xml:space="preserve"> </v>
          </cell>
          <cell r="E941" t="str">
            <v>-</v>
          </cell>
          <cell r="F941" t="str">
            <v>-</v>
          </cell>
        </row>
        <row r="942">
          <cell r="A942">
            <v>940</v>
          </cell>
          <cell r="B942" t="str">
            <v xml:space="preserve"> </v>
          </cell>
          <cell r="C942" t="str">
            <v xml:space="preserve"> </v>
          </cell>
          <cell r="D942" t="str">
            <v xml:space="preserve"> </v>
          </cell>
          <cell r="E942" t="str">
            <v>-</v>
          </cell>
          <cell r="F942" t="str">
            <v>-</v>
          </cell>
        </row>
        <row r="943">
          <cell r="A943">
            <v>941</v>
          </cell>
          <cell r="B943" t="str">
            <v xml:space="preserve"> </v>
          </cell>
          <cell r="C943" t="str">
            <v xml:space="preserve"> </v>
          </cell>
          <cell r="D943" t="str">
            <v xml:space="preserve"> </v>
          </cell>
          <cell r="E943" t="str">
            <v>-</v>
          </cell>
          <cell r="F943" t="str">
            <v>-</v>
          </cell>
        </row>
        <row r="944">
          <cell r="A944">
            <v>942</v>
          </cell>
          <cell r="B944" t="str">
            <v xml:space="preserve"> </v>
          </cell>
          <cell r="C944" t="str">
            <v xml:space="preserve"> </v>
          </cell>
          <cell r="D944" t="str">
            <v xml:space="preserve"> </v>
          </cell>
          <cell r="E944" t="str">
            <v>-</v>
          </cell>
          <cell r="F944" t="str">
            <v>-</v>
          </cell>
        </row>
        <row r="945">
          <cell r="A945">
            <v>943</v>
          </cell>
          <cell r="B945" t="str">
            <v xml:space="preserve"> </v>
          </cell>
          <cell r="C945" t="str">
            <v xml:space="preserve"> </v>
          </cell>
          <cell r="D945" t="str">
            <v xml:space="preserve"> </v>
          </cell>
          <cell r="E945" t="str">
            <v>-</v>
          </cell>
          <cell r="F945" t="str">
            <v>-</v>
          </cell>
        </row>
        <row r="946">
          <cell r="A946">
            <v>944</v>
          </cell>
          <cell r="B946" t="str">
            <v xml:space="preserve"> </v>
          </cell>
          <cell r="C946" t="str">
            <v xml:space="preserve"> </v>
          </cell>
          <cell r="D946" t="str">
            <v xml:space="preserve"> </v>
          </cell>
          <cell r="E946" t="str">
            <v>-</v>
          </cell>
          <cell r="F946" t="str">
            <v>-</v>
          </cell>
        </row>
        <row r="947">
          <cell r="A947">
            <v>945</v>
          </cell>
          <cell r="B947" t="str">
            <v xml:space="preserve"> </v>
          </cell>
          <cell r="C947" t="str">
            <v xml:space="preserve"> </v>
          </cell>
          <cell r="D947" t="str">
            <v xml:space="preserve"> </v>
          </cell>
          <cell r="E947" t="str">
            <v>-</v>
          </cell>
          <cell r="F947" t="str">
            <v>-</v>
          </cell>
        </row>
        <row r="948">
          <cell r="A948">
            <v>946</v>
          </cell>
          <cell r="B948" t="str">
            <v xml:space="preserve"> </v>
          </cell>
          <cell r="C948" t="str">
            <v xml:space="preserve"> </v>
          </cell>
          <cell r="D948" t="str">
            <v xml:space="preserve"> </v>
          </cell>
          <cell r="E948" t="str">
            <v>-</v>
          </cell>
          <cell r="F948" t="str">
            <v>-</v>
          </cell>
        </row>
        <row r="949">
          <cell r="A949">
            <v>947</v>
          </cell>
          <cell r="B949" t="str">
            <v xml:space="preserve"> </v>
          </cell>
          <cell r="C949" t="str">
            <v xml:space="preserve"> </v>
          </cell>
          <cell r="D949" t="str">
            <v xml:space="preserve"> </v>
          </cell>
          <cell r="E949" t="str">
            <v>-</v>
          </cell>
          <cell r="F949" t="str">
            <v>-</v>
          </cell>
        </row>
        <row r="950">
          <cell r="A950">
            <v>948</v>
          </cell>
          <cell r="B950" t="str">
            <v xml:space="preserve"> </v>
          </cell>
          <cell r="C950" t="str">
            <v xml:space="preserve"> </v>
          </cell>
          <cell r="D950" t="str">
            <v xml:space="preserve"> </v>
          </cell>
          <cell r="E950" t="str">
            <v>-</v>
          </cell>
          <cell r="F950" t="str">
            <v>-</v>
          </cell>
        </row>
        <row r="951">
          <cell r="A951">
            <v>949</v>
          </cell>
          <cell r="B951" t="str">
            <v xml:space="preserve"> </v>
          </cell>
          <cell r="C951" t="str">
            <v xml:space="preserve"> </v>
          </cell>
          <cell r="D951" t="str">
            <v xml:space="preserve"> </v>
          </cell>
          <cell r="E951" t="str">
            <v>-</v>
          </cell>
          <cell r="F951" t="str">
            <v>-</v>
          </cell>
        </row>
        <row r="952">
          <cell r="A952">
            <v>950</v>
          </cell>
          <cell r="B952" t="str">
            <v xml:space="preserve"> </v>
          </cell>
          <cell r="C952" t="str">
            <v xml:space="preserve"> </v>
          </cell>
          <cell r="D952" t="str">
            <v xml:space="preserve"> </v>
          </cell>
          <cell r="E952" t="str">
            <v>-</v>
          </cell>
          <cell r="F952" t="str">
            <v>-</v>
          </cell>
        </row>
        <row r="953">
          <cell r="A953">
            <v>951</v>
          </cell>
          <cell r="B953" t="str">
            <v xml:space="preserve"> </v>
          </cell>
          <cell r="C953" t="str">
            <v xml:space="preserve"> </v>
          </cell>
          <cell r="D953" t="str">
            <v xml:space="preserve"> </v>
          </cell>
          <cell r="E953" t="str">
            <v>-</v>
          </cell>
          <cell r="F953" t="str">
            <v>-</v>
          </cell>
        </row>
        <row r="954">
          <cell r="A954">
            <v>952</v>
          </cell>
          <cell r="B954" t="str">
            <v xml:space="preserve"> </v>
          </cell>
          <cell r="C954" t="str">
            <v xml:space="preserve"> </v>
          </cell>
          <cell r="D954" t="str">
            <v xml:space="preserve"> </v>
          </cell>
          <cell r="E954" t="str">
            <v>-</v>
          </cell>
          <cell r="F954" t="str">
            <v>-</v>
          </cell>
        </row>
        <row r="955">
          <cell r="A955">
            <v>953</v>
          </cell>
          <cell r="B955" t="str">
            <v xml:space="preserve"> </v>
          </cell>
          <cell r="C955" t="str">
            <v xml:space="preserve"> </v>
          </cell>
          <cell r="D955" t="str">
            <v xml:space="preserve"> </v>
          </cell>
          <cell r="E955" t="str">
            <v>-</v>
          </cell>
          <cell r="F955" t="str">
            <v>-</v>
          </cell>
        </row>
        <row r="956">
          <cell r="A956">
            <v>954</v>
          </cell>
          <cell r="B956" t="str">
            <v xml:space="preserve"> </v>
          </cell>
          <cell r="C956" t="str">
            <v xml:space="preserve"> </v>
          </cell>
          <cell r="D956" t="str">
            <v xml:space="preserve"> </v>
          </cell>
          <cell r="E956" t="str">
            <v>-</v>
          </cell>
          <cell r="F956" t="str">
            <v>-</v>
          </cell>
        </row>
        <row r="957">
          <cell r="A957">
            <v>955</v>
          </cell>
          <cell r="B957" t="str">
            <v xml:space="preserve"> </v>
          </cell>
          <cell r="C957" t="str">
            <v xml:space="preserve"> </v>
          </cell>
          <cell r="D957" t="str">
            <v xml:space="preserve"> </v>
          </cell>
          <cell r="E957" t="str">
            <v>-</v>
          </cell>
          <cell r="F957" t="str">
            <v>-</v>
          </cell>
        </row>
        <row r="958">
          <cell r="A958">
            <v>956</v>
          </cell>
          <cell r="B958" t="str">
            <v xml:space="preserve"> </v>
          </cell>
          <cell r="C958" t="str">
            <v xml:space="preserve"> </v>
          </cell>
          <cell r="D958" t="str">
            <v xml:space="preserve"> </v>
          </cell>
          <cell r="E958" t="str">
            <v>-</v>
          </cell>
          <cell r="F958" t="str">
            <v>-</v>
          </cell>
        </row>
        <row r="959">
          <cell r="A959">
            <v>957</v>
          </cell>
          <cell r="B959" t="str">
            <v xml:space="preserve"> </v>
          </cell>
          <cell r="C959" t="str">
            <v xml:space="preserve"> </v>
          </cell>
          <cell r="D959" t="str">
            <v xml:space="preserve"> </v>
          </cell>
          <cell r="E959" t="str">
            <v>-</v>
          </cell>
          <cell r="F959" t="str">
            <v>-</v>
          </cell>
        </row>
        <row r="960">
          <cell r="A960">
            <v>958</v>
          </cell>
          <cell r="B960" t="str">
            <v xml:space="preserve"> </v>
          </cell>
          <cell r="C960" t="str">
            <v xml:space="preserve"> </v>
          </cell>
          <cell r="D960" t="str">
            <v xml:space="preserve"> </v>
          </cell>
          <cell r="E960" t="str">
            <v>-</v>
          </cell>
          <cell r="F960" t="str">
            <v>-</v>
          </cell>
        </row>
        <row r="961">
          <cell r="A961">
            <v>959</v>
          </cell>
          <cell r="B961" t="str">
            <v xml:space="preserve"> </v>
          </cell>
          <cell r="C961" t="str">
            <v xml:space="preserve"> </v>
          </cell>
          <cell r="D961" t="str">
            <v xml:space="preserve"> </v>
          </cell>
          <cell r="E961" t="str">
            <v>-</v>
          </cell>
          <cell r="F961" t="str">
            <v>-</v>
          </cell>
        </row>
        <row r="962">
          <cell r="A962">
            <v>960</v>
          </cell>
          <cell r="B962" t="str">
            <v xml:space="preserve"> </v>
          </cell>
          <cell r="C962" t="str">
            <v xml:space="preserve"> </v>
          </cell>
          <cell r="D962" t="str">
            <v xml:space="preserve"> </v>
          </cell>
          <cell r="E962" t="str">
            <v>-</v>
          </cell>
          <cell r="F962" t="str">
            <v>-</v>
          </cell>
        </row>
        <row r="963">
          <cell r="A963">
            <v>961</v>
          </cell>
          <cell r="B963" t="str">
            <v xml:space="preserve"> </v>
          </cell>
          <cell r="C963" t="str">
            <v xml:space="preserve"> </v>
          </cell>
          <cell r="D963" t="str">
            <v xml:space="preserve"> </v>
          </cell>
          <cell r="E963" t="str">
            <v>-</v>
          </cell>
          <cell r="F963" t="str">
            <v>-</v>
          </cell>
        </row>
        <row r="964">
          <cell r="A964">
            <v>962</v>
          </cell>
          <cell r="B964" t="str">
            <v xml:space="preserve"> </v>
          </cell>
          <cell r="C964" t="str">
            <v xml:space="preserve"> </v>
          </cell>
          <cell r="D964" t="str">
            <v xml:space="preserve"> </v>
          </cell>
          <cell r="E964" t="str">
            <v>-</v>
          </cell>
          <cell r="F964" t="str">
            <v>-</v>
          </cell>
        </row>
        <row r="965">
          <cell r="A965">
            <v>963</v>
          </cell>
          <cell r="B965" t="str">
            <v xml:space="preserve"> </v>
          </cell>
          <cell r="C965" t="str">
            <v xml:space="preserve"> </v>
          </cell>
          <cell r="D965" t="str">
            <v xml:space="preserve"> </v>
          </cell>
          <cell r="E965" t="str">
            <v>-</v>
          </cell>
          <cell r="F965" t="str">
            <v>-</v>
          </cell>
        </row>
        <row r="966">
          <cell r="A966">
            <v>964</v>
          </cell>
          <cell r="B966" t="str">
            <v xml:space="preserve"> </v>
          </cell>
          <cell r="C966" t="str">
            <v xml:space="preserve"> </v>
          </cell>
          <cell r="D966" t="str">
            <v xml:space="preserve"> </v>
          </cell>
          <cell r="E966" t="str">
            <v>-</v>
          </cell>
          <cell r="F966" t="str">
            <v>-</v>
          </cell>
        </row>
        <row r="967">
          <cell r="A967">
            <v>965</v>
          </cell>
          <cell r="B967" t="str">
            <v xml:space="preserve"> </v>
          </cell>
          <cell r="C967" t="str">
            <v xml:space="preserve"> </v>
          </cell>
          <cell r="D967" t="str">
            <v xml:space="preserve"> </v>
          </cell>
          <cell r="E967" t="str">
            <v>-</v>
          </cell>
          <cell r="F967" t="str">
            <v>-</v>
          </cell>
        </row>
        <row r="968">
          <cell r="A968">
            <v>966</v>
          </cell>
          <cell r="B968" t="str">
            <v xml:space="preserve"> </v>
          </cell>
          <cell r="C968" t="str">
            <v xml:space="preserve"> </v>
          </cell>
          <cell r="D968" t="str">
            <v xml:space="preserve"> </v>
          </cell>
          <cell r="E968" t="str">
            <v>-</v>
          </cell>
          <cell r="F968" t="str">
            <v>-</v>
          </cell>
        </row>
        <row r="969">
          <cell r="A969">
            <v>967</v>
          </cell>
          <cell r="B969" t="str">
            <v xml:space="preserve"> </v>
          </cell>
          <cell r="C969" t="str">
            <v xml:space="preserve"> </v>
          </cell>
          <cell r="D969" t="str">
            <v xml:space="preserve"> </v>
          </cell>
          <cell r="E969" t="str">
            <v>-</v>
          </cell>
          <cell r="F969" t="str">
            <v>-</v>
          </cell>
        </row>
        <row r="970">
          <cell r="A970">
            <v>968</v>
          </cell>
          <cell r="B970" t="str">
            <v xml:space="preserve"> </v>
          </cell>
          <cell r="C970" t="str">
            <v xml:space="preserve"> </v>
          </cell>
          <cell r="D970" t="str">
            <v xml:space="preserve"> </v>
          </cell>
          <cell r="E970" t="str">
            <v>-</v>
          </cell>
          <cell r="F970" t="str">
            <v>-</v>
          </cell>
        </row>
        <row r="971">
          <cell r="A971">
            <v>969</v>
          </cell>
          <cell r="B971" t="str">
            <v xml:space="preserve"> </v>
          </cell>
          <cell r="C971" t="str">
            <v xml:space="preserve"> </v>
          </cell>
          <cell r="D971" t="str">
            <v xml:space="preserve"> </v>
          </cell>
          <cell r="E971" t="str">
            <v>-</v>
          </cell>
          <cell r="F971" t="str">
            <v>-</v>
          </cell>
        </row>
        <row r="972">
          <cell r="A972">
            <v>970</v>
          </cell>
          <cell r="B972" t="str">
            <v xml:space="preserve"> </v>
          </cell>
          <cell r="C972" t="str">
            <v xml:space="preserve"> </v>
          </cell>
          <cell r="D972" t="str">
            <v xml:space="preserve"> </v>
          </cell>
          <cell r="E972" t="str">
            <v>-</v>
          </cell>
          <cell r="F972" t="str">
            <v>-</v>
          </cell>
        </row>
        <row r="973">
          <cell r="A973">
            <v>971</v>
          </cell>
          <cell r="B973" t="str">
            <v xml:space="preserve"> </v>
          </cell>
          <cell r="C973" t="str">
            <v xml:space="preserve"> </v>
          </cell>
          <cell r="D973" t="str">
            <v xml:space="preserve"> </v>
          </cell>
          <cell r="E973" t="str">
            <v>-</v>
          </cell>
          <cell r="F973" t="str">
            <v>-</v>
          </cell>
        </row>
        <row r="974">
          <cell r="A974">
            <v>972</v>
          </cell>
          <cell r="B974" t="str">
            <v xml:space="preserve"> </v>
          </cell>
          <cell r="C974" t="str">
            <v xml:space="preserve"> </v>
          </cell>
          <cell r="D974" t="str">
            <v xml:space="preserve"> </v>
          </cell>
          <cell r="E974" t="str">
            <v>-</v>
          </cell>
          <cell r="F974" t="str">
            <v>-</v>
          </cell>
        </row>
        <row r="975">
          <cell r="A975">
            <v>973</v>
          </cell>
          <cell r="B975" t="str">
            <v xml:space="preserve"> </v>
          </cell>
          <cell r="C975" t="str">
            <v xml:space="preserve"> </v>
          </cell>
          <cell r="D975" t="str">
            <v xml:space="preserve"> </v>
          </cell>
          <cell r="E975" t="str">
            <v>-</v>
          </cell>
          <cell r="F975" t="str">
            <v>-</v>
          </cell>
        </row>
        <row r="976">
          <cell r="A976">
            <v>974</v>
          </cell>
          <cell r="B976" t="str">
            <v xml:space="preserve"> </v>
          </cell>
          <cell r="C976" t="str">
            <v xml:space="preserve"> </v>
          </cell>
          <cell r="D976" t="str">
            <v xml:space="preserve"> </v>
          </cell>
          <cell r="E976" t="str">
            <v>-</v>
          </cell>
          <cell r="F976" t="str">
            <v>-</v>
          </cell>
        </row>
        <row r="977">
          <cell r="A977">
            <v>975</v>
          </cell>
          <cell r="B977" t="str">
            <v xml:space="preserve"> </v>
          </cell>
          <cell r="C977" t="str">
            <v xml:space="preserve"> </v>
          </cell>
          <cell r="D977" t="str">
            <v xml:space="preserve"> </v>
          </cell>
          <cell r="E977" t="str">
            <v>-</v>
          </cell>
          <cell r="F977" t="str">
            <v>-</v>
          </cell>
        </row>
        <row r="978">
          <cell r="A978">
            <v>976</v>
          </cell>
          <cell r="B978" t="str">
            <v xml:space="preserve"> </v>
          </cell>
          <cell r="C978" t="str">
            <v xml:space="preserve"> </v>
          </cell>
          <cell r="D978" t="str">
            <v xml:space="preserve"> </v>
          </cell>
          <cell r="E978" t="str">
            <v>-</v>
          </cell>
          <cell r="F978" t="str">
            <v>-</v>
          </cell>
        </row>
        <row r="979">
          <cell r="A979">
            <v>977</v>
          </cell>
          <cell r="B979" t="str">
            <v xml:space="preserve"> </v>
          </cell>
          <cell r="C979" t="str">
            <v xml:space="preserve"> </v>
          </cell>
          <cell r="D979" t="str">
            <v xml:space="preserve"> </v>
          </cell>
          <cell r="E979" t="str">
            <v>-</v>
          </cell>
          <cell r="F979" t="str">
            <v>-</v>
          </cell>
        </row>
        <row r="980">
          <cell r="A980">
            <v>978</v>
          </cell>
          <cell r="B980" t="str">
            <v xml:space="preserve"> </v>
          </cell>
          <cell r="C980" t="str">
            <v xml:space="preserve"> </v>
          </cell>
          <cell r="D980" t="str">
            <v xml:space="preserve"> </v>
          </cell>
          <cell r="E980" t="str">
            <v>-</v>
          </cell>
          <cell r="F980" t="str">
            <v>-</v>
          </cell>
        </row>
        <row r="981">
          <cell r="A981">
            <v>979</v>
          </cell>
          <cell r="B981" t="str">
            <v xml:space="preserve"> </v>
          </cell>
          <cell r="C981" t="str">
            <v xml:space="preserve"> </v>
          </cell>
          <cell r="D981" t="str">
            <v xml:space="preserve"> </v>
          </cell>
          <cell r="E981" t="str">
            <v>-</v>
          </cell>
          <cell r="F981" t="str">
            <v>-</v>
          </cell>
        </row>
        <row r="982">
          <cell r="A982">
            <v>980</v>
          </cell>
          <cell r="B982" t="str">
            <v xml:space="preserve"> </v>
          </cell>
          <cell r="C982" t="str">
            <v xml:space="preserve"> </v>
          </cell>
          <cell r="D982" t="str">
            <v xml:space="preserve"> </v>
          </cell>
          <cell r="E982" t="str">
            <v>-</v>
          </cell>
          <cell r="F982" t="str">
            <v>-</v>
          </cell>
        </row>
        <row r="983">
          <cell r="A983">
            <v>981</v>
          </cell>
          <cell r="B983" t="str">
            <v xml:space="preserve"> </v>
          </cell>
          <cell r="C983" t="str">
            <v xml:space="preserve"> </v>
          </cell>
          <cell r="D983" t="str">
            <v xml:space="preserve"> </v>
          </cell>
          <cell r="E983" t="str">
            <v>-</v>
          </cell>
          <cell r="F983" t="str">
            <v>-</v>
          </cell>
        </row>
        <row r="984">
          <cell r="A984">
            <v>982</v>
          </cell>
          <cell r="B984" t="str">
            <v xml:space="preserve"> </v>
          </cell>
          <cell r="C984" t="str">
            <v xml:space="preserve"> </v>
          </cell>
          <cell r="D984" t="str">
            <v xml:space="preserve"> </v>
          </cell>
          <cell r="E984" t="str">
            <v>-</v>
          </cell>
          <cell r="F984" t="str">
            <v>-</v>
          </cell>
        </row>
        <row r="985">
          <cell r="A985">
            <v>983</v>
          </cell>
          <cell r="B985" t="str">
            <v xml:space="preserve"> </v>
          </cell>
          <cell r="C985" t="str">
            <v xml:space="preserve"> </v>
          </cell>
          <cell r="D985" t="str">
            <v xml:space="preserve"> </v>
          </cell>
          <cell r="E985" t="str">
            <v>-</v>
          </cell>
          <cell r="F985" t="str">
            <v>-</v>
          </cell>
        </row>
        <row r="986">
          <cell r="A986">
            <v>984</v>
          </cell>
          <cell r="B986" t="str">
            <v xml:space="preserve"> </v>
          </cell>
          <cell r="C986" t="str">
            <v xml:space="preserve"> </v>
          </cell>
          <cell r="D986" t="str">
            <v xml:space="preserve"> </v>
          </cell>
          <cell r="E986" t="str">
            <v>-</v>
          </cell>
          <cell r="F986" t="str">
            <v>-</v>
          </cell>
        </row>
        <row r="987">
          <cell r="A987">
            <v>985</v>
          </cell>
          <cell r="B987" t="str">
            <v xml:space="preserve"> </v>
          </cell>
          <cell r="C987" t="str">
            <v xml:space="preserve"> </v>
          </cell>
          <cell r="D987" t="str">
            <v xml:space="preserve"> </v>
          </cell>
          <cell r="E987" t="str">
            <v>-</v>
          </cell>
          <cell r="F987" t="str">
            <v>-</v>
          </cell>
        </row>
        <row r="988">
          <cell r="A988">
            <v>986</v>
          </cell>
          <cell r="B988" t="str">
            <v xml:space="preserve"> </v>
          </cell>
          <cell r="C988" t="str">
            <v xml:space="preserve"> </v>
          </cell>
          <cell r="D988" t="str">
            <v xml:space="preserve"> </v>
          </cell>
          <cell r="E988" t="str">
            <v>-</v>
          </cell>
          <cell r="F988" t="str">
            <v>-</v>
          </cell>
        </row>
        <row r="989">
          <cell r="A989">
            <v>987</v>
          </cell>
          <cell r="B989" t="str">
            <v xml:space="preserve"> </v>
          </cell>
          <cell r="C989" t="str">
            <v xml:space="preserve"> </v>
          </cell>
          <cell r="D989" t="str">
            <v xml:space="preserve"> </v>
          </cell>
          <cell r="E989" t="str">
            <v>-</v>
          </cell>
          <cell r="F989" t="str">
            <v>-</v>
          </cell>
        </row>
        <row r="990">
          <cell r="A990">
            <v>988</v>
          </cell>
          <cell r="B990" t="str">
            <v xml:space="preserve"> </v>
          </cell>
          <cell r="C990" t="str">
            <v xml:space="preserve"> </v>
          </cell>
          <cell r="D990" t="str">
            <v xml:space="preserve"> </v>
          </cell>
          <cell r="E990" t="str">
            <v>-</v>
          </cell>
          <cell r="F990" t="str">
            <v>-</v>
          </cell>
        </row>
        <row r="991">
          <cell r="A991">
            <v>989</v>
          </cell>
          <cell r="B991" t="str">
            <v xml:space="preserve"> </v>
          </cell>
          <cell r="C991" t="str">
            <v xml:space="preserve"> </v>
          </cell>
          <cell r="D991" t="str">
            <v xml:space="preserve"> </v>
          </cell>
          <cell r="E991" t="str">
            <v>-</v>
          </cell>
          <cell r="F991" t="str">
            <v>-</v>
          </cell>
        </row>
        <row r="992">
          <cell r="A992">
            <v>990</v>
          </cell>
          <cell r="B992" t="str">
            <v xml:space="preserve"> </v>
          </cell>
          <cell r="C992" t="str">
            <v xml:space="preserve"> </v>
          </cell>
          <cell r="D992" t="str">
            <v xml:space="preserve"> </v>
          </cell>
          <cell r="E992" t="str">
            <v>-</v>
          </cell>
          <cell r="F992" t="str">
            <v>-</v>
          </cell>
        </row>
        <row r="993">
          <cell r="A993">
            <v>991</v>
          </cell>
          <cell r="B993" t="str">
            <v xml:space="preserve"> </v>
          </cell>
          <cell r="C993" t="str">
            <v xml:space="preserve"> </v>
          </cell>
          <cell r="D993" t="str">
            <v xml:space="preserve"> </v>
          </cell>
          <cell r="E993" t="str">
            <v>-</v>
          </cell>
          <cell r="F993" t="str">
            <v>-</v>
          </cell>
        </row>
        <row r="994">
          <cell r="A994">
            <v>992</v>
          </cell>
          <cell r="B994" t="str">
            <v xml:space="preserve"> </v>
          </cell>
          <cell r="C994" t="str">
            <v xml:space="preserve"> </v>
          </cell>
          <cell r="D994" t="str">
            <v xml:space="preserve"> </v>
          </cell>
          <cell r="E994" t="str">
            <v>-</v>
          </cell>
          <cell r="F994" t="str">
            <v>-</v>
          </cell>
        </row>
        <row r="995">
          <cell r="A995">
            <v>993</v>
          </cell>
          <cell r="B995" t="str">
            <v xml:space="preserve"> </v>
          </cell>
          <cell r="C995" t="str">
            <v xml:space="preserve"> </v>
          </cell>
          <cell r="D995" t="str">
            <v xml:space="preserve"> </v>
          </cell>
          <cell r="E995" t="str">
            <v>-</v>
          </cell>
          <cell r="F995" t="str">
            <v>-</v>
          </cell>
        </row>
        <row r="996">
          <cell r="A996">
            <v>994</v>
          </cell>
          <cell r="B996" t="str">
            <v xml:space="preserve"> </v>
          </cell>
          <cell r="C996" t="str">
            <v xml:space="preserve"> </v>
          </cell>
          <cell r="D996" t="str">
            <v xml:space="preserve"> </v>
          </cell>
          <cell r="E996" t="str">
            <v>-</v>
          </cell>
          <cell r="F996" t="str">
            <v>-</v>
          </cell>
        </row>
        <row r="997">
          <cell r="A997">
            <v>995</v>
          </cell>
          <cell r="B997" t="str">
            <v xml:space="preserve"> </v>
          </cell>
          <cell r="C997" t="str">
            <v xml:space="preserve"> </v>
          </cell>
          <cell r="D997" t="str">
            <v xml:space="preserve"> </v>
          </cell>
          <cell r="E997" t="str">
            <v>-</v>
          </cell>
          <cell r="F997" t="str">
            <v>-</v>
          </cell>
        </row>
        <row r="998">
          <cell r="A998">
            <v>996</v>
          </cell>
          <cell r="B998" t="str">
            <v xml:space="preserve"> </v>
          </cell>
          <cell r="C998" t="str">
            <v xml:space="preserve"> </v>
          </cell>
          <cell r="D998" t="str">
            <v xml:space="preserve"> </v>
          </cell>
          <cell r="E998" t="str">
            <v>-</v>
          </cell>
          <cell r="F998" t="str">
            <v>-</v>
          </cell>
        </row>
        <row r="999">
          <cell r="A999">
            <v>997</v>
          </cell>
          <cell r="B999" t="str">
            <v xml:space="preserve"> </v>
          </cell>
          <cell r="C999" t="str">
            <v xml:space="preserve"> </v>
          </cell>
          <cell r="D999" t="str">
            <v xml:space="preserve"> </v>
          </cell>
          <cell r="E999" t="str">
            <v>-</v>
          </cell>
          <cell r="F999" t="str">
            <v>-</v>
          </cell>
        </row>
        <row r="1000">
          <cell r="A1000">
            <v>998</v>
          </cell>
          <cell r="B1000" t="str">
            <v xml:space="preserve"> </v>
          </cell>
          <cell r="C1000" t="str">
            <v xml:space="preserve"> </v>
          </cell>
          <cell r="D1000" t="str">
            <v xml:space="preserve"> </v>
          </cell>
          <cell r="E1000" t="str">
            <v>-</v>
          </cell>
          <cell r="F1000" t="str">
            <v>-</v>
          </cell>
        </row>
        <row r="1001">
          <cell r="A1001">
            <v>999</v>
          </cell>
          <cell r="B1001" t="str">
            <v xml:space="preserve"> </v>
          </cell>
          <cell r="C1001" t="str">
            <v xml:space="preserve"> </v>
          </cell>
          <cell r="D1001" t="str">
            <v xml:space="preserve"> </v>
          </cell>
          <cell r="E1001" t="str">
            <v>-</v>
          </cell>
          <cell r="F1001" t="str">
            <v>-</v>
          </cell>
        </row>
        <row r="1002">
          <cell r="A1002">
            <v>1000</v>
          </cell>
          <cell r="B1002" t="str">
            <v xml:space="preserve"> </v>
          </cell>
          <cell r="C1002" t="str">
            <v xml:space="preserve"> </v>
          </cell>
          <cell r="D1002" t="str">
            <v xml:space="preserve"> </v>
          </cell>
          <cell r="E1002" t="str">
            <v>-</v>
          </cell>
          <cell r="F1002" t="str">
            <v>-</v>
          </cell>
        </row>
      </sheetData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V-Ledenbestand 2020-2021."/>
      <sheetName val="Lijst Vaste Spelers"/>
      <sheetName val="Kopieertype Ranking-Wedstr.bl."/>
      <sheetName val="Letterwaardes 2021-2022 op site"/>
    </sheetNames>
    <sheetDataSet>
      <sheetData sheetId="0" refreshError="1">
        <row r="1">
          <cell r="A1" t="str">
            <v>L.N.</v>
          </cell>
          <cell r="B1" t="str">
            <v>CLUBNAAM</v>
          </cell>
          <cell r="C1" t="str">
            <v>AFKORTING</v>
          </cell>
          <cell r="D1" t="str">
            <v>NAAM + VOORNAAM</v>
          </cell>
          <cell r="E1" t="str">
            <v>VASTE SPELER</v>
          </cell>
          <cell r="F1" t="str">
            <v>GESLACHT</v>
          </cell>
          <cell r="G1" t="str">
            <v>GEB.D.</v>
          </cell>
          <cell r="H1" t="str">
            <v>STRAAT + NUMMER</v>
          </cell>
          <cell r="I1" t="str">
            <v>P.N.</v>
          </cell>
          <cell r="J1" t="str">
            <v>GEMEENTE</v>
          </cell>
          <cell r="K1" t="str">
            <v>ID. NUMMER/
R.REG.NR</v>
          </cell>
          <cell r="L1" t="str">
            <v>A.SL.D.</v>
          </cell>
          <cell r="M1" t="str">
            <v>L.WIJZ.D.</v>
          </cell>
          <cell r="O1" t="str">
            <v>L.W '21-'22</v>
          </cell>
        </row>
        <row r="2">
          <cell r="A2">
            <v>1066</v>
          </cell>
          <cell r="B2" t="str">
            <v>VRIJE SPELER</v>
          </cell>
          <cell r="C2" t="str">
            <v>VS</v>
          </cell>
          <cell r="D2" t="str">
            <v>GIELIS GUIDO</v>
          </cell>
          <cell r="E2" t="str">
            <v>-</v>
          </cell>
          <cell r="F2" t="str">
            <v>M</v>
          </cell>
          <cell r="N2" t="str">
            <v>x</v>
          </cell>
          <cell r="O2" t="str">
            <v>C</v>
          </cell>
        </row>
        <row r="3">
          <cell r="A3">
            <v>1065</v>
          </cell>
          <cell r="B3" t="str">
            <v>VRIJE SPELER</v>
          </cell>
          <cell r="C3" t="str">
            <v>VS</v>
          </cell>
          <cell r="D3" t="str">
            <v>DE DOBBELEER FRANCIS</v>
          </cell>
          <cell r="E3" t="str">
            <v>-</v>
          </cell>
          <cell r="F3" t="str">
            <v>M</v>
          </cell>
          <cell r="N3" t="str">
            <v>x</v>
          </cell>
          <cell r="O3" t="str">
            <v>B</v>
          </cell>
        </row>
        <row r="4">
          <cell r="A4">
            <v>1064</v>
          </cell>
          <cell r="B4" t="str">
            <v>VRIJE SPELER</v>
          </cell>
          <cell r="C4" t="str">
            <v>VS</v>
          </cell>
          <cell r="D4" t="str">
            <v>VERHOEVEN KRIS</v>
          </cell>
          <cell r="E4" t="str">
            <v>-</v>
          </cell>
          <cell r="F4" t="str">
            <v>M</v>
          </cell>
          <cell r="N4" t="str">
            <v>x</v>
          </cell>
          <cell r="O4" t="str">
            <v>B</v>
          </cell>
        </row>
        <row r="5">
          <cell r="A5">
            <v>1063</v>
          </cell>
          <cell r="B5" t="str">
            <v>VRIJE SPELER</v>
          </cell>
          <cell r="C5" t="str">
            <v>VS</v>
          </cell>
          <cell r="D5" t="str">
            <v>DE BOECK ALFONS</v>
          </cell>
          <cell r="E5" t="str">
            <v>-</v>
          </cell>
          <cell r="F5" t="str">
            <v>M</v>
          </cell>
          <cell r="N5" t="str">
            <v>x</v>
          </cell>
          <cell r="O5" t="str">
            <v>C</v>
          </cell>
        </row>
        <row r="6">
          <cell r="A6">
            <v>1062</v>
          </cell>
          <cell r="B6" t="str">
            <v>VRIJE SPELER</v>
          </cell>
          <cell r="C6" t="str">
            <v>VS</v>
          </cell>
          <cell r="D6" t="str">
            <v>JANSSENS JAN</v>
          </cell>
          <cell r="E6" t="str">
            <v>-</v>
          </cell>
          <cell r="F6" t="str">
            <v>M</v>
          </cell>
          <cell r="N6" t="str">
            <v>x</v>
          </cell>
          <cell r="O6" t="str">
            <v>D</v>
          </cell>
        </row>
        <row r="7">
          <cell r="A7">
            <v>1061</v>
          </cell>
          <cell r="B7" t="str">
            <v>VRIJE SPELER</v>
          </cell>
          <cell r="C7" t="str">
            <v>VS</v>
          </cell>
          <cell r="D7" t="str">
            <v>DE BLESER GLENN</v>
          </cell>
          <cell r="E7" t="str">
            <v>-</v>
          </cell>
          <cell r="F7" t="str">
            <v>M</v>
          </cell>
          <cell r="N7" t="str">
            <v>x</v>
          </cell>
          <cell r="O7" t="str">
            <v>D</v>
          </cell>
        </row>
        <row r="8">
          <cell r="A8">
            <v>1060</v>
          </cell>
          <cell r="B8" t="str">
            <v>VRIJE SPELER</v>
          </cell>
          <cell r="C8" t="str">
            <v>VS</v>
          </cell>
          <cell r="D8" t="str">
            <v>GABRIEL KEVIN</v>
          </cell>
          <cell r="E8" t="str">
            <v>-</v>
          </cell>
          <cell r="F8" t="str">
            <v>M</v>
          </cell>
          <cell r="N8" t="str">
            <v>x</v>
          </cell>
          <cell r="O8" t="str">
            <v>D</v>
          </cell>
        </row>
        <row r="9">
          <cell r="A9">
            <v>1059</v>
          </cell>
          <cell r="B9" t="str">
            <v>VRIJE SPELER</v>
          </cell>
          <cell r="C9" t="str">
            <v>VS</v>
          </cell>
          <cell r="D9" t="str">
            <v>BIEBAUT EDDY</v>
          </cell>
          <cell r="E9" t="str">
            <v>-</v>
          </cell>
          <cell r="F9" t="str">
            <v>M</v>
          </cell>
          <cell r="N9" t="str">
            <v>x</v>
          </cell>
          <cell r="O9" t="str">
            <v>C</v>
          </cell>
        </row>
        <row r="10">
          <cell r="A10">
            <v>1058</v>
          </cell>
          <cell r="B10" t="str">
            <v>VRIJE SPELER</v>
          </cell>
          <cell r="C10" t="str">
            <v>VS</v>
          </cell>
          <cell r="D10" t="str">
            <v>SPIESSENS ROLAND</v>
          </cell>
          <cell r="E10" t="str">
            <v>-</v>
          </cell>
          <cell r="F10" t="str">
            <v>M</v>
          </cell>
          <cell r="N10" t="str">
            <v>x</v>
          </cell>
          <cell r="O10" t="str">
            <v>B</v>
          </cell>
        </row>
        <row r="11">
          <cell r="A11">
            <v>1057</v>
          </cell>
          <cell r="B11" t="str">
            <v>VRIJE SPELER</v>
          </cell>
          <cell r="C11" t="str">
            <v>VS</v>
          </cell>
          <cell r="D11" t="str">
            <v>VRANKEN EDDIE</v>
          </cell>
          <cell r="E11" t="str">
            <v>-</v>
          </cell>
          <cell r="F11" t="str">
            <v>M</v>
          </cell>
          <cell r="N11" t="str">
            <v>x</v>
          </cell>
          <cell r="O11" t="str">
            <v>A</v>
          </cell>
        </row>
        <row r="12">
          <cell r="A12">
            <v>1056</v>
          </cell>
          <cell r="B12" t="str">
            <v>VRIJE SPELER</v>
          </cell>
          <cell r="C12" t="str">
            <v>VS</v>
          </cell>
          <cell r="D12" t="str">
            <v>WEEMAES YOERI</v>
          </cell>
          <cell r="E12" t="str">
            <v>-</v>
          </cell>
          <cell r="F12" t="str">
            <v>M</v>
          </cell>
          <cell r="N12" t="str">
            <v>x</v>
          </cell>
          <cell r="O12" t="str">
            <v>A</v>
          </cell>
        </row>
        <row r="13">
          <cell r="A13">
            <v>1055</v>
          </cell>
          <cell r="B13" t="str">
            <v>VRIJE SPELER</v>
          </cell>
          <cell r="C13" t="str">
            <v>VS</v>
          </cell>
          <cell r="D13" t="str">
            <v>BOGAERTS YVES</v>
          </cell>
          <cell r="E13" t="str">
            <v>-</v>
          </cell>
          <cell r="F13" t="str">
            <v>M</v>
          </cell>
          <cell r="N13" t="str">
            <v>x</v>
          </cell>
          <cell r="O13" t="str">
            <v>D</v>
          </cell>
        </row>
        <row r="14">
          <cell r="A14">
            <v>1054</v>
          </cell>
          <cell r="B14" t="str">
            <v>VRIJE SPELER</v>
          </cell>
          <cell r="C14" t="str">
            <v>VS</v>
          </cell>
          <cell r="D14" t="str">
            <v>AUBROECK JURGEN</v>
          </cell>
          <cell r="E14" t="str">
            <v>-</v>
          </cell>
          <cell r="F14" t="str">
            <v>M</v>
          </cell>
          <cell r="N14" t="str">
            <v>x</v>
          </cell>
          <cell r="O14" t="str">
            <v>C</v>
          </cell>
        </row>
        <row r="15">
          <cell r="A15">
            <v>1053</v>
          </cell>
          <cell r="B15" t="str">
            <v>VRIJE SPELER</v>
          </cell>
          <cell r="C15" t="str">
            <v>VS</v>
          </cell>
          <cell r="D15" t="str">
            <v>VERELST DENIS</v>
          </cell>
          <cell r="E15" t="str">
            <v>-</v>
          </cell>
          <cell r="F15" t="str">
            <v>M</v>
          </cell>
          <cell r="N15" t="str">
            <v>x</v>
          </cell>
          <cell r="O15" t="str">
            <v>D</v>
          </cell>
        </row>
        <row r="16">
          <cell r="A16">
            <v>1052</v>
          </cell>
          <cell r="B16" t="str">
            <v xml:space="preserve"> </v>
          </cell>
          <cell r="C16" t="str">
            <v xml:space="preserve"> </v>
          </cell>
          <cell r="D16" t="str">
            <v xml:space="preserve"> </v>
          </cell>
          <cell r="E16" t="str">
            <v>-</v>
          </cell>
          <cell r="O16" t="str">
            <v>-</v>
          </cell>
        </row>
        <row r="17">
          <cell r="A17">
            <v>1051</v>
          </cell>
          <cell r="B17" t="str">
            <v>VRIJE SPELER</v>
          </cell>
          <cell r="C17" t="str">
            <v>VS</v>
          </cell>
          <cell r="D17" t="str">
            <v>DEDECKER RONALD</v>
          </cell>
          <cell r="E17" t="str">
            <v>-</v>
          </cell>
          <cell r="F17" t="str">
            <v>M</v>
          </cell>
          <cell r="N17" t="str">
            <v>x</v>
          </cell>
          <cell r="O17" t="str">
            <v>D</v>
          </cell>
        </row>
        <row r="18">
          <cell r="A18">
            <v>1050</v>
          </cell>
          <cell r="B18" t="str">
            <v>VRIJE SPELER</v>
          </cell>
          <cell r="C18" t="str">
            <v>VS</v>
          </cell>
          <cell r="D18" t="str">
            <v>VAN CAPPELLEN GLENN</v>
          </cell>
          <cell r="E18" t="str">
            <v>-</v>
          </cell>
          <cell r="F18" t="str">
            <v>M</v>
          </cell>
          <cell r="N18" t="str">
            <v>x</v>
          </cell>
          <cell r="O18" t="str">
            <v>A</v>
          </cell>
        </row>
        <row r="19">
          <cell r="A19">
            <v>1049</v>
          </cell>
          <cell r="B19" t="str">
            <v>VRIJE SPELER</v>
          </cell>
          <cell r="C19" t="str">
            <v>VS</v>
          </cell>
          <cell r="D19" t="str">
            <v>DE BOECK PIERRE</v>
          </cell>
          <cell r="E19" t="str">
            <v>-</v>
          </cell>
          <cell r="F19" t="str">
            <v>M</v>
          </cell>
          <cell r="N19" t="str">
            <v>x</v>
          </cell>
          <cell r="O19" t="str">
            <v>B</v>
          </cell>
        </row>
        <row r="20">
          <cell r="A20">
            <v>1048</v>
          </cell>
          <cell r="B20" t="str">
            <v>VRIJE SPELER</v>
          </cell>
          <cell r="C20" t="str">
            <v>VS</v>
          </cell>
          <cell r="D20" t="str">
            <v>LEYS WILLY</v>
          </cell>
          <cell r="E20" t="str">
            <v>-</v>
          </cell>
          <cell r="F20" t="str">
            <v>M</v>
          </cell>
          <cell r="N20" t="str">
            <v>x</v>
          </cell>
          <cell r="O20" t="str">
            <v>B</v>
          </cell>
        </row>
        <row r="21">
          <cell r="A21">
            <v>1047</v>
          </cell>
          <cell r="B21" t="str">
            <v>VRIJE SPELER</v>
          </cell>
          <cell r="C21" t="str">
            <v>VS</v>
          </cell>
          <cell r="D21" t="str">
            <v>DOCKX ALDRIK</v>
          </cell>
          <cell r="E21" t="str">
            <v>-</v>
          </cell>
          <cell r="F21" t="str">
            <v>M</v>
          </cell>
          <cell r="N21" t="str">
            <v>x</v>
          </cell>
          <cell r="O21" t="str">
            <v>D</v>
          </cell>
        </row>
        <row r="22">
          <cell r="A22">
            <v>1046</v>
          </cell>
          <cell r="B22" t="str">
            <v>VRIJE SPELER</v>
          </cell>
          <cell r="C22" t="str">
            <v>VS</v>
          </cell>
          <cell r="D22" t="str">
            <v>SEGERS PASCAL</v>
          </cell>
          <cell r="E22" t="str">
            <v>-</v>
          </cell>
          <cell r="F22" t="str">
            <v>M</v>
          </cell>
          <cell r="N22" t="str">
            <v>x</v>
          </cell>
          <cell r="O22" t="str">
            <v>B</v>
          </cell>
        </row>
        <row r="23">
          <cell r="A23">
            <v>1045</v>
          </cell>
          <cell r="B23" t="str">
            <v>VRIJE SPELER</v>
          </cell>
          <cell r="C23" t="str">
            <v>VS</v>
          </cell>
          <cell r="D23" t="str">
            <v>VERHIJDEN MARC</v>
          </cell>
          <cell r="E23" t="str">
            <v>-</v>
          </cell>
          <cell r="F23" t="str">
            <v>M</v>
          </cell>
          <cell r="N23" t="str">
            <v>x</v>
          </cell>
          <cell r="O23" t="str">
            <v>B</v>
          </cell>
        </row>
        <row r="24">
          <cell r="A24">
            <v>1044</v>
          </cell>
          <cell r="B24" t="str">
            <v>VRIJE SPELER</v>
          </cell>
          <cell r="C24" t="str">
            <v>VS</v>
          </cell>
          <cell r="D24" t="str">
            <v>LIEVENS PATRICK</v>
          </cell>
          <cell r="E24" t="str">
            <v>-</v>
          </cell>
          <cell r="F24" t="str">
            <v>M</v>
          </cell>
          <cell r="N24" t="str">
            <v>x</v>
          </cell>
          <cell r="O24" t="str">
            <v>D</v>
          </cell>
        </row>
        <row r="25">
          <cell r="A25">
            <v>1043</v>
          </cell>
          <cell r="B25" t="str">
            <v>VRIJE SPELER</v>
          </cell>
          <cell r="C25" t="str">
            <v>VS</v>
          </cell>
          <cell r="D25" t="str">
            <v>CAPOZZI GINO</v>
          </cell>
          <cell r="E25" t="str">
            <v>-</v>
          </cell>
          <cell r="F25" t="str">
            <v>M</v>
          </cell>
          <cell r="N25" t="str">
            <v>x</v>
          </cell>
          <cell r="O25" t="str">
            <v>D</v>
          </cell>
        </row>
        <row r="26">
          <cell r="A26">
            <v>1042</v>
          </cell>
          <cell r="B26" t="str">
            <v>VRIJE SPELER</v>
          </cell>
          <cell r="C26" t="str">
            <v>VS</v>
          </cell>
          <cell r="D26" t="str">
            <v>VAN HOVE JOERI</v>
          </cell>
          <cell r="E26" t="str">
            <v>-</v>
          </cell>
          <cell r="F26" t="str">
            <v>M</v>
          </cell>
          <cell r="N26" t="str">
            <v>x</v>
          </cell>
          <cell r="O26" t="str">
            <v>C</v>
          </cell>
        </row>
        <row r="27">
          <cell r="A27">
            <v>1041</v>
          </cell>
          <cell r="B27" t="str">
            <v>VRIJE SPELER</v>
          </cell>
          <cell r="C27" t="str">
            <v>VS</v>
          </cell>
          <cell r="D27" t="str">
            <v>VERMEREN THIERRY</v>
          </cell>
          <cell r="E27" t="str">
            <v>-</v>
          </cell>
          <cell r="F27" t="str">
            <v>M</v>
          </cell>
          <cell r="N27" t="str">
            <v>x</v>
          </cell>
          <cell r="O27" t="str">
            <v>B</v>
          </cell>
        </row>
        <row r="28">
          <cell r="A28">
            <v>1040</v>
          </cell>
          <cell r="B28" t="str">
            <v>VRIJE SPELER</v>
          </cell>
          <cell r="C28" t="str">
            <v>VS</v>
          </cell>
          <cell r="D28" t="str">
            <v>LUYTEN JOE</v>
          </cell>
          <cell r="E28" t="str">
            <v>-</v>
          </cell>
          <cell r="F28" t="str">
            <v>M</v>
          </cell>
          <cell r="N28" t="str">
            <v>x</v>
          </cell>
          <cell r="O28" t="str">
            <v>B</v>
          </cell>
        </row>
        <row r="29">
          <cell r="A29">
            <v>1039</v>
          </cell>
          <cell r="B29" t="str">
            <v>VRIJE SPELER</v>
          </cell>
          <cell r="C29" t="str">
            <v>VS</v>
          </cell>
          <cell r="D29" t="str">
            <v>LEYS MARNIC</v>
          </cell>
          <cell r="E29" t="str">
            <v>-</v>
          </cell>
          <cell r="F29" t="str">
            <v>M</v>
          </cell>
          <cell r="N29" t="str">
            <v>x</v>
          </cell>
          <cell r="O29" t="str">
            <v>C</v>
          </cell>
        </row>
        <row r="30">
          <cell r="A30">
            <v>1038</v>
          </cell>
          <cell r="B30" t="str">
            <v>VRIJE SPELER</v>
          </cell>
          <cell r="C30" t="str">
            <v>VS</v>
          </cell>
          <cell r="D30" t="str">
            <v>VANDERBIESEN ARLETTE</v>
          </cell>
          <cell r="E30" t="str">
            <v>-</v>
          </cell>
          <cell r="F30" t="str">
            <v>V</v>
          </cell>
          <cell r="N30" t="str">
            <v>x</v>
          </cell>
          <cell r="O30" t="str">
            <v>D</v>
          </cell>
        </row>
        <row r="31">
          <cell r="A31">
            <v>1037</v>
          </cell>
          <cell r="B31" t="str">
            <v xml:space="preserve"> </v>
          </cell>
          <cell r="C31" t="str">
            <v xml:space="preserve"> </v>
          </cell>
          <cell r="D31" t="str">
            <v xml:space="preserve"> </v>
          </cell>
          <cell r="E31" t="str">
            <v>-</v>
          </cell>
          <cell r="O31" t="str">
            <v>-</v>
          </cell>
        </row>
        <row r="32">
          <cell r="A32">
            <v>1036</v>
          </cell>
          <cell r="B32" t="str">
            <v>VRIJE SPELER</v>
          </cell>
          <cell r="C32" t="str">
            <v>VS</v>
          </cell>
          <cell r="D32" t="str">
            <v>CLAUS TONNY</v>
          </cell>
          <cell r="E32" t="str">
            <v>-</v>
          </cell>
          <cell r="F32" t="str">
            <v>M</v>
          </cell>
          <cell r="N32" t="str">
            <v>x</v>
          </cell>
          <cell r="O32" t="str">
            <v>D</v>
          </cell>
        </row>
        <row r="33">
          <cell r="A33">
            <v>1035</v>
          </cell>
          <cell r="B33" t="str">
            <v xml:space="preserve"> </v>
          </cell>
          <cell r="C33" t="str">
            <v xml:space="preserve"> </v>
          </cell>
          <cell r="D33" t="str">
            <v xml:space="preserve"> </v>
          </cell>
          <cell r="E33" t="str">
            <v>-</v>
          </cell>
          <cell r="O33" t="str">
            <v>-</v>
          </cell>
        </row>
        <row r="34">
          <cell r="A34">
            <v>1034</v>
          </cell>
          <cell r="B34" t="str">
            <v>VRIJE SPELER</v>
          </cell>
          <cell r="C34" t="str">
            <v>VS</v>
          </cell>
          <cell r="D34" t="str">
            <v>HALIL YURUK</v>
          </cell>
          <cell r="E34" t="str">
            <v>-</v>
          </cell>
          <cell r="F34" t="str">
            <v>M</v>
          </cell>
          <cell r="N34" t="str">
            <v>x</v>
          </cell>
          <cell r="O34" t="str">
            <v>B</v>
          </cell>
        </row>
        <row r="35">
          <cell r="A35">
            <v>1033</v>
          </cell>
          <cell r="B35" t="str">
            <v>VRIJE SPELER</v>
          </cell>
          <cell r="C35" t="str">
            <v>VS</v>
          </cell>
          <cell r="D35" t="str">
            <v>MICHIELS DENNIS</v>
          </cell>
          <cell r="E35" t="str">
            <v>-</v>
          </cell>
          <cell r="F35" t="str">
            <v>M</v>
          </cell>
          <cell r="N35" t="str">
            <v>x</v>
          </cell>
          <cell r="O35" t="str">
            <v>D</v>
          </cell>
        </row>
        <row r="36">
          <cell r="A36">
            <v>1032</v>
          </cell>
          <cell r="B36" t="str">
            <v>VRIJE SPELER</v>
          </cell>
          <cell r="C36" t="str">
            <v>VS</v>
          </cell>
          <cell r="D36" t="str">
            <v>DE RIDDER VICTOR</v>
          </cell>
          <cell r="E36" t="str">
            <v>-</v>
          </cell>
          <cell r="F36" t="str">
            <v>M</v>
          </cell>
          <cell r="N36" t="str">
            <v>x</v>
          </cell>
          <cell r="O36" t="str">
            <v>A</v>
          </cell>
        </row>
        <row r="37">
          <cell r="A37">
            <v>1031</v>
          </cell>
          <cell r="B37" t="str">
            <v>VRIJE SPELER</v>
          </cell>
          <cell r="C37" t="str">
            <v>VS</v>
          </cell>
          <cell r="D37" t="str">
            <v>MAFRANS RUDI</v>
          </cell>
          <cell r="E37" t="str">
            <v>-</v>
          </cell>
          <cell r="F37" t="str">
            <v>M</v>
          </cell>
          <cell r="N37" t="str">
            <v>x</v>
          </cell>
          <cell r="O37" t="str">
            <v>A</v>
          </cell>
        </row>
        <row r="38">
          <cell r="A38">
            <v>1030</v>
          </cell>
          <cell r="B38" t="str">
            <v>VRIJE SPELER</v>
          </cell>
          <cell r="C38" t="str">
            <v>VS</v>
          </cell>
          <cell r="D38" t="str">
            <v>VERHOEVEN DIRK</v>
          </cell>
          <cell r="E38" t="str">
            <v>-</v>
          </cell>
          <cell r="F38" t="str">
            <v>M</v>
          </cell>
          <cell r="N38" t="str">
            <v>x</v>
          </cell>
          <cell r="O38" t="str">
            <v>D</v>
          </cell>
        </row>
        <row r="39">
          <cell r="A39">
            <v>1029</v>
          </cell>
          <cell r="B39" t="str">
            <v>VRIJE SPELER</v>
          </cell>
          <cell r="C39" t="str">
            <v>VS</v>
          </cell>
          <cell r="D39" t="str">
            <v>SCHOLLIERS MATHIAS</v>
          </cell>
          <cell r="E39" t="str">
            <v>-</v>
          </cell>
          <cell r="F39" t="str">
            <v>M</v>
          </cell>
          <cell r="N39" t="str">
            <v>x</v>
          </cell>
          <cell r="O39" t="str">
            <v>D</v>
          </cell>
        </row>
        <row r="40">
          <cell r="A40">
            <v>1028</v>
          </cell>
          <cell r="B40" t="str">
            <v>VRIJE SPELER</v>
          </cell>
          <cell r="C40" t="str">
            <v>VS</v>
          </cell>
          <cell r="D40" t="str">
            <v>VAN AKEN CEDRIC</v>
          </cell>
          <cell r="E40" t="str">
            <v>-</v>
          </cell>
          <cell r="F40" t="str">
            <v>M</v>
          </cell>
          <cell r="N40" t="str">
            <v>x</v>
          </cell>
          <cell r="O40" t="str">
            <v>D</v>
          </cell>
        </row>
        <row r="41">
          <cell r="A41">
            <v>1027</v>
          </cell>
          <cell r="B41" t="str">
            <v>VRIJE SPELER</v>
          </cell>
          <cell r="C41" t="str">
            <v>VS</v>
          </cell>
          <cell r="D41" t="str">
            <v>DE VAEL LOUIS</v>
          </cell>
          <cell r="E41" t="str">
            <v>-</v>
          </cell>
          <cell r="F41" t="str">
            <v>M</v>
          </cell>
          <cell r="N41" t="str">
            <v>x</v>
          </cell>
          <cell r="O41" t="str">
            <v>C</v>
          </cell>
        </row>
        <row r="42">
          <cell r="A42">
            <v>1026</v>
          </cell>
          <cell r="B42" t="str">
            <v>VRIJE SPELER</v>
          </cell>
          <cell r="C42" t="str">
            <v>VS</v>
          </cell>
          <cell r="D42" t="str">
            <v>DE CLERCK RONNY</v>
          </cell>
          <cell r="E42" t="str">
            <v>-</v>
          </cell>
          <cell r="F42" t="str">
            <v>M</v>
          </cell>
          <cell r="N42" t="str">
            <v>x</v>
          </cell>
          <cell r="O42" t="str">
            <v>A</v>
          </cell>
        </row>
        <row r="43">
          <cell r="A43">
            <v>1025</v>
          </cell>
          <cell r="B43" t="str">
            <v>VRIJE SPELER</v>
          </cell>
          <cell r="C43" t="str">
            <v>VS</v>
          </cell>
          <cell r="D43" t="str">
            <v>WUYTS ANDRE</v>
          </cell>
          <cell r="E43" t="str">
            <v>-</v>
          </cell>
          <cell r="F43" t="str">
            <v>M</v>
          </cell>
          <cell r="N43" t="str">
            <v>x</v>
          </cell>
          <cell r="O43" t="str">
            <v>C</v>
          </cell>
        </row>
        <row r="44">
          <cell r="A44">
            <v>1024</v>
          </cell>
          <cell r="B44" t="str">
            <v>VRIJE SPELER</v>
          </cell>
          <cell r="C44" t="str">
            <v>VS</v>
          </cell>
          <cell r="D44" t="str">
            <v>JURRENS FRANK</v>
          </cell>
          <cell r="E44" t="str">
            <v>-</v>
          </cell>
          <cell r="F44" t="str">
            <v>M</v>
          </cell>
          <cell r="N44" t="str">
            <v>x</v>
          </cell>
          <cell r="O44" t="str">
            <v>C</v>
          </cell>
        </row>
        <row r="45">
          <cell r="A45">
            <v>1023</v>
          </cell>
          <cell r="B45" t="str">
            <v>VRIJE SPELER</v>
          </cell>
          <cell r="C45" t="str">
            <v>VS</v>
          </cell>
          <cell r="D45" t="str">
            <v>VERHOEVEN DARIO</v>
          </cell>
          <cell r="E45" t="str">
            <v>-</v>
          </cell>
          <cell r="F45" t="str">
            <v>M</v>
          </cell>
          <cell r="N45" t="str">
            <v>x</v>
          </cell>
          <cell r="O45" t="str">
            <v>D</v>
          </cell>
        </row>
        <row r="46">
          <cell r="A46">
            <v>1022</v>
          </cell>
          <cell r="B46" t="str">
            <v>VRIJE SPELER</v>
          </cell>
          <cell r="C46" t="str">
            <v>VS</v>
          </cell>
          <cell r="D46" t="str">
            <v>VAN DAMME EDDY</v>
          </cell>
          <cell r="E46" t="str">
            <v>-</v>
          </cell>
          <cell r="F46" t="str">
            <v>M</v>
          </cell>
          <cell r="N46" t="str">
            <v>x</v>
          </cell>
          <cell r="O46" t="str">
            <v>B</v>
          </cell>
        </row>
        <row r="47">
          <cell r="A47">
            <v>1021</v>
          </cell>
          <cell r="B47" t="str">
            <v>VRIJE SPELER</v>
          </cell>
          <cell r="C47" t="str">
            <v>VS</v>
          </cell>
          <cell r="D47" t="str">
            <v>STEVENS NICOLA</v>
          </cell>
          <cell r="E47" t="str">
            <v>-</v>
          </cell>
          <cell r="F47" t="str">
            <v>M</v>
          </cell>
          <cell r="N47" t="str">
            <v>x</v>
          </cell>
          <cell r="O47" t="str">
            <v>A</v>
          </cell>
        </row>
        <row r="48">
          <cell r="A48">
            <v>1020</v>
          </cell>
          <cell r="B48" t="str">
            <v>VRIJE SPELER</v>
          </cell>
          <cell r="C48" t="str">
            <v>VS</v>
          </cell>
          <cell r="D48" t="str">
            <v>RENAERTS PATRICK</v>
          </cell>
          <cell r="E48" t="str">
            <v>-</v>
          </cell>
          <cell r="F48" t="str">
            <v>M</v>
          </cell>
          <cell r="N48" t="str">
            <v>x</v>
          </cell>
          <cell r="O48" t="str">
            <v>D</v>
          </cell>
        </row>
        <row r="49">
          <cell r="A49">
            <v>1019</v>
          </cell>
          <cell r="B49" t="str">
            <v>VRIJE SPELER</v>
          </cell>
          <cell r="C49" t="str">
            <v>VS</v>
          </cell>
          <cell r="D49" t="str">
            <v>MAETENS GERT</v>
          </cell>
          <cell r="E49" t="str">
            <v>-</v>
          </cell>
          <cell r="F49" t="str">
            <v>M</v>
          </cell>
          <cell r="N49" t="str">
            <v>x</v>
          </cell>
          <cell r="O49" t="str">
            <v>C</v>
          </cell>
        </row>
        <row r="50">
          <cell r="A50">
            <v>1018</v>
          </cell>
          <cell r="B50" t="str">
            <v>VRIJE SPELER</v>
          </cell>
          <cell r="C50" t="str">
            <v>VS</v>
          </cell>
          <cell r="D50" t="str">
            <v>D'HONT PAUL</v>
          </cell>
          <cell r="E50" t="str">
            <v>-</v>
          </cell>
          <cell r="F50" t="str">
            <v>M</v>
          </cell>
          <cell r="N50" t="str">
            <v>x</v>
          </cell>
          <cell r="O50" t="str">
            <v>D</v>
          </cell>
        </row>
        <row r="51">
          <cell r="A51">
            <v>1017</v>
          </cell>
          <cell r="B51" t="str">
            <v>VRIJE SPELER</v>
          </cell>
          <cell r="C51" t="str">
            <v>VS</v>
          </cell>
          <cell r="D51" t="str">
            <v>VAN HEMELYK PATRICK</v>
          </cell>
          <cell r="E51" t="str">
            <v>-</v>
          </cell>
          <cell r="F51" t="str">
            <v>M</v>
          </cell>
          <cell r="N51" t="str">
            <v>x</v>
          </cell>
          <cell r="O51" t="str">
            <v>B</v>
          </cell>
        </row>
        <row r="52">
          <cell r="A52">
            <v>1016</v>
          </cell>
          <cell r="B52" t="str">
            <v>VRIJE SPELER</v>
          </cell>
          <cell r="C52" t="str">
            <v>VS</v>
          </cell>
          <cell r="D52" t="str">
            <v>CAMERIER STEFAN</v>
          </cell>
          <cell r="E52" t="str">
            <v>-</v>
          </cell>
          <cell r="F52" t="str">
            <v>M</v>
          </cell>
          <cell r="N52" t="str">
            <v>x</v>
          </cell>
          <cell r="O52" t="str">
            <v>D</v>
          </cell>
        </row>
        <row r="53">
          <cell r="A53">
            <v>1015</v>
          </cell>
          <cell r="B53" t="str">
            <v>VRIJE SPELER</v>
          </cell>
          <cell r="C53" t="str">
            <v>VS</v>
          </cell>
          <cell r="D53" t="str">
            <v>VAN DER TAELEN JOZEF</v>
          </cell>
          <cell r="E53" t="str">
            <v>-</v>
          </cell>
          <cell r="F53" t="str">
            <v>M</v>
          </cell>
          <cell r="N53" t="str">
            <v>x</v>
          </cell>
          <cell r="O53" t="str">
            <v>C</v>
          </cell>
        </row>
        <row r="54">
          <cell r="A54">
            <v>1014</v>
          </cell>
          <cell r="B54" t="str">
            <v>VRIJE SPELER</v>
          </cell>
          <cell r="C54" t="str">
            <v>VS</v>
          </cell>
          <cell r="D54" t="str">
            <v>DE VRE DIMITRI</v>
          </cell>
          <cell r="E54" t="str">
            <v>-</v>
          </cell>
          <cell r="F54" t="str">
            <v>M</v>
          </cell>
          <cell r="N54" t="str">
            <v>x</v>
          </cell>
          <cell r="O54" t="str">
            <v>C</v>
          </cell>
        </row>
        <row r="55">
          <cell r="A55">
            <v>1013</v>
          </cell>
          <cell r="B55" t="str">
            <v>VRIJE SPELER</v>
          </cell>
          <cell r="C55" t="str">
            <v>VS</v>
          </cell>
          <cell r="D55" t="str">
            <v>BOGEMANS PIERRE</v>
          </cell>
          <cell r="E55" t="str">
            <v>-</v>
          </cell>
          <cell r="F55" t="str">
            <v>M</v>
          </cell>
          <cell r="N55" t="str">
            <v>x</v>
          </cell>
          <cell r="O55" t="str">
            <v>B</v>
          </cell>
        </row>
        <row r="56">
          <cell r="A56">
            <v>1012</v>
          </cell>
          <cell r="B56" t="str">
            <v>VRIJE SPELER</v>
          </cell>
          <cell r="C56" t="str">
            <v>VS</v>
          </cell>
          <cell r="D56" t="str">
            <v>VERMEIREN RUDI</v>
          </cell>
          <cell r="E56" t="str">
            <v>-</v>
          </cell>
          <cell r="F56" t="str">
            <v>M</v>
          </cell>
          <cell r="N56" t="str">
            <v>x</v>
          </cell>
          <cell r="O56" t="str">
            <v>B</v>
          </cell>
        </row>
        <row r="57">
          <cell r="A57">
            <v>1011</v>
          </cell>
          <cell r="B57" t="str">
            <v>VRIJE SPELER</v>
          </cell>
          <cell r="C57" t="str">
            <v>VS</v>
          </cell>
          <cell r="D57" t="str">
            <v>SCHUURBIERS WIM</v>
          </cell>
          <cell r="E57" t="str">
            <v>-</v>
          </cell>
          <cell r="F57" t="str">
            <v>M</v>
          </cell>
          <cell r="N57" t="str">
            <v>x</v>
          </cell>
          <cell r="O57" t="str">
            <v>B</v>
          </cell>
        </row>
        <row r="58">
          <cell r="A58">
            <v>1010</v>
          </cell>
          <cell r="B58" t="str">
            <v>VRIJE SPELER</v>
          </cell>
          <cell r="C58" t="str">
            <v>VS</v>
          </cell>
          <cell r="D58" t="str">
            <v>CLAESSENS BJORN</v>
          </cell>
          <cell r="E58" t="str">
            <v>-</v>
          </cell>
          <cell r="F58" t="str">
            <v>M</v>
          </cell>
          <cell r="N58" t="str">
            <v>x</v>
          </cell>
          <cell r="O58" t="str">
            <v>D</v>
          </cell>
        </row>
        <row r="59">
          <cell r="A59">
            <v>1009</v>
          </cell>
          <cell r="B59" t="str">
            <v>VRIJE SPELER</v>
          </cell>
          <cell r="C59" t="str">
            <v>VS</v>
          </cell>
          <cell r="D59" t="str">
            <v>APERS BJORN</v>
          </cell>
          <cell r="E59" t="str">
            <v>-</v>
          </cell>
          <cell r="F59" t="str">
            <v>M</v>
          </cell>
          <cell r="N59" t="str">
            <v>x</v>
          </cell>
          <cell r="O59" t="str">
            <v>C</v>
          </cell>
        </row>
        <row r="60">
          <cell r="A60">
            <v>1008</v>
          </cell>
          <cell r="B60" t="str">
            <v>VRIJE SPELER</v>
          </cell>
          <cell r="C60" t="str">
            <v>VS</v>
          </cell>
          <cell r="D60" t="str">
            <v>DE BONDT TOM</v>
          </cell>
          <cell r="E60" t="str">
            <v>-</v>
          </cell>
          <cell r="F60" t="str">
            <v>M</v>
          </cell>
          <cell r="N60" t="str">
            <v>x</v>
          </cell>
          <cell r="O60" t="str">
            <v>D</v>
          </cell>
        </row>
        <row r="61">
          <cell r="A61">
            <v>1007</v>
          </cell>
          <cell r="B61" t="str">
            <v>VRIJE SPELER</v>
          </cell>
          <cell r="C61" t="str">
            <v>VS</v>
          </cell>
          <cell r="D61" t="str">
            <v>CATRY ANDRE</v>
          </cell>
          <cell r="E61" t="str">
            <v>-</v>
          </cell>
          <cell r="F61" t="str">
            <v>M</v>
          </cell>
          <cell r="N61" t="str">
            <v>x</v>
          </cell>
          <cell r="O61" t="str">
            <v>B</v>
          </cell>
        </row>
        <row r="62">
          <cell r="A62">
            <v>1006</v>
          </cell>
          <cell r="B62" t="str">
            <v>VRIJE SPELER</v>
          </cell>
          <cell r="C62" t="str">
            <v>VS</v>
          </cell>
          <cell r="D62" t="str">
            <v>STALLAERT FRANCOIS</v>
          </cell>
          <cell r="E62" t="str">
            <v>-</v>
          </cell>
          <cell r="F62" t="str">
            <v>M</v>
          </cell>
          <cell r="N62" t="str">
            <v>x</v>
          </cell>
          <cell r="O62" t="str">
            <v>D</v>
          </cell>
        </row>
        <row r="63">
          <cell r="A63">
            <v>1005</v>
          </cell>
          <cell r="B63" t="str">
            <v>OVERLEDEN</v>
          </cell>
          <cell r="C63" t="str">
            <v>†</v>
          </cell>
          <cell r="D63" t="str">
            <v>VAN INGELGEM TIMMY †</v>
          </cell>
          <cell r="E63" t="str">
            <v>-</v>
          </cell>
          <cell r="F63" t="str">
            <v>M</v>
          </cell>
          <cell r="N63" t="str">
            <v>x</v>
          </cell>
          <cell r="O63" t="str">
            <v>B</v>
          </cell>
        </row>
        <row r="64">
          <cell r="A64">
            <v>1004</v>
          </cell>
          <cell r="B64" t="str">
            <v>VRIJE SPELER</v>
          </cell>
          <cell r="C64" t="str">
            <v>VS</v>
          </cell>
          <cell r="D64" t="str">
            <v>SANDERS ERIK</v>
          </cell>
          <cell r="E64" t="str">
            <v>-</v>
          </cell>
          <cell r="F64" t="str">
            <v>M</v>
          </cell>
          <cell r="N64" t="str">
            <v>x</v>
          </cell>
          <cell r="O64" t="str">
            <v>B</v>
          </cell>
        </row>
        <row r="65">
          <cell r="A65">
            <v>1003</v>
          </cell>
          <cell r="B65" t="str">
            <v>VRIJE SPELER</v>
          </cell>
          <cell r="C65" t="str">
            <v>VS</v>
          </cell>
          <cell r="D65" t="str">
            <v>HOOF PASCAL</v>
          </cell>
          <cell r="E65" t="str">
            <v>-</v>
          </cell>
          <cell r="F65" t="str">
            <v>M</v>
          </cell>
          <cell r="N65" t="str">
            <v>x</v>
          </cell>
          <cell r="O65" t="str">
            <v>A</v>
          </cell>
        </row>
        <row r="66">
          <cell r="A66">
            <v>1002</v>
          </cell>
          <cell r="B66" t="str">
            <v>VRIJE SPELER</v>
          </cell>
          <cell r="C66" t="str">
            <v>VS</v>
          </cell>
          <cell r="D66" t="str">
            <v>SELLESLAGH CHARLY</v>
          </cell>
          <cell r="E66" t="str">
            <v>-</v>
          </cell>
          <cell r="F66" t="str">
            <v>M</v>
          </cell>
          <cell r="N66" t="str">
            <v>x</v>
          </cell>
          <cell r="O66" t="str">
            <v>B</v>
          </cell>
        </row>
        <row r="67">
          <cell r="A67">
            <v>1001</v>
          </cell>
          <cell r="B67" t="str">
            <v>VRIJE SPELER</v>
          </cell>
          <cell r="C67" t="str">
            <v>VS</v>
          </cell>
          <cell r="D67" t="str">
            <v>VAN MOERZEKE GEERT</v>
          </cell>
          <cell r="E67" t="str">
            <v>-</v>
          </cell>
          <cell r="F67" t="str">
            <v>M</v>
          </cell>
          <cell r="N67" t="str">
            <v>x</v>
          </cell>
          <cell r="O67" t="str">
            <v>D</v>
          </cell>
        </row>
        <row r="68">
          <cell r="A68">
            <v>1000</v>
          </cell>
          <cell r="B68" t="str">
            <v xml:space="preserve"> </v>
          </cell>
          <cell r="C68" t="str">
            <v xml:space="preserve"> </v>
          </cell>
          <cell r="D68" t="str">
            <v xml:space="preserve"> </v>
          </cell>
          <cell r="E68" t="str">
            <v>-</v>
          </cell>
          <cell r="O68" t="str">
            <v>-</v>
          </cell>
        </row>
        <row r="69">
          <cell r="A69">
            <v>999</v>
          </cell>
          <cell r="B69" t="str">
            <v xml:space="preserve"> </v>
          </cell>
          <cell r="C69" t="str">
            <v xml:space="preserve"> </v>
          </cell>
          <cell r="D69" t="str">
            <v xml:space="preserve"> </v>
          </cell>
          <cell r="E69" t="str">
            <v>-</v>
          </cell>
          <cell r="O69" t="str">
            <v>-</v>
          </cell>
        </row>
        <row r="70">
          <cell r="A70">
            <v>998</v>
          </cell>
          <cell r="B70" t="str">
            <v xml:space="preserve"> </v>
          </cell>
          <cell r="C70" t="str">
            <v xml:space="preserve"> </v>
          </cell>
          <cell r="D70" t="str">
            <v xml:space="preserve"> </v>
          </cell>
          <cell r="E70" t="str">
            <v>-</v>
          </cell>
          <cell r="O70" t="str">
            <v>-</v>
          </cell>
        </row>
        <row r="71">
          <cell r="A71">
            <v>997</v>
          </cell>
          <cell r="B71" t="str">
            <v xml:space="preserve"> </v>
          </cell>
          <cell r="C71" t="str">
            <v xml:space="preserve"> </v>
          </cell>
          <cell r="D71" t="str">
            <v xml:space="preserve"> </v>
          </cell>
          <cell r="E71" t="str">
            <v>-</v>
          </cell>
          <cell r="O71" t="str">
            <v>-</v>
          </cell>
        </row>
        <row r="72">
          <cell r="A72">
            <v>996</v>
          </cell>
          <cell r="B72" t="str">
            <v xml:space="preserve"> </v>
          </cell>
          <cell r="C72" t="str">
            <v xml:space="preserve"> </v>
          </cell>
          <cell r="D72" t="str">
            <v xml:space="preserve"> </v>
          </cell>
          <cell r="E72" t="str">
            <v>-</v>
          </cell>
          <cell r="O72" t="str">
            <v>-</v>
          </cell>
        </row>
        <row r="73">
          <cell r="A73">
            <v>995</v>
          </cell>
          <cell r="B73" t="str">
            <v xml:space="preserve"> </v>
          </cell>
          <cell r="C73" t="str">
            <v xml:space="preserve"> </v>
          </cell>
          <cell r="D73" t="str">
            <v xml:space="preserve"> </v>
          </cell>
          <cell r="E73" t="str">
            <v>-</v>
          </cell>
          <cell r="O73" t="str">
            <v>-</v>
          </cell>
        </row>
        <row r="74">
          <cell r="A74">
            <v>994</v>
          </cell>
          <cell r="B74" t="str">
            <v xml:space="preserve"> </v>
          </cell>
          <cell r="C74" t="str">
            <v xml:space="preserve"> </v>
          </cell>
          <cell r="D74" t="str">
            <v xml:space="preserve"> </v>
          </cell>
          <cell r="E74" t="str">
            <v>-</v>
          </cell>
          <cell r="O74" t="str">
            <v>-</v>
          </cell>
        </row>
        <row r="75">
          <cell r="A75">
            <v>993</v>
          </cell>
          <cell r="B75" t="str">
            <v xml:space="preserve"> </v>
          </cell>
          <cell r="C75" t="str">
            <v xml:space="preserve"> </v>
          </cell>
          <cell r="D75" t="str">
            <v xml:space="preserve"> </v>
          </cell>
          <cell r="E75" t="str">
            <v>-</v>
          </cell>
          <cell r="O75" t="str">
            <v>-</v>
          </cell>
        </row>
        <row r="76">
          <cell r="A76">
            <v>992</v>
          </cell>
          <cell r="B76" t="str">
            <v xml:space="preserve"> </v>
          </cell>
          <cell r="C76" t="str">
            <v xml:space="preserve"> </v>
          </cell>
          <cell r="D76" t="str">
            <v xml:space="preserve"> </v>
          </cell>
          <cell r="E76" t="str">
            <v>-</v>
          </cell>
          <cell r="O76" t="str">
            <v>-</v>
          </cell>
        </row>
        <row r="77">
          <cell r="A77">
            <v>991</v>
          </cell>
          <cell r="B77" t="str">
            <v xml:space="preserve"> </v>
          </cell>
          <cell r="C77" t="str">
            <v xml:space="preserve"> </v>
          </cell>
          <cell r="D77" t="str">
            <v xml:space="preserve"> </v>
          </cell>
          <cell r="E77" t="str">
            <v>-</v>
          </cell>
          <cell r="O77" t="str">
            <v>-</v>
          </cell>
        </row>
        <row r="78">
          <cell r="A78">
            <v>990</v>
          </cell>
          <cell r="B78" t="str">
            <v xml:space="preserve"> </v>
          </cell>
          <cell r="C78" t="str">
            <v xml:space="preserve"> </v>
          </cell>
          <cell r="D78" t="str">
            <v xml:space="preserve"> </v>
          </cell>
          <cell r="E78" t="str">
            <v>-</v>
          </cell>
          <cell r="O78" t="str">
            <v>-</v>
          </cell>
        </row>
        <row r="79">
          <cell r="A79">
            <v>989</v>
          </cell>
          <cell r="B79" t="str">
            <v xml:space="preserve"> </v>
          </cell>
          <cell r="C79" t="str">
            <v xml:space="preserve"> </v>
          </cell>
          <cell r="D79" t="str">
            <v xml:space="preserve"> </v>
          </cell>
          <cell r="E79" t="str">
            <v>-</v>
          </cell>
          <cell r="O79" t="str">
            <v>-</v>
          </cell>
        </row>
        <row r="80">
          <cell r="A80">
            <v>988</v>
          </cell>
          <cell r="B80" t="str">
            <v xml:space="preserve"> </v>
          </cell>
          <cell r="C80" t="str">
            <v xml:space="preserve"> </v>
          </cell>
          <cell r="D80" t="str">
            <v xml:space="preserve"> </v>
          </cell>
          <cell r="E80" t="str">
            <v>-</v>
          </cell>
          <cell r="O80" t="str">
            <v>-</v>
          </cell>
        </row>
        <row r="81">
          <cell r="A81">
            <v>987</v>
          </cell>
          <cell r="B81" t="str">
            <v xml:space="preserve"> </v>
          </cell>
          <cell r="C81" t="str">
            <v xml:space="preserve"> </v>
          </cell>
          <cell r="D81" t="str">
            <v xml:space="preserve"> </v>
          </cell>
          <cell r="E81" t="str">
            <v>-</v>
          </cell>
          <cell r="O81" t="str">
            <v>-</v>
          </cell>
        </row>
        <row r="82">
          <cell r="A82">
            <v>986</v>
          </cell>
          <cell r="B82" t="str">
            <v xml:space="preserve"> </v>
          </cell>
          <cell r="C82" t="str">
            <v xml:space="preserve"> </v>
          </cell>
          <cell r="D82" t="str">
            <v xml:space="preserve"> </v>
          </cell>
          <cell r="E82" t="str">
            <v>-</v>
          </cell>
          <cell r="O82" t="str">
            <v>-</v>
          </cell>
        </row>
        <row r="83">
          <cell r="A83">
            <v>985</v>
          </cell>
          <cell r="B83" t="str">
            <v xml:space="preserve"> </v>
          </cell>
          <cell r="C83" t="str">
            <v xml:space="preserve"> </v>
          </cell>
          <cell r="D83" t="str">
            <v xml:space="preserve"> </v>
          </cell>
          <cell r="E83" t="str">
            <v>-</v>
          </cell>
          <cell r="O83" t="str">
            <v>-</v>
          </cell>
        </row>
        <row r="84">
          <cell r="A84">
            <v>984</v>
          </cell>
          <cell r="B84" t="str">
            <v xml:space="preserve"> </v>
          </cell>
          <cell r="C84" t="str">
            <v xml:space="preserve"> </v>
          </cell>
          <cell r="D84" t="str">
            <v xml:space="preserve"> </v>
          </cell>
          <cell r="E84" t="str">
            <v>-</v>
          </cell>
          <cell r="O84" t="str">
            <v>-</v>
          </cell>
        </row>
        <row r="85">
          <cell r="A85">
            <v>983</v>
          </cell>
          <cell r="B85" t="str">
            <v xml:space="preserve"> </v>
          </cell>
          <cell r="C85" t="str">
            <v xml:space="preserve"> </v>
          </cell>
          <cell r="D85" t="str">
            <v xml:space="preserve"> </v>
          </cell>
          <cell r="E85" t="str">
            <v>-</v>
          </cell>
          <cell r="O85" t="str">
            <v>-</v>
          </cell>
        </row>
        <row r="86">
          <cell r="A86">
            <v>982</v>
          </cell>
          <cell r="B86" t="str">
            <v xml:space="preserve"> </v>
          </cell>
          <cell r="C86" t="str">
            <v xml:space="preserve"> </v>
          </cell>
          <cell r="D86" t="str">
            <v xml:space="preserve"> </v>
          </cell>
          <cell r="E86" t="str">
            <v>-</v>
          </cell>
          <cell r="O86" t="str">
            <v>-</v>
          </cell>
        </row>
        <row r="87">
          <cell r="A87">
            <v>981</v>
          </cell>
          <cell r="B87" t="str">
            <v xml:space="preserve"> </v>
          </cell>
          <cell r="C87" t="str">
            <v xml:space="preserve"> </v>
          </cell>
          <cell r="D87" t="str">
            <v xml:space="preserve"> </v>
          </cell>
          <cell r="E87" t="str">
            <v>-</v>
          </cell>
          <cell r="O87" t="str">
            <v>-</v>
          </cell>
        </row>
        <row r="88">
          <cell r="A88">
            <v>980</v>
          </cell>
          <cell r="B88" t="str">
            <v xml:space="preserve"> </v>
          </cell>
          <cell r="C88" t="str">
            <v xml:space="preserve"> </v>
          </cell>
          <cell r="D88" t="str">
            <v xml:space="preserve"> </v>
          </cell>
          <cell r="E88" t="str">
            <v>-</v>
          </cell>
          <cell r="O88" t="str">
            <v>-</v>
          </cell>
        </row>
        <row r="89">
          <cell r="A89">
            <v>979</v>
          </cell>
          <cell r="B89" t="str">
            <v xml:space="preserve"> </v>
          </cell>
          <cell r="C89" t="str">
            <v xml:space="preserve"> </v>
          </cell>
          <cell r="D89" t="str">
            <v xml:space="preserve"> </v>
          </cell>
          <cell r="E89" t="str">
            <v>-</v>
          </cell>
          <cell r="O89" t="str">
            <v>-</v>
          </cell>
        </row>
        <row r="90">
          <cell r="A90">
            <v>978</v>
          </cell>
          <cell r="B90" t="str">
            <v xml:space="preserve"> </v>
          </cell>
          <cell r="C90" t="str">
            <v xml:space="preserve"> </v>
          </cell>
          <cell r="D90" t="str">
            <v xml:space="preserve"> </v>
          </cell>
          <cell r="E90" t="str">
            <v>-</v>
          </cell>
          <cell r="O90" t="str">
            <v>-</v>
          </cell>
        </row>
        <row r="91">
          <cell r="A91">
            <v>977</v>
          </cell>
          <cell r="B91" t="str">
            <v xml:space="preserve"> </v>
          </cell>
          <cell r="C91" t="str">
            <v xml:space="preserve"> </v>
          </cell>
          <cell r="D91" t="str">
            <v xml:space="preserve"> </v>
          </cell>
          <cell r="E91" t="str">
            <v>-</v>
          </cell>
          <cell r="O91" t="str">
            <v>-</v>
          </cell>
        </row>
        <row r="92">
          <cell r="A92">
            <v>976</v>
          </cell>
          <cell r="B92" t="str">
            <v xml:space="preserve"> </v>
          </cell>
          <cell r="C92" t="str">
            <v xml:space="preserve"> </v>
          </cell>
          <cell r="D92" t="str">
            <v xml:space="preserve"> </v>
          </cell>
          <cell r="E92" t="str">
            <v>-</v>
          </cell>
          <cell r="O92" t="str">
            <v>-</v>
          </cell>
        </row>
        <row r="93">
          <cell r="A93">
            <v>975</v>
          </cell>
          <cell r="B93" t="str">
            <v xml:space="preserve"> </v>
          </cell>
          <cell r="C93" t="str">
            <v xml:space="preserve"> </v>
          </cell>
          <cell r="D93" t="str">
            <v xml:space="preserve"> </v>
          </cell>
          <cell r="E93" t="str">
            <v>-</v>
          </cell>
          <cell r="O93" t="str">
            <v>-</v>
          </cell>
        </row>
        <row r="94">
          <cell r="A94">
            <v>974</v>
          </cell>
          <cell r="B94" t="str">
            <v xml:space="preserve"> </v>
          </cell>
          <cell r="C94" t="str">
            <v xml:space="preserve"> </v>
          </cell>
          <cell r="D94" t="str">
            <v xml:space="preserve"> </v>
          </cell>
          <cell r="E94" t="str">
            <v>-</v>
          </cell>
          <cell r="O94" t="str">
            <v>-</v>
          </cell>
        </row>
        <row r="95">
          <cell r="A95">
            <v>973</v>
          </cell>
          <cell r="B95" t="str">
            <v xml:space="preserve"> </v>
          </cell>
          <cell r="C95" t="str">
            <v xml:space="preserve"> </v>
          </cell>
          <cell r="D95" t="str">
            <v xml:space="preserve"> </v>
          </cell>
          <cell r="E95" t="str">
            <v>-</v>
          </cell>
          <cell r="O95" t="str">
            <v>-</v>
          </cell>
        </row>
        <row r="96">
          <cell r="A96">
            <v>972</v>
          </cell>
          <cell r="B96" t="str">
            <v xml:space="preserve"> </v>
          </cell>
          <cell r="C96" t="str">
            <v xml:space="preserve"> </v>
          </cell>
          <cell r="D96" t="str">
            <v xml:space="preserve"> </v>
          </cell>
          <cell r="E96" t="str">
            <v>-</v>
          </cell>
          <cell r="O96" t="str">
            <v>-</v>
          </cell>
        </row>
        <row r="97">
          <cell r="A97">
            <v>971</v>
          </cell>
          <cell r="B97" t="str">
            <v xml:space="preserve"> </v>
          </cell>
          <cell r="C97" t="str">
            <v xml:space="preserve"> </v>
          </cell>
          <cell r="D97" t="str">
            <v xml:space="preserve"> </v>
          </cell>
          <cell r="E97" t="str">
            <v>-</v>
          </cell>
          <cell r="O97" t="str">
            <v>-</v>
          </cell>
        </row>
        <row r="98">
          <cell r="A98">
            <v>970</v>
          </cell>
          <cell r="B98" t="str">
            <v xml:space="preserve"> </v>
          </cell>
          <cell r="C98" t="str">
            <v xml:space="preserve"> </v>
          </cell>
          <cell r="D98" t="str">
            <v xml:space="preserve"> </v>
          </cell>
          <cell r="E98" t="str">
            <v>-</v>
          </cell>
          <cell r="O98" t="str">
            <v>-</v>
          </cell>
        </row>
        <row r="99">
          <cell r="A99">
            <v>969</v>
          </cell>
          <cell r="B99" t="str">
            <v xml:space="preserve"> </v>
          </cell>
          <cell r="C99" t="str">
            <v xml:space="preserve"> </v>
          </cell>
          <cell r="D99" t="str">
            <v xml:space="preserve"> </v>
          </cell>
          <cell r="E99" t="str">
            <v>-</v>
          </cell>
          <cell r="O99" t="str">
            <v>-</v>
          </cell>
        </row>
        <row r="100">
          <cell r="A100">
            <v>968</v>
          </cell>
          <cell r="B100" t="str">
            <v xml:space="preserve"> </v>
          </cell>
          <cell r="C100" t="str">
            <v xml:space="preserve"> </v>
          </cell>
          <cell r="D100" t="str">
            <v xml:space="preserve"> </v>
          </cell>
          <cell r="E100" t="str">
            <v>-</v>
          </cell>
          <cell r="O100" t="str">
            <v>-</v>
          </cell>
        </row>
        <row r="101">
          <cell r="A101">
            <v>967</v>
          </cell>
          <cell r="B101" t="str">
            <v xml:space="preserve"> </v>
          </cell>
          <cell r="C101" t="str">
            <v xml:space="preserve"> </v>
          </cell>
          <cell r="D101" t="str">
            <v xml:space="preserve"> </v>
          </cell>
          <cell r="E101" t="str">
            <v>-</v>
          </cell>
          <cell r="O101" t="str">
            <v>-</v>
          </cell>
        </row>
        <row r="102">
          <cell r="A102">
            <v>966</v>
          </cell>
          <cell r="B102" t="str">
            <v xml:space="preserve"> </v>
          </cell>
          <cell r="C102" t="str">
            <v xml:space="preserve"> </v>
          </cell>
          <cell r="D102" t="str">
            <v xml:space="preserve"> </v>
          </cell>
          <cell r="E102" t="str">
            <v>-</v>
          </cell>
          <cell r="O102" t="str">
            <v>-</v>
          </cell>
        </row>
        <row r="103">
          <cell r="A103">
            <v>965</v>
          </cell>
          <cell r="B103" t="str">
            <v xml:space="preserve"> </v>
          </cell>
          <cell r="C103" t="str">
            <v xml:space="preserve"> </v>
          </cell>
          <cell r="D103" t="str">
            <v xml:space="preserve"> </v>
          </cell>
          <cell r="E103" t="str">
            <v>-</v>
          </cell>
          <cell r="O103" t="str">
            <v>-</v>
          </cell>
        </row>
        <row r="104">
          <cell r="A104">
            <v>964</v>
          </cell>
          <cell r="B104" t="str">
            <v xml:space="preserve"> </v>
          </cell>
          <cell r="C104" t="str">
            <v xml:space="preserve"> </v>
          </cell>
          <cell r="D104" t="str">
            <v xml:space="preserve"> </v>
          </cell>
          <cell r="E104" t="str">
            <v>-</v>
          </cell>
          <cell r="O104" t="str">
            <v>-</v>
          </cell>
        </row>
        <row r="105">
          <cell r="A105">
            <v>963</v>
          </cell>
          <cell r="B105" t="str">
            <v xml:space="preserve"> </v>
          </cell>
          <cell r="C105" t="str">
            <v xml:space="preserve"> </v>
          </cell>
          <cell r="D105" t="str">
            <v xml:space="preserve"> </v>
          </cell>
          <cell r="E105" t="str">
            <v>-</v>
          </cell>
          <cell r="O105" t="str">
            <v>-</v>
          </cell>
        </row>
        <row r="106">
          <cell r="A106">
            <v>962</v>
          </cell>
          <cell r="B106" t="str">
            <v xml:space="preserve"> </v>
          </cell>
          <cell r="C106" t="str">
            <v xml:space="preserve"> </v>
          </cell>
          <cell r="D106" t="str">
            <v xml:space="preserve"> </v>
          </cell>
          <cell r="E106" t="str">
            <v>-</v>
          </cell>
          <cell r="O106" t="str">
            <v>-</v>
          </cell>
        </row>
        <row r="107">
          <cell r="A107">
            <v>961</v>
          </cell>
          <cell r="B107" t="str">
            <v xml:space="preserve"> </v>
          </cell>
          <cell r="C107" t="str">
            <v xml:space="preserve"> </v>
          </cell>
          <cell r="D107" t="str">
            <v xml:space="preserve"> </v>
          </cell>
          <cell r="E107" t="str">
            <v>-</v>
          </cell>
          <cell r="O107" t="str">
            <v>-</v>
          </cell>
        </row>
        <row r="108">
          <cell r="A108">
            <v>960</v>
          </cell>
          <cell r="B108" t="str">
            <v xml:space="preserve"> </v>
          </cell>
          <cell r="C108" t="str">
            <v xml:space="preserve"> </v>
          </cell>
          <cell r="D108" t="str">
            <v xml:space="preserve"> </v>
          </cell>
          <cell r="E108" t="str">
            <v>-</v>
          </cell>
          <cell r="O108" t="str">
            <v>-</v>
          </cell>
        </row>
        <row r="109">
          <cell r="A109">
            <v>959</v>
          </cell>
          <cell r="B109" t="str">
            <v xml:space="preserve"> </v>
          </cell>
          <cell r="C109" t="str">
            <v xml:space="preserve"> </v>
          </cell>
          <cell r="D109" t="str">
            <v xml:space="preserve"> </v>
          </cell>
          <cell r="E109" t="str">
            <v>-</v>
          </cell>
          <cell r="O109" t="str">
            <v>-</v>
          </cell>
        </row>
        <row r="110">
          <cell r="A110">
            <v>958</v>
          </cell>
          <cell r="B110" t="str">
            <v xml:space="preserve"> </v>
          </cell>
          <cell r="C110" t="str">
            <v xml:space="preserve"> </v>
          </cell>
          <cell r="D110" t="str">
            <v xml:space="preserve"> </v>
          </cell>
          <cell r="E110" t="str">
            <v>-</v>
          </cell>
          <cell r="O110" t="str">
            <v>-</v>
          </cell>
        </row>
        <row r="111">
          <cell r="A111">
            <v>957</v>
          </cell>
          <cell r="B111" t="str">
            <v xml:space="preserve"> </v>
          </cell>
          <cell r="C111" t="str">
            <v xml:space="preserve"> </v>
          </cell>
          <cell r="D111" t="str">
            <v xml:space="preserve"> </v>
          </cell>
          <cell r="E111" t="str">
            <v>-</v>
          </cell>
          <cell r="O111" t="str">
            <v>-</v>
          </cell>
        </row>
        <row r="112">
          <cell r="A112">
            <v>956</v>
          </cell>
          <cell r="B112" t="str">
            <v xml:space="preserve"> </v>
          </cell>
          <cell r="C112" t="str">
            <v xml:space="preserve"> </v>
          </cell>
          <cell r="D112" t="str">
            <v xml:space="preserve"> </v>
          </cell>
          <cell r="E112" t="str">
            <v>-</v>
          </cell>
          <cell r="O112" t="str">
            <v>-</v>
          </cell>
        </row>
        <row r="113">
          <cell r="A113">
            <v>955</v>
          </cell>
          <cell r="B113" t="str">
            <v xml:space="preserve"> </v>
          </cell>
          <cell r="C113" t="str">
            <v xml:space="preserve"> </v>
          </cell>
          <cell r="D113" t="str">
            <v xml:space="preserve"> </v>
          </cell>
          <cell r="E113" t="str">
            <v>-</v>
          </cell>
          <cell r="O113" t="str">
            <v>-</v>
          </cell>
        </row>
        <row r="114">
          <cell r="A114">
            <v>954</v>
          </cell>
          <cell r="B114" t="str">
            <v xml:space="preserve"> </v>
          </cell>
          <cell r="C114" t="str">
            <v xml:space="preserve"> </v>
          </cell>
          <cell r="D114" t="str">
            <v xml:space="preserve"> </v>
          </cell>
          <cell r="E114" t="str">
            <v>-</v>
          </cell>
          <cell r="O114" t="str">
            <v>-</v>
          </cell>
        </row>
        <row r="115">
          <cell r="A115">
            <v>953</v>
          </cell>
          <cell r="B115" t="str">
            <v xml:space="preserve"> </v>
          </cell>
          <cell r="C115" t="str">
            <v xml:space="preserve"> </v>
          </cell>
          <cell r="D115" t="str">
            <v xml:space="preserve"> </v>
          </cell>
          <cell r="E115" t="str">
            <v>-</v>
          </cell>
          <cell r="O115" t="str">
            <v>-</v>
          </cell>
        </row>
        <row r="116">
          <cell r="A116">
            <v>952</v>
          </cell>
          <cell r="B116" t="str">
            <v xml:space="preserve"> </v>
          </cell>
          <cell r="C116" t="str">
            <v xml:space="preserve"> </v>
          </cell>
          <cell r="D116" t="str">
            <v xml:space="preserve"> </v>
          </cell>
          <cell r="E116" t="str">
            <v>-</v>
          </cell>
          <cell r="O116" t="str">
            <v>-</v>
          </cell>
        </row>
        <row r="117">
          <cell r="A117">
            <v>951</v>
          </cell>
          <cell r="B117" t="str">
            <v xml:space="preserve"> </v>
          </cell>
          <cell r="C117" t="str">
            <v xml:space="preserve"> </v>
          </cell>
          <cell r="D117" t="str">
            <v xml:space="preserve"> </v>
          </cell>
          <cell r="E117" t="str">
            <v>-</v>
          </cell>
          <cell r="O117" t="str">
            <v>-</v>
          </cell>
        </row>
        <row r="118">
          <cell r="A118">
            <v>950</v>
          </cell>
          <cell r="B118" t="str">
            <v xml:space="preserve"> </v>
          </cell>
          <cell r="C118" t="str">
            <v xml:space="preserve"> </v>
          </cell>
          <cell r="D118" t="str">
            <v xml:space="preserve"> </v>
          </cell>
          <cell r="E118" t="str">
            <v>-</v>
          </cell>
          <cell r="O118" t="str">
            <v>-</v>
          </cell>
        </row>
        <row r="119">
          <cell r="A119">
            <v>949</v>
          </cell>
          <cell r="B119" t="str">
            <v xml:space="preserve"> </v>
          </cell>
          <cell r="C119" t="str">
            <v xml:space="preserve"> </v>
          </cell>
          <cell r="D119" t="str">
            <v xml:space="preserve"> </v>
          </cell>
          <cell r="E119" t="str">
            <v>-</v>
          </cell>
          <cell r="O119" t="str">
            <v>-</v>
          </cell>
        </row>
        <row r="120">
          <cell r="A120">
            <v>948</v>
          </cell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>-</v>
          </cell>
          <cell r="O120" t="str">
            <v>-</v>
          </cell>
        </row>
        <row r="121">
          <cell r="A121">
            <v>947</v>
          </cell>
          <cell r="B121" t="str">
            <v xml:space="preserve"> </v>
          </cell>
          <cell r="C121" t="str">
            <v xml:space="preserve"> </v>
          </cell>
          <cell r="D121" t="str">
            <v xml:space="preserve"> </v>
          </cell>
          <cell r="E121" t="str">
            <v>-</v>
          </cell>
          <cell r="O121" t="str">
            <v>-</v>
          </cell>
        </row>
        <row r="122">
          <cell r="A122">
            <v>946</v>
          </cell>
          <cell r="B122" t="str">
            <v xml:space="preserve"> </v>
          </cell>
          <cell r="C122" t="str">
            <v xml:space="preserve"> </v>
          </cell>
          <cell r="D122" t="str">
            <v xml:space="preserve"> </v>
          </cell>
          <cell r="E122" t="str">
            <v>-</v>
          </cell>
          <cell r="O122" t="str">
            <v>-</v>
          </cell>
        </row>
        <row r="123">
          <cell r="A123">
            <v>945</v>
          </cell>
          <cell r="B123" t="str">
            <v xml:space="preserve"> </v>
          </cell>
          <cell r="C123" t="str">
            <v xml:space="preserve"> </v>
          </cell>
          <cell r="D123" t="str">
            <v xml:space="preserve"> </v>
          </cell>
          <cell r="E123" t="str">
            <v>-</v>
          </cell>
          <cell r="O123" t="str">
            <v>-</v>
          </cell>
        </row>
        <row r="124">
          <cell r="A124">
            <v>944</v>
          </cell>
          <cell r="B124" t="str">
            <v xml:space="preserve"> </v>
          </cell>
          <cell r="C124" t="str">
            <v xml:space="preserve"> </v>
          </cell>
          <cell r="D124" t="str">
            <v xml:space="preserve"> </v>
          </cell>
          <cell r="E124" t="str">
            <v>-</v>
          </cell>
          <cell r="O124" t="str">
            <v>-</v>
          </cell>
        </row>
        <row r="125">
          <cell r="A125">
            <v>943</v>
          </cell>
          <cell r="B125" t="str">
            <v xml:space="preserve"> </v>
          </cell>
          <cell r="C125" t="str">
            <v xml:space="preserve"> </v>
          </cell>
          <cell r="D125" t="str">
            <v xml:space="preserve"> </v>
          </cell>
          <cell r="E125" t="str">
            <v>-</v>
          </cell>
          <cell r="O125" t="str">
            <v>-</v>
          </cell>
        </row>
        <row r="126">
          <cell r="A126">
            <v>942</v>
          </cell>
          <cell r="B126" t="str">
            <v xml:space="preserve"> </v>
          </cell>
          <cell r="C126" t="str">
            <v xml:space="preserve"> </v>
          </cell>
          <cell r="D126" t="str">
            <v xml:space="preserve"> </v>
          </cell>
          <cell r="E126" t="str">
            <v>-</v>
          </cell>
          <cell r="O126" t="str">
            <v>-</v>
          </cell>
        </row>
        <row r="127">
          <cell r="A127">
            <v>941</v>
          </cell>
          <cell r="B127" t="str">
            <v xml:space="preserve"> </v>
          </cell>
          <cell r="C127" t="str">
            <v xml:space="preserve"> </v>
          </cell>
          <cell r="D127" t="str">
            <v xml:space="preserve"> </v>
          </cell>
          <cell r="E127" t="str">
            <v>-</v>
          </cell>
          <cell r="O127" t="str">
            <v>-</v>
          </cell>
        </row>
        <row r="128">
          <cell r="A128">
            <v>940</v>
          </cell>
          <cell r="B128" t="str">
            <v xml:space="preserve"> </v>
          </cell>
          <cell r="C128" t="str">
            <v xml:space="preserve"> </v>
          </cell>
          <cell r="D128" t="str">
            <v xml:space="preserve"> </v>
          </cell>
          <cell r="E128" t="str">
            <v>-</v>
          </cell>
          <cell r="O128" t="str">
            <v>-</v>
          </cell>
        </row>
        <row r="129">
          <cell r="A129">
            <v>939</v>
          </cell>
          <cell r="B129" t="str">
            <v xml:space="preserve"> </v>
          </cell>
          <cell r="C129" t="str">
            <v xml:space="preserve"> </v>
          </cell>
          <cell r="D129" t="str">
            <v xml:space="preserve"> </v>
          </cell>
          <cell r="E129" t="str">
            <v>-</v>
          </cell>
          <cell r="O129" t="str">
            <v>-</v>
          </cell>
        </row>
        <row r="130">
          <cell r="A130">
            <v>938</v>
          </cell>
          <cell r="B130" t="str">
            <v xml:space="preserve"> </v>
          </cell>
          <cell r="C130" t="str">
            <v xml:space="preserve"> </v>
          </cell>
          <cell r="D130" t="str">
            <v xml:space="preserve"> </v>
          </cell>
          <cell r="E130" t="str">
            <v>-</v>
          </cell>
          <cell r="O130" t="str">
            <v>-</v>
          </cell>
        </row>
        <row r="131">
          <cell r="A131">
            <v>937</v>
          </cell>
          <cell r="B131" t="str">
            <v xml:space="preserve"> </v>
          </cell>
          <cell r="C131" t="str">
            <v xml:space="preserve"> </v>
          </cell>
          <cell r="D131" t="str">
            <v xml:space="preserve"> </v>
          </cell>
          <cell r="E131" t="str">
            <v>-</v>
          </cell>
          <cell r="O131" t="str">
            <v>-</v>
          </cell>
        </row>
        <row r="132">
          <cell r="A132">
            <v>936</v>
          </cell>
          <cell r="B132" t="str">
            <v xml:space="preserve"> </v>
          </cell>
          <cell r="C132" t="str">
            <v xml:space="preserve"> </v>
          </cell>
          <cell r="D132" t="str">
            <v xml:space="preserve"> </v>
          </cell>
          <cell r="E132" t="str">
            <v>-</v>
          </cell>
          <cell r="O132" t="str">
            <v>-</v>
          </cell>
        </row>
        <row r="133">
          <cell r="A133">
            <v>935</v>
          </cell>
          <cell r="B133" t="str">
            <v xml:space="preserve"> </v>
          </cell>
          <cell r="C133" t="str">
            <v xml:space="preserve"> </v>
          </cell>
          <cell r="D133" t="str">
            <v xml:space="preserve"> </v>
          </cell>
          <cell r="E133" t="str">
            <v>-</v>
          </cell>
          <cell r="O133" t="str">
            <v>-</v>
          </cell>
        </row>
        <row r="134">
          <cell r="A134">
            <v>934</v>
          </cell>
          <cell r="B134" t="str">
            <v xml:space="preserve"> </v>
          </cell>
          <cell r="C134" t="str">
            <v xml:space="preserve"> </v>
          </cell>
          <cell r="D134" t="str">
            <v xml:space="preserve"> </v>
          </cell>
          <cell r="E134" t="str">
            <v>-</v>
          </cell>
          <cell r="O134" t="str">
            <v>-</v>
          </cell>
        </row>
        <row r="135">
          <cell r="A135">
            <v>933</v>
          </cell>
          <cell r="B135" t="str">
            <v xml:space="preserve"> </v>
          </cell>
          <cell r="C135" t="str">
            <v xml:space="preserve"> </v>
          </cell>
          <cell r="D135" t="str">
            <v xml:space="preserve"> </v>
          </cell>
          <cell r="E135" t="str">
            <v>-</v>
          </cell>
          <cell r="O135" t="str">
            <v>-</v>
          </cell>
        </row>
        <row r="136">
          <cell r="A136">
            <v>932</v>
          </cell>
          <cell r="B136" t="str">
            <v xml:space="preserve"> </v>
          </cell>
          <cell r="C136" t="str">
            <v xml:space="preserve"> </v>
          </cell>
          <cell r="D136" t="str">
            <v xml:space="preserve"> </v>
          </cell>
          <cell r="E136" t="str">
            <v>-</v>
          </cell>
          <cell r="O136" t="str">
            <v>-</v>
          </cell>
        </row>
        <row r="137">
          <cell r="A137">
            <v>931</v>
          </cell>
          <cell r="B137" t="str">
            <v xml:space="preserve"> </v>
          </cell>
          <cell r="C137" t="str">
            <v xml:space="preserve"> </v>
          </cell>
          <cell r="D137" t="str">
            <v xml:space="preserve"> </v>
          </cell>
          <cell r="E137" t="str">
            <v>-</v>
          </cell>
          <cell r="O137" t="str">
            <v>-</v>
          </cell>
        </row>
        <row r="138">
          <cell r="A138">
            <v>930</v>
          </cell>
          <cell r="B138" t="str">
            <v xml:space="preserve"> </v>
          </cell>
          <cell r="C138" t="str">
            <v xml:space="preserve"> </v>
          </cell>
          <cell r="D138" t="str">
            <v xml:space="preserve"> </v>
          </cell>
          <cell r="E138" t="str">
            <v>-</v>
          </cell>
          <cell r="O138" t="str">
            <v>-</v>
          </cell>
        </row>
        <row r="139">
          <cell r="A139">
            <v>929</v>
          </cell>
          <cell r="B139" t="str">
            <v xml:space="preserve"> </v>
          </cell>
          <cell r="C139" t="str">
            <v xml:space="preserve"> </v>
          </cell>
          <cell r="D139" t="str">
            <v xml:space="preserve"> </v>
          </cell>
          <cell r="E139" t="str">
            <v>-</v>
          </cell>
          <cell r="O139" t="str">
            <v>-</v>
          </cell>
        </row>
        <row r="140">
          <cell r="A140">
            <v>928</v>
          </cell>
          <cell r="B140" t="str">
            <v xml:space="preserve"> </v>
          </cell>
          <cell r="C140" t="str">
            <v xml:space="preserve"> </v>
          </cell>
          <cell r="D140" t="str">
            <v xml:space="preserve"> </v>
          </cell>
          <cell r="E140" t="str">
            <v>-</v>
          </cell>
          <cell r="O140" t="str">
            <v>-</v>
          </cell>
        </row>
        <row r="141">
          <cell r="A141">
            <v>927</v>
          </cell>
          <cell r="B141" t="str">
            <v xml:space="preserve"> </v>
          </cell>
          <cell r="C141" t="str">
            <v xml:space="preserve"> </v>
          </cell>
          <cell r="D141" t="str">
            <v xml:space="preserve"> </v>
          </cell>
          <cell r="E141" t="str">
            <v>-</v>
          </cell>
          <cell r="O141" t="str">
            <v>-</v>
          </cell>
        </row>
        <row r="142">
          <cell r="A142">
            <v>926</v>
          </cell>
          <cell r="B142" t="str">
            <v xml:space="preserve"> </v>
          </cell>
          <cell r="C142" t="str">
            <v xml:space="preserve"> </v>
          </cell>
          <cell r="D142" t="str">
            <v xml:space="preserve"> </v>
          </cell>
          <cell r="E142" t="str">
            <v>-</v>
          </cell>
          <cell r="O142" t="str">
            <v>-</v>
          </cell>
        </row>
        <row r="143">
          <cell r="A143">
            <v>925</v>
          </cell>
          <cell r="B143" t="str">
            <v xml:space="preserve"> </v>
          </cell>
          <cell r="C143" t="str">
            <v xml:space="preserve"> </v>
          </cell>
          <cell r="D143" t="str">
            <v xml:space="preserve"> </v>
          </cell>
          <cell r="E143" t="str">
            <v>-</v>
          </cell>
          <cell r="O143" t="str">
            <v>-</v>
          </cell>
        </row>
        <row r="144">
          <cell r="A144">
            <v>924</v>
          </cell>
          <cell r="B144" t="str">
            <v xml:space="preserve"> </v>
          </cell>
          <cell r="C144" t="str">
            <v xml:space="preserve"> </v>
          </cell>
          <cell r="D144" t="str">
            <v xml:space="preserve"> </v>
          </cell>
          <cell r="E144" t="str">
            <v>-</v>
          </cell>
          <cell r="O144" t="str">
            <v>-</v>
          </cell>
        </row>
        <row r="145">
          <cell r="A145">
            <v>923</v>
          </cell>
          <cell r="B145" t="str">
            <v xml:space="preserve"> </v>
          </cell>
          <cell r="C145" t="str">
            <v xml:space="preserve"> </v>
          </cell>
          <cell r="D145" t="str">
            <v xml:space="preserve"> </v>
          </cell>
          <cell r="E145" t="str">
            <v>-</v>
          </cell>
          <cell r="O145" t="str">
            <v>-</v>
          </cell>
        </row>
        <row r="146">
          <cell r="A146">
            <v>922</v>
          </cell>
          <cell r="B146" t="str">
            <v xml:space="preserve"> </v>
          </cell>
          <cell r="C146" t="str">
            <v xml:space="preserve"> </v>
          </cell>
          <cell r="D146" t="str">
            <v xml:space="preserve"> </v>
          </cell>
          <cell r="E146" t="str">
            <v>-</v>
          </cell>
          <cell r="O146" t="str">
            <v>-</v>
          </cell>
        </row>
        <row r="147">
          <cell r="A147">
            <v>921</v>
          </cell>
          <cell r="B147" t="str">
            <v xml:space="preserve"> </v>
          </cell>
          <cell r="C147" t="str">
            <v xml:space="preserve"> </v>
          </cell>
          <cell r="D147" t="str">
            <v xml:space="preserve"> </v>
          </cell>
          <cell r="E147" t="str">
            <v>-</v>
          </cell>
          <cell r="O147" t="str">
            <v>-</v>
          </cell>
        </row>
        <row r="148">
          <cell r="A148">
            <v>920</v>
          </cell>
          <cell r="B148" t="str">
            <v xml:space="preserve"> </v>
          </cell>
          <cell r="C148" t="str">
            <v xml:space="preserve"> </v>
          </cell>
          <cell r="D148" t="str">
            <v xml:space="preserve"> </v>
          </cell>
          <cell r="E148" t="str">
            <v>-</v>
          </cell>
          <cell r="O148" t="str">
            <v>-</v>
          </cell>
        </row>
        <row r="149">
          <cell r="A149">
            <v>919</v>
          </cell>
          <cell r="B149" t="str">
            <v xml:space="preserve"> </v>
          </cell>
          <cell r="C149" t="str">
            <v xml:space="preserve"> </v>
          </cell>
          <cell r="D149" t="str">
            <v xml:space="preserve"> </v>
          </cell>
          <cell r="E149" t="str">
            <v>-</v>
          </cell>
          <cell r="O149" t="str">
            <v>-</v>
          </cell>
        </row>
        <row r="150">
          <cell r="A150">
            <v>918</v>
          </cell>
          <cell r="B150" t="str">
            <v xml:space="preserve"> </v>
          </cell>
          <cell r="C150" t="str">
            <v xml:space="preserve"> </v>
          </cell>
          <cell r="D150" t="str">
            <v xml:space="preserve"> </v>
          </cell>
          <cell r="E150" t="str">
            <v>-</v>
          </cell>
          <cell r="O150" t="str">
            <v>-</v>
          </cell>
        </row>
        <row r="151">
          <cell r="A151">
            <v>917</v>
          </cell>
          <cell r="B151" t="str">
            <v xml:space="preserve"> </v>
          </cell>
          <cell r="C151" t="str">
            <v xml:space="preserve"> </v>
          </cell>
          <cell r="D151" t="str">
            <v xml:space="preserve"> </v>
          </cell>
          <cell r="E151" t="str">
            <v>-</v>
          </cell>
          <cell r="O151" t="str">
            <v>-</v>
          </cell>
        </row>
        <row r="152">
          <cell r="A152">
            <v>916</v>
          </cell>
          <cell r="B152" t="str">
            <v xml:space="preserve"> </v>
          </cell>
          <cell r="C152" t="str">
            <v xml:space="preserve"> </v>
          </cell>
          <cell r="D152" t="str">
            <v xml:space="preserve"> </v>
          </cell>
          <cell r="E152" t="str">
            <v>-</v>
          </cell>
          <cell r="O152" t="str">
            <v>-</v>
          </cell>
        </row>
        <row r="153">
          <cell r="A153">
            <v>915</v>
          </cell>
          <cell r="B153" t="str">
            <v xml:space="preserve"> </v>
          </cell>
          <cell r="C153" t="str">
            <v xml:space="preserve"> </v>
          </cell>
          <cell r="D153" t="str">
            <v xml:space="preserve"> </v>
          </cell>
          <cell r="E153" t="str">
            <v>-</v>
          </cell>
          <cell r="O153" t="str">
            <v>-</v>
          </cell>
        </row>
        <row r="154">
          <cell r="A154">
            <v>914</v>
          </cell>
          <cell r="B154" t="str">
            <v xml:space="preserve"> </v>
          </cell>
          <cell r="C154" t="str">
            <v xml:space="preserve"> </v>
          </cell>
          <cell r="D154" t="str">
            <v xml:space="preserve"> </v>
          </cell>
          <cell r="E154" t="str">
            <v>-</v>
          </cell>
          <cell r="O154" t="str">
            <v>-</v>
          </cell>
        </row>
        <row r="155">
          <cell r="A155">
            <v>913</v>
          </cell>
          <cell r="B155" t="str">
            <v xml:space="preserve"> </v>
          </cell>
          <cell r="C155" t="str">
            <v xml:space="preserve"> </v>
          </cell>
          <cell r="D155" t="str">
            <v xml:space="preserve"> </v>
          </cell>
          <cell r="E155" t="str">
            <v>-</v>
          </cell>
          <cell r="O155" t="str">
            <v>-</v>
          </cell>
        </row>
        <row r="156">
          <cell r="A156">
            <v>912</v>
          </cell>
          <cell r="B156" t="str">
            <v xml:space="preserve"> </v>
          </cell>
          <cell r="C156" t="str">
            <v xml:space="preserve"> </v>
          </cell>
          <cell r="D156" t="str">
            <v xml:space="preserve"> </v>
          </cell>
          <cell r="E156" t="str">
            <v>-</v>
          </cell>
          <cell r="O156" t="str">
            <v>-</v>
          </cell>
        </row>
        <row r="157">
          <cell r="A157">
            <v>911</v>
          </cell>
          <cell r="B157" t="str">
            <v xml:space="preserve"> </v>
          </cell>
          <cell r="C157" t="str">
            <v xml:space="preserve"> </v>
          </cell>
          <cell r="D157" t="str">
            <v xml:space="preserve"> </v>
          </cell>
          <cell r="E157" t="str">
            <v>-</v>
          </cell>
          <cell r="O157" t="str">
            <v>-</v>
          </cell>
        </row>
        <row r="158">
          <cell r="A158">
            <v>910</v>
          </cell>
          <cell r="B158" t="str">
            <v xml:space="preserve"> </v>
          </cell>
          <cell r="C158" t="str">
            <v xml:space="preserve"> </v>
          </cell>
          <cell r="D158" t="str">
            <v xml:space="preserve"> </v>
          </cell>
          <cell r="E158" t="str">
            <v>-</v>
          </cell>
          <cell r="O158" t="str">
            <v>-</v>
          </cell>
        </row>
        <row r="159">
          <cell r="A159">
            <v>909</v>
          </cell>
          <cell r="B159" t="str">
            <v xml:space="preserve"> </v>
          </cell>
          <cell r="C159" t="str">
            <v xml:space="preserve"> </v>
          </cell>
          <cell r="D159" t="str">
            <v xml:space="preserve"> </v>
          </cell>
          <cell r="E159" t="str">
            <v>-</v>
          </cell>
          <cell r="O159" t="str">
            <v>-</v>
          </cell>
        </row>
        <row r="160">
          <cell r="A160">
            <v>908</v>
          </cell>
          <cell r="B160" t="str">
            <v xml:space="preserve"> </v>
          </cell>
          <cell r="C160" t="str">
            <v xml:space="preserve"> </v>
          </cell>
          <cell r="D160" t="str">
            <v xml:space="preserve"> </v>
          </cell>
          <cell r="E160" t="str">
            <v>-</v>
          </cell>
          <cell r="O160" t="str">
            <v>-</v>
          </cell>
        </row>
        <row r="161">
          <cell r="A161">
            <v>907</v>
          </cell>
          <cell r="B161" t="str">
            <v xml:space="preserve"> </v>
          </cell>
          <cell r="C161" t="str">
            <v xml:space="preserve"> </v>
          </cell>
          <cell r="D161" t="str">
            <v xml:space="preserve"> </v>
          </cell>
          <cell r="E161" t="str">
            <v>-</v>
          </cell>
          <cell r="O161" t="str">
            <v>-</v>
          </cell>
        </row>
        <row r="162">
          <cell r="A162">
            <v>906</v>
          </cell>
          <cell r="B162" t="str">
            <v xml:space="preserve"> </v>
          </cell>
          <cell r="C162" t="str">
            <v xml:space="preserve"> </v>
          </cell>
          <cell r="D162" t="str">
            <v xml:space="preserve"> </v>
          </cell>
          <cell r="E162" t="str">
            <v>-</v>
          </cell>
          <cell r="O162" t="str">
            <v>-</v>
          </cell>
        </row>
        <row r="163">
          <cell r="A163">
            <v>905</v>
          </cell>
          <cell r="B163" t="str">
            <v xml:space="preserve"> </v>
          </cell>
          <cell r="C163" t="str">
            <v xml:space="preserve"> </v>
          </cell>
          <cell r="D163" t="str">
            <v xml:space="preserve"> </v>
          </cell>
          <cell r="E163" t="str">
            <v>-</v>
          </cell>
          <cell r="O163" t="str">
            <v>-</v>
          </cell>
        </row>
        <row r="164">
          <cell r="A164">
            <v>904</v>
          </cell>
          <cell r="B164" t="str">
            <v xml:space="preserve"> </v>
          </cell>
          <cell r="C164" t="str">
            <v xml:space="preserve"> </v>
          </cell>
          <cell r="D164" t="str">
            <v xml:space="preserve"> </v>
          </cell>
          <cell r="E164" t="str">
            <v>-</v>
          </cell>
          <cell r="O164" t="str">
            <v>-</v>
          </cell>
        </row>
        <row r="165">
          <cell r="A165">
            <v>903</v>
          </cell>
          <cell r="B165" t="str">
            <v xml:space="preserve"> </v>
          </cell>
          <cell r="C165" t="str">
            <v xml:space="preserve"> </v>
          </cell>
          <cell r="D165" t="str">
            <v xml:space="preserve"> </v>
          </cell>
          <cell r="E165" t="str">
            <v>-</v>
          </cell>
          <cell r="O165" t="str">
            <v>-</v>
          </cell>
        </row>
        <row r="166">
          <cell r="A166">
            <v>902</v>
          </cell>
          <cell r="B166" t="str">
            <v xml:space="preserve"> </v>
          </cell>
          <cell r="C166" t="str">
            <v xml:space="preserve"> </v>
          </cell>
          <cell r="D166" t="str">
            <v xml:space="preserve"> </v>
          </cell>
          <cell r="E166" t="str">
            <v>-</v>
          </cell>
          <cell r="O166" t="str">
            <v>-</v>
          </cell>
        </row>
        <row r="167">
          <cell r="A167">
            <v>901</v>
          </cell>
          <cell r="B167" t="str">
            <v xml:space="preserve"> </v>
          </cell>
          <cell r="C167" t="str">
            <v xml:space="preserve"> </v>
          </cell>
          <cell r="D167" t="str">
            <v xml:space="preserve"> </v>
          </cell>
          <cell r="E167" t="str">
            <v>-</v>
          </cell>
          <cell r="O167" t="str">
            <v>-</v>
          </cell>
        </row>
        <row r="168">
          <cell r="A168">
            <v>900</v>
          </cell>
          <cell r="B168" t="str">
            <v xml:space="preserve"> </v>
          </cell>
          <cell r="C168" t="str">
            <v xml:space="preserve"> </v>
          </cell>
          <cell r="D168" t="str">
            <v xml:space="preserve"> </v>
          </cell>
          <cell r="E168" t="str">
            <v>-</v>
          </cell>
          <cell r="O168" t="str">
            <v>-</v>
          </cell>
        </row>
        <row r="169">
          <cell r="A169">
            <v>899</v>
          </cell>
          <cell r="B169" t="str">
            <v xml:space="preserve"> </v>
          </cell>
          <cell r="C169" t="str">
            <v xml:space="preserve"> </v>
          </cell>
          <cell r="D169" t="str">
            <v xml:space="preserve"> </v>
          </cell>
          <cell r="E169" t="str">
            <v>-</v>
          </cell>
          <cell r="O169" t="str">
            <v>-</v>
          </cell>
        </row>
        <row r="170">
          <cell r="A170">
            <v>898</v>
          </cell>
          <cell r="B170" t="str">
            <v>ZOGGEHOF</v>
          </cell>
          <cell r="C170" t="str">
            <v>ZOG</v>
          </cell>
          <cell r="D170" t="str">
            <v>VAN HEIREWEGH GINO</v>
          </cell>
          <cell r="E170" t="str">
            <v>-</v>
          </cell>
          <cell r="F170" t="str">
            <v>M</v>
          </cell>
          <cell r="G170">
            <v>25370</v>
          </cell>
          <cell r="H170" t="str">
            <v>EVANGELIESTRAAT 129</v>
          </cell>
          <cell r="I170">
            <v>9220</v>
          </cell>
          <cell r="J170" t="str">
            <v>HAMME</v>
          </cell>
          <cell r="K170" t="str">
            <v>69.06.16-091.47</v>
          </cell>
          <cell r="L170">
            <v>44896</v>
          </cell>
          <cell r="M170">
            <v>44896</v>
          </cell>
          <cell r="O170" t="str">
            <v>NA</v>
          </cell>
        </row>
        <row r="171">
          <cell r="A171">
            <v>897</v>
          </cell>
          <cell r="B171" t="str">
            <v>t ZANDHOF</v>
          </cell>
          <cell r="C171" t="str">
            <v>ZAND</v>
          </cell>
          <cell r="D171" t="str">
            <v>VAN ONDERBERGEN JOHAN</v>
          </cell>
          <cell r="E171" t="str">
            <v>-</v>
          </cell>
          <cell r="F171" t="str">
            <v>M</v>
          </cell>
          <cell r="G171">
            <v>25627</v>
          </cell>
          <cell r="H171" t="str">
            <v>GUIDO GEZELLESTRAAT 63</v>
          </cell>
          <cell r="I171">
            <v>9240</v>
          </cell>
          <cell r="J171" t="str">
            <v>ZELE</v>
          </cell>
          <cell r="K171" t="str">
            <v>70.02.28-053.09</v>
          </cell>
          <cell r="L171">
            <v>44501</v>
          </cell>
          <cell r="M171">
            <v>44501</v>
          </cell>
          <cell r="O171" t="str">
            <v>NA</v>
          </cell>
        </row>
        <row r="172">
          <cell r="A172">
            <v>896</v>
          </cell>
          <cell r="B172" t="str">
            <v>DE SPLINTERS</v>
          </cell>
          <cell r="C172" t="str">
            <v>SPLI</v>
          </cell>
          <cell r="D172" t="str">
            <v>ROBBERECHTS INNE</v>
          </cell>
          <cell r="E172" t="str">
            <v>-</v>
          </cell>
          <cell r="F172" t="str">
            <v>V</v>
          </cell>
          <cell r="G172">
            <v>31614</v>
          </cell>
          <cell r="H172" t="str">
            <v>FOKVELDSTRAAT 47</v>
          </cell>
          <cell r="I172">
            <v>1745</v>
          </cell>
          <cell r="J172" t="str">
            <v>OPWIJK</v>
          </cell>
          <cell r="K172" t="str">
            <v>86.07.21-228.27</v>
          </cell>
          <cell r="L172">
            <v>44501</v>
          </cell>
          <cell r="M172">
            <v>44501</v>
          </cell>
          <cell r="O172" t="str">
            <v>NA</v>
          </cell>
        </row>
        <row r="173">
          <cell r="A173">
            <v>895</v>
          </cell>
          <cell r="B173" t="str">
            <v>DRY-STER</v>
          </cell>
          <cell r="C173" t="str">
            <v>DRY</v>
          </cell>
          <cell r="D173" t="str">
            <v>DE GIETER JOËL</v>
          </cell>
          <cell r="E173" t="str">
            <v>-</v>
          </cell>
          <cell r="F173" t="str">
            <v>M</v>
          </cell>
          <cell r="G173">
            <v>26607</v>
          </cell>
          <cell r="H173" t="str">
            <v>STATIONSTRAAT 7</v>
          </cell>
          <cell r="I173">
            <v>1880</v>
          </cell>
          <cell r="J173" t="str">
            <v>KAPELLEN OP DEN BOS</v>
          </cell>
          <cell r="K173" t="str">
            <v>72.11.04-359.43</v>
          </cell>
          <cell r="L173">
            <v>44501</v>
          </cell>
          <cell r="M173">
            <v>44501</v>
          </cell>
          <cell r="O173" t="str">
            <v>NA</v>
          </cell>
        </row>
        <row r="174">
          <cell r="A174">
            <v>894</v>
          </cell>
          <cell r="B174" t="str">
            <v>DRY-STER</v>
          </cell>
          <cell r="C174" t="str">
            <v>DRY</v>
          </cell>
          <cell r="D174" t="str">
            <v>VAN GELSEN JACQEUS</v>
          </cell>
          <cell r="E174" t="str">
            <v>-</v>
          </cell>
          <cell r="F174" t="str">
            <v>M</v>
          </cell>
          <cell r="G174">
            <v>22737</v>
          </cell>
          <cell r="H174" t="str">
            <v>MECHELSESTRAAT 87</v>
          </cell>
          <cell r="I174">
            <v>1840</v>
          </cell>
          <cell r="J174" t="str">
            <v>LONDERZEEL</v>
          </cell>
          <cell r="K174" t="str">
            <v>62.04.01-005.34</v>
          </cell>
          <cell r="L174">
            <v>44501</v>
          </cell>
          <cell r="M174">
            <v>44501</v>
          </cell>
          <cell r="O174" t="str">
            <v>NA</v>
          </cell>
        </row>
        <row r="175">
          <cell r="A175">
            <v>893</v>
          </cell>
          <cell r="B175" t="str">
            <v>PLAZA</v>
          </cell>
          <cell r="C175" t="str">
            <v>PLZ</v>
          </cell>
          <cell r="D175" t="str">
            <v>JANSEGERES FRANCOIS</v>
          </cell>
          <cell r="E175" t="str">
            <v>-</v>
          </cell>
          <cell r="F175" t="str">
            <v>M</v>
          </cell>
          <cell r="G175">
            <v>20270</v>
          </cell>
          <cell r="H175" t="str">
            <v>SINT AMANDSESTEENSEG 242</v>
          </cell>
          <cell r="I175">
            <v>2880</v>
          </cell>
          <cell r="J175" t="str">
            <v>BORNEM</v>
          </cell>
          <cell r="K175" t="str">
            <v>55.06.30-279.18</v>
          </cell>
          <cell r="L175">
            <v>44501</v>
          </cell>
          <cell r="M175">
            <v>44501</v>
          </cell>
          <cell r="O175" t="str">
            <v>NA</v>
          </cell>
        </row>
        <row r="176">
          <cell r="A176">
            <v>892</v>
          </cell>
          <cell r="B176" t="str">
            <v>DRY-STER</v>
          </cell>
          <cell r="C176" t="str">
            <v>DRY</v>
          </cell>
          <cell r="D176" t="str">
            <v>CALLAERT THEO</v>
          </cell>
          <cell r="E176" t="str">
            <v>-</v>
          </cell>
          <cell r="F176" t="str">
            <v>M</v>
          </cell>
          <cell r="G176">
            <v>20550</v>
          </cell>
          <cell r="H176" t="str">
            <v>HEIDE 26</v>
          </cell>
          <cell r="I176">
            <v>1840</v>
          </cell>
          <cell r="J176" t="str">
            <v>MALDEREN</v>
          </cell>
          <cell r="K176" t="str">
            <v>56.04.05-413.59</v>
          </cell>
          <cell r="L176">
            <v>44501</v>
          </cell>
          <cell r="M176">
            <v>44501</v>
          </cell>
          <cell r="O176" t="str">
            <v>NA</v>
          </cell>
        </row>
        <row r="177">
          <cell r="A177">
            <v>891</v>
          </cell>
          <cell r="B177" t="str">
            <v>DE SPLINTERS</v>
          </cell>
          <cell r="C177" t="str">
            <v>SPLI</v>
          </cell>
          <cell r="D177" t="str">
            <v>SONCK JOHAN</v>
          </cell>
          <cell r="E177" t="str">
            <v>-</v>
          </cell>
          <cell r="F177" t="str">
            <v>M</v>
          </cell>
          <cell r="G177">
            <v>26119</v>
          </cell>
          <cell r="H177" t="str">
            <v>SINT MAARTENSTRAAT 2</v>
          </cell>
          <cell r="I177">
            <v>9230</v>
          </cell>
          <cell r="J177" t="str">
            <v>NINOVE</v>
          </cell>
          <cell r="K177" t="str">
            <v>71.07.05-199.27</v>
          </cell>
          <cell r="L177">
            <v>44501</v>
          </cell>
          <cell r="M177">
            <v>44501</v>
          </cell>
          <cell r="O177" t="str">
            <v>NA</v>
          </cell>
        </row>
        <row r="178">
          <cell r="A178">
            <v>890</v>
          </cell>
          <cell r="B178" t="str">
            <v>KALFORT SPORTIF</v>
          </cell>
          <cell r="C178" t="str">
            <v>KALF</v>
          </cell>
          <cell r="D178" t="str">
            <v>DE BOECK DAVID</v>
          </cell>
          <cell r="E178" t="str">
            <v>-</v>
          </cell>
          <cell r="F178" t="str">
            <v>M</v>
          </cell>
          <cell r="G178">
            <v>30516</v>
          </cell>
          <cell r="H178" t="str">
            <v>VIOLETSTRAAT 34</v>
          </cell>
          <cell r="I178">
            <v>2870</v>
          </cell>
          <cell r="J178" t="str">
            <v>SINT AMANDS</v>
          </cell>
          <cell r="K178" t="str">
            <v>83.07.19-213.39</v>
          </cell>
          <cell r="L178">
            <v>44501</v>
          </cell>
          <cell r="M178">
            <v>44501</v>
          </cell>
          <cell r="O178" t="str">
            <v>NA</v>
          </cell>
        </row>
        <row r="179">
          <cell r="A179">
            <v>889</v>
          </cell>
          <cell r="B179" t="str">
            <v>DRY-STER</v>
          </cell>
          <cell r="C179" t="str">
            <v>DRY</v>
          </cell>
          <cell r="D179" t="str">
            <v>DE WACHTER MARC</v>
          </cell>
          <cell r="E179" t="str">
            <v>-</v>
          </cell>
          <cell r="F179" t="str">
            <v>M</v>
          </cell>
          <cell r="G179">
            <v>21667</v>
          </cell>
          <cell r="H179" t="str">
            <v>HANDELSTRAAT 117</v>
          </cell>
          <cell r="I179">
            <v>1840</v>
          </cell>
          <cell r="J179" t="str">
            <v>MALDEREN</v>
          </cell>
          <cell r="K179" t="str">
            <v>59.04.27-351.09</v>
          </cell>
          <cell r="L179">
            <v>44501</v>
          </cell>
          <cell r="M179">
            <v>44501</v>
          </cell>
          <cell r="O179" t="str">
            <v>NA</v>
          </cell>
        </row>
        <row r="180">
          <cell r="A180">
            <v>888</v>
          </cell>
          <cell r="B180" t="str">
            <v>ZOGGEHOF</v>
          </cell>
          <cell r="C180" t="str">
            <v>ZOG</v>
          </cell>
          <cell r="D180" t="str">
            <v>VAN HEMELRYCK CARL</v>
          </cell>
          <cell r="E180" t="str">
            <v>-</v>
          </cell>
          <cell r="F180" t="str">
            <v>M</v>
          </cell>
          <cell r="G180">
            <v>20306</v>
          </cell>
          <cell r="H180" t="str">
            <v>LINDESTRAAT 13</v>
          </cell>
          <cell r="I180">
            <v>9220</v>
          </cell>
          <cell r="J180" t="str">
            <v>HAMME</v>
          </cell>
          <cell r="K180" t="str">
            <v>55.08.05-067.24</v>
          </cell>
          <cell r="L180">
            <v>44501</v>
          </cell>
          <cell r="M180">
            <v>44501</v>
          </cell>
          <cell r="O180" t="str">
            <v>NA</v>
          </cell>
        </row>
        <row r="181">
          <cell r="A181">
            <v>887</v>
          </cell>
          <cell r="B181" t="str">
            <v>BILJARTBOYS</v>
          </cell>
          <cell r="C181" t="str">
            <v>BJB</v>
          </cell>
          <cell r="D181" t="str">
            <v>COVELIERS DYLAN</v>
          </cell>
          <cell r="E181" t="str">
            <v>-</v>
          </cell>
          <cell r="F181" t="str">
            <v>M</v>
          </cell>
          <cell r="G181">
            <v>35502</v>
          </cell>
          <cell r="H181" t="str">
            <v>KEIZERSTRAAT 41</v>
          </cell>
          <cell r="I181">
            <v>2845</v>
          </cell>
          <cell r="J181" t="str">
            <v>NIEL</v>
          </cell>
          <cell r="K181" t="str">
            <v>97.03.13-185.28</v>
          </cell>
          <cell r="L181">
            <v>44470</v>
          </cell>
          <cell r="M181">
            <v>44470</v>
          </cell>
          <cell r="O181" t="str">
            <v>NA</v>
          </cell>
        </row>
        <row r="182">
          <cell r="A182">
            <v>886</v>
          </cell>
          <cell r="B182" t="str">
            <v>BILJARTBOYS</v>
          </cell>
          <cell r="C182" t="str">
            <v>BJB</v>
          </cell>
          <cell r="D182" t="str">
            <v>COVELIERS JESSE</v>
          </cell>
          <cell r="E182" t="str">
            <v>-</v>
          </cell>
          <cell r="F182" t="str">
            <v>M</v>
          </cell>
          <cell r="G182">
            <v>38092</v>
          </cell>
          <cell r="H182" t="str">
            <v>KEIZERSTRAAT 41</v>
          </cell>
          <cell r="I182">
            <v>2845</v>
          </cell>
          <cell r="J182" t="str">
            <v>NIEL</v>
          </cell>
          <cell r="K182" t="str">
            <v>04.04.15-301.69</v>
          </cell>
          <cell r="L182">
            <v>44470</v>
          </cell>
          <cell r="M182">
            <v>44470</v>
          </cell>
          <cell r="O182" t="str">
            <v>NA</v>
          </cell>
        </row>
        <row r="183">
          <cell r="A183">
            <v>885</v>
          </cell>
          <cell r="B183" t="str">
            <v>BILJARTBOYS</v>
          </cell>
          <cell r="C183" t="str">
            <v>BJB</v>
          </cell>
          <cell r="D183" t="str">
            <v>COVELIERS PETER</v>
          </cell>
          <cell r="E183" t="str">
            <v>-</v>
          </cell>
          <cell r="F183" t="str">
            <v>M</v>
          </cell>
          <cell r="G183">
            <v>26939</v>
          </cell>
          <cell r="H183" t="str">
            <v>KEIZERSTRAAT 41</v>
          </cell>
          <cell r="I183">
            <v>2845</v>
          </cell>
          <cell r="J183" t="str">
            <v>NIEL</v>
          </cell>
          <cell r="K183" t="str">
            <v>73.10.02-225.57</v>
          </cell>
          <cell r="L183">
            <v>44470</v>
          </cell>
          <cell r="M183">
            <v>44470</v>
          </cell>
          <cell r="O183" t="str">
            <v>NA</v>
          </cell>
        </row>
        <row r="184">
          <cell r="A184">
            <v>884</v>
          </cell>
          <cell r="B184" t="str">
            <v>DE VOSKES</v>
          </cell>
          <cell r="C184" t="str">
            <v>VOS</v>
          </cell>
          <cell r="D184" t="str">
            <v>MOENS FREDDY</v>
          </cell>
          <cell r="E184" t="str">
            <v>-</v>
          </cell>
          <cell r="F184" t="str">
            <v>M</v>
          </cell>
          <cell r="G184">
            <v>17188</v>
          </cell>
          <cell r="H184" t="str">
            <v>BOVENDONKSTRAAT 96</v>
          </cell>
          <cell r="I184">
            <v>9255</v>
          </cell>
          <cell r="J184" t="str">
            <v>BUGGENHOUT</v>
          </cell>
          <cell r="K184" t="str">
            <v>47.01.21-347.17</v>
          </cell>
          <cell r="L184">
            <v>44470</v>
          </cell>
          <cell r="M184">
            <v>44470</v>
          </cell>
          <cell r="O184" t="str">
            <v>NA</v>
          </cell>
        </row>
        <row r="185">
          <cell r="A185">
            <v>883</v>
          </cell>
          <cell r="B185" t="str">
            <v>GOUDEN BIL</v>
          </cell>
          <cell r="C185" t="str">
            <v>GBIL</v>
          </cell>
          <cell r="D185" t="str">
            <v>FLORU ALAIN</v>
          </cell>
          <cell r="E185" t="str">
            <v>-</v>
          </cell>
          <cell r="F185" t="str">
            <v>M</v>
          </cell>
          <cell r="G185">
            <v>24363</v>
          </cell>
          <cell r="H185" t="str">
            <v>HEKELGEMSTRAAT 21/21</v>
          </cell>
          <cell r="I185">
            <v>9320</v>
          </cell>
          <cell r="J185" t="str">
            <v>EREMBODEGEM</v>
          </cell>
          <cell r="K185" t="str">
            <v>66.09.13-297.83</v>
          </cell>
          <cell r="L185">
            <v>44470</v>
          </cell>
          <cell r="M185">
            <v>44470</v>
          </cell>
          <cell r="O185" t="str">
            <v>NA</v>
          </cell>
        </row>
        <row r="186">
          <cell r="A186">
            <v>882</v>
          </cell>
          <cell r="B186" t="str">
            <v>KALFORT SPORTIF</v>
          </cell>
          <cell r="C186" t="str">
            <v>KALF</v>
          </cell>
          <cell r="D186" t="str">
            <v>VAN DER HEYDEN JENTE</v>
          </cell>
          <cell r="E186" t="str">
            <v>-</v>
          </cell>
          <cell r="F186" t="str">
            <v>M</v>
          </cell>
          <cell r="G186">
            <v>33345</v>
          </cell>
          <cell r="H186" t="str">
            <v>FABRIEKSTRAAT 115</v>
          </cell>
          <cell r="I186">
            <v>1770</v>
          </cell>
          <cell r="J186" t="str">
            <v>LIEDEKERKE</v>
          </cell>
          <cell r="K186" t="str">
            <v>91.04.17-203.62</v>
          </cell>
          <cell r="L186">
            <v>44440</v>
          </cell>
          <cell r="M186">
            <v>44440</v>
          </cell>
          <cell r="O186" t="str">
            <v>NA</v>
          </cell>
        </row>
        <row r="187">
          <cell r="A187">
            <v>881</v>
          </cell>
          <cell r="B187" t="str">
            <v>ZANDSTUIVERS</v>
          </cell>
          <cell r="C187" t="str">
            <v>ZAND</v>
          </cell>
          <cell r="D187" t="str">
            <v>DE MIDDELAER PERRY</v>
          </cell>
          <cell r="E187" t="str">
            <v>-</v>
          </cell>
          <cell r="F187" t="str">
            <v>M</v>
          </cell>
          <cell r="G187">
            <v>22132</v>
          </cell>
          <cell r="H187" t="str">
            <v>DRIEKONINGENSTRAAT 74</v>
          </cell>
          <cell r="I187">
            <v>9100</v>
          </cell>
          <cell r="J187" t="str">
            <v>SINT-NIKLAAS</v>
          </cell>
          <cell r="K187" t="str">
            <v>60.08.04-079.50</v>
          </cell>
          <cell r="L187">
            <v>44440</v>
          </cell>
          <cell r="M187">
            <v>44440</v>
          </cell>
          <cell r="O187" t="str">
            <v>NA</v>
          </cell>
        </row>
        <row r="188">
          <cell r="A188">
            <v>880</v>
          </cell>
          <cell r="B188" t="str">
            <v>DE TON</v>
          </cell>
          <cell r="C188" t="str">
            <v>TON</v>
          </cell>
          <cell r="D188" t="str">
            <v>AELBRECHT MARC</v>
          </cell>
          <cell r="E188" t="str">
            <v>-</v>
          </cell>
          <cell r="F188" t="str">
            <v>M</v>
          </cell>
          <cell r="G188">
            <v>24521</v>
          </cell>
          <cell r="H188" t="str">
            <v>MELDERT DORP 38</v>
          </cell>
          <cell r="I188">
            <v>9310</v>
          </cell>
          <cell r="J188" t="str">
            <v>MELDERT</v>
          </cell>
          <cell r="K188" t="str">
            <v>67.02.18-325.71</v>
          </cell>
          <cell r="L188">
            <v>44440</v>
          </cell>
          <cell r="M188">
            <v>44440</v>
          </cell>
          <cell r="O188" t="str">
            <v>NA</v>
          </cell>
        </row>
        <row r="189">
          <cell r="A189">
            <v>879</v>
          </cell>
          <cell r="B189" t="str">
            <v>GOUDEN BIL</v>
          </cell>
          <cell r="C189" t="str">
            <v>GBIL</v>
          </cell>
          <cell r="D189" t="str">
            <v>DEWIL CHANTAL</v>
          </cell>
          <cell r="E189" t="str">
            <v>-</v>
          </cell>
          <cell r="F189" t="str">
            <v>V</v>
          </cell>
          <cell r="G189">
            <v>24141</v>
          </cell>
          <cell r="H189" t="str">
            <v>HEIVELD 37/103</v>
          </cell>
          <cell r="I189">
            <v>1745</v>
          </cell>
          <cell r="J189" t="str">
            <v>OPWIJK</v>
          </cell>
          <cell r="K189" t="str">
            <v>66.02.03-362.75</v>
          </cell>
          <cell r="L189">
            <v>44440</v>
          </cell>
          <cell r="M189">
            <v>44440</v>
          </cell>
          <cell r="O189" t="str">
            <v>NA</v>
          </cell>
        </row>
        <row r="190">
          <cell r="A190">
            <v>878</v>
          </cell>
          <cell r="B190" t="str">
            <v>GOUDEN BIL</v>
          </cell>
          <cell r="C190" t="str">
            <v>GBIL</v>
          </cell>
          <cell r="D190" t="str">
            <v>PARLOIR PASCAL</v>
          </cell>
          <cell r="E190" t="str">
            <v>-</v>
          </cell>
          <cell r="F190" t="str">
            <v>M</v>
          </cell>
          <cell r="G190">
            <v>25109</v>
          </cell>
          <cell r="H190" t="str">
            <v>VORSTSESTEENWEG 129</v>
          </cell>
          <cell r="I190">
            <v>1601</v>
          </cell>
          <cell r="J190" t="str">
            <v>RUISBROEK</v>
          </cell>
          <cell r="K190" t="str">
            <v>68.09.28-343.17</v>
          </cell>
          <cell r="L190">
            <v>44440</v>
          </cell>
          <cell r="M190">
            <v>44440</v>
          </cell>
          <cell r="O190" t="str">
            <v>NA</v>
          </cell>
        </row>
        <row r="191">
          <cell r="A191">
            <v>877</v>
          </cell>
          <cell r="B191" t="str">
            <v>DE BELOFTEN</v>
          </cell>
          <cell r="C191" t="str">
            <v>DBEL</v>
          </cell>
          <cell r="D191" t="str">
            <v>PEETERS DYLAN</v>
          </cell>
          <cell r="E191" t="str">
            <v>-</v>
          </cell>
          <cell r="F191" t="str">
            <v>M</v>
          </cell>
          <cell r="G191">
            <v>37238</v>
          </cell>
          <cell r="H191" t="str">
            <v>MECHELSESTEENWEG 62/101</v>
          </cell>
          <cell r="I191">
            <v>2830</v>
          </cell>
          <cell r="J191" t="str">
            <v>WILLEBROEK</v>
          </cell>
          <cell r="K191" t="str">
            <v>01.12.12-349.74</v>
          </cell>
          <cell r="L191">
            <v>44440</v>
          </cell>
          <cell r="M191">
            <v>44440</v>
          </cell>
          <cell r="O191" t="str">
            <v>NA</v>
          </cell>
        </row>
        <row r="192">
          <cell r="A192">
            <v>876</v>
          </cell>
          <cell r="B192" t="str">
            <v>VRIJE SPELER</v>
          </cell>
          <cell r="C192" t="str">
            <v>VS</v>
          </cell>
          <cell r="D192" t="str">
            <v>GOYVAERTS STIEVEN</v>
          </cell>
          <cell r="E192" t="str">
            <v>-</v>
          </cell>
          <cell r="F192" t="str">
            <v>M</v>
          </cell>
          <cell r="G192">
            <v>32040</v>
          </cell>
          <cell r="H192" t="str">
            <v>STEENWINKELSTRAAT 81</v>
          </cell>
          <cell r="I192">
            <v>2627</v>
          </cell>
          <cell r="J192" t="str">
            <v>NIEL</v>
          </cell>
          <cell r="K192" t="str">
            <v>87.09.20-121.05</v>
          </cell>
          <cell r="L192">
            <v>44440</v>
          </cell>
          <cell r="M192">
            <v>44440</v>
          </cell>
          <cell r="N192" t="str">
            <v>x</v>
          </cell>
          <cell r="O192" t="str">
            <v>D</v>
          </cell>
        </row>
        <row r="193">
          <cell r="A193">
            <v>875</v>
          </cell>
          <cell r="B193" t="str">
            <v>DE PLEZANTE HOEK</v>
          </cell>
          <cell r="C193" t="str">
            <v>HOEK</v>
          </cell>
          <cell r="D193" t="str">
            <v>LIESSENS JURGEN</v>
          </cell>
          <cell r="E193" t="str">
            <v>-</v>
          </cell>
          <cell r="F193" t="str">
            <v>M</v>
          </cell>
          <cell r="G193">
            <v>22395</v>
          </cell>
          <cell r="H193" t="str">
            <v>KLATERSTRAAT 62</v>
          </cell>
          <cell r="I193">
            <v>2830</v>
          </cell>
          <cell r="J193" t="str">
            <v>BLAASVELD</v>
          </cell>
          <cell r="K193" t="str">
            <v>61.04.24-089.15</v>
          </cell>
          <cell r="L193">
            <v>44440</v>
          </cell>
          <cell r="M193">
            <v>44440</v>
          </cell>
          <cell r="O193" t="str">
            <v>NA</v>
          </cell>
        </row>
        <row r="194">
          <cell r="A194">
            <v>874</v>
          </cell>
          <cell r="B194" t="str">
            <v>DE DAGERS</v>
          </cell>
          <cell r="C194" t="str">
            <v>DDAG</v>
          </cell>
          <cell r="D194" t="str">
            <v>VAN DER MEERSCHE JERRY</v>
          </cell>
          <cell r="E194" t="str">
            <v>-</v>
          </cell>
          <cell r="F194" t="str">
            <v>M</v>
          </cell>
          <cell r="G194">
            <v>24313</v>
          </cell>
          <cell r="H194" t="str">
            <v>BRUGSTRAAT 1</v>
          </cell>
          <cell r="I194">
            <v>9200</v>
          </cell>
          <cell r="J194" t="str">
            <v>DENDERMONDE</v>
          </cell>
          <cell r="K194" t="str">
            <v>66.07.25-267.30</v>
          </cell>
          <cell r="L194">
            <v>44440</v>
          </cell>
          <cell r="M194">
            <v>44440</v>
          </cell>
          <cell r="O194" t="str">
            <v>NA</v>
          </cell>
        </row>
        <row r="195">
          <cell r="A195">
            <v>873</v>
          </cell>
          <cell r="B195" t="str">
            <v>KALFORT SPORTIF</v>
          </cell>
          <cell r="C195" t="str">
            <v>KALF</v>
          </cell>
          <cell r="D195" t="str">
            <v>JACOBS HENDRIK</v>
          </cell>
          <cell r="E195" t="str">
            <v>-</v>
          </cell>
          <cell r="F195" t="str">
            <v>M</v>
          </cell>
          <cell r="G195">
            <v>21490</v>
          </cell>
          <cell r="H195" t="str">
            <v>LETTERHEIDE 5</v>
          </cell>
          <cell r="I195">
            <v>2870</v>
          </cell>
          <cell r="J195" t="str">
            <v>KALFORT</v>
          </cell>
          <cell r="K195" t="str">
            <v>58.11.01-183.15</v>
          </cell>
          <cell r="L195">
            <v>44440</v>
          </cell>
          <cell r="M195">
            <v>44440</v>
          </cell>
          <cell r="O195" t="str">
            <v>NA</v>
          </cell>
        </row>
        <row r="196">
          <cell r="A196">
            <v>872</v>
          </cell>
          <cell r="B196" t="str">
            <v>GOUDEN BIL</v>
          </cell>
          <cell r="C196" t="str">
            <v>GBIL</v>
          </cell>
          <cell r="D196" t="str">
            <v>DE GANCK LUC</v>
          </cell>
          <cell r="E196" t="str">
            <v>-</v>
          </cell>
          <cell r="F196" t="str">
            <v>M</v>
          </cell>
          <cell r="G196">
            <v>22716</v>
          </cell>
          <cell r="H196" t="str">
            <v>RINGLAAN 19/2</v>
          </cell>
          <cell r="I196">
            <v>1745</v>
          </cell>
          <cell r="J196" t="str">
            <v>OPWIJK</v>
          </cell>
          <cell r="K196" t="str">
            <v>62.03.11-445.63</v>
          </cell>
          <cell r="L196">
            <v>44440</v>
          </cell>
          <cell r="M196">
            <v>44440</v>
          </cell>
          <cell r="O196" t="str">
            <v>NA</v>
          </cell>
        </row>
        <row r="197">
          <cell r="A197">
            <v>871</v>
          </cell>
          <cell r="B197" t="str">
            <v>NOEVEREN</v>
          </cell>
          <cell r="C197" t="str">
            <v>NOE</v>
          </cell>
          <cell r="D197" t="str">
            <v>SIMONIS STEFAN</v>
          </cell>
          <cell r="E197" t="str">
            <v>-</v>
          </cell>
          <cell r="F197" t="str">
            <v>M</v>
          </cell>
          <cell r="G197">
            <v>25801</v>
          </cell>
          <cell r="H197" t="str">
            <v>BATTELSESTEENWEG 162</v>
          </cell>
          <cell r="I197">
            <v>2800</v>
          </cell>
          <cell r="J197" t="str">
            <v>MECHELEN</v>
          </cell>
          <cell r="K197" t="str">
            <v>70.08.21-239.75</v>
          </cell>
          <cell r="L197">
            <v>44440</v>
          </cell>
          <cell r="M197">
            <v>44440</v>
          </cell>
          <cell r="O197" t="str">
            <v>NA</v>
          </cell>
        </row>
        <row r="198">
          <cell r="A198">
            <v>870</v>
          </cell>
          <cell r="B198" t="str">
            <v>ZOGGEHOF</v>
          </cell>
          <cell r="C198" t="str">
            <v>ZOG</v>
          </cell>
          <cell r="D198" t="str">
            <v>SEGHERS DWAYT</v>
          </cell>
          <cell r="E198" t="str">
            <v>-</v>
          </cell>
          <cell r="F198" t="str">
            <v>M</v>
          </cell>
          <cell r="G198">
            <v>36637</v>
          </cell>
          <cell r="H198" t="str">
            <v>BURGEMEESTER VAN ACKERWIJK 41</v>
          </cell>
          <cell r="I198">
            <v>9240</v>
          </cell>
          <cell r="J198" t="str">
            <v>ZELE</v>
          </cell>
          <cell r="K198" t="str">
            <v>00.04.21-355.42</v>
          </cell>
          <cell r="L198">
            <v>44440</v>
          </cell>
          <cell r="M198">
            <v>44440</v>
          </cell>
          <cell r="O198" t="str">
            <v>NA</v>
          </cell>
        </row>
        <row r="199">
          <cell r="A199">
            <v>869</v>
          </cell>
          <cell r="B199" t="str">
            <v>BILJARTBOYS</v>
          </cell>
          <cell r="C199" t="str">
            <v>BJB</v>
          </cell>
          <cell r="D199" t="str">
            <v>TRUYTS MARCEL</v>
          </cell>
          <cell r="E199" t="str">
            <v>-</v>
          </cell>
          <cell r="F199" t="str">
            <v>M</v>
          </cell>
          <cell r="G199">
            <v>17758</v>
          </cell>
          <cell r="H199" t="str">
            <v>PIERSTRAAT 47</v>
          </cell>
          <cell r="I199">
            <v>2840</v>
          </cell>
          <cell r="J199" t="str">
            <v>REET-RUMST</v>
          </cell>
          <cell r="K199" t="str">
            <v>48.08.13-221.65</v>
          </cell>
          <cell r="L199">
            <v>44440</v>
          </cell>
          <cell r="M199">
            <v>44440</v>
          </cell>
          <cell r="O199" t="str">
            <v>NA</v>
          </cell>
        </row>
        <row r="200">
          <cell r="A200">
            <v>868</v>
          </cell>
          <cell r="B200" t="str">
            <v>DE PLEZANTE HOEK</v>
          </cell>
          <cell r="C200" t="str">
            <v>HOEK</v>
          </cell>
          <cell r="D200" t="str">
            <v>BOURDEAUD'HUY BRAM</v>
          </cell>
          <cell r="E200" t="str">
            <v>-</v>
          </cell>
          <cell r="F200" t="str">
            <v>M</v>
          </cell>
          <cell r="G200">
            <v>30186</v>
          </cell>
          <cell r="H200" t="str">
            <v>EDMOND DE GRIMBERGENPLEIN 8</v>
          </cell>
          <cell r="I200">
            <v>2830</v>
          </cell>
          <cell r="J200" t="str">
            <v>WILLEBROEK</v>
          </cell>
          <cell r="K200" t="str">
            <v>82.04.23-401.77</v>
          </cell>
          <cell r="L200">
            <v>44440</v>
          </cell>
          <cell r="M200">
            <v>44440</v>
          </cell>
          <cell r="O200" t="str">
            <v>NA</v>
          </cell>
        </row>
        <row r="201">
          <cell r="A201">
            <v>867</v>
          </cell>
          <cell r="B201" t="str">
            <v>THE Q</v>
          </cell>
          <cell r="C201" t="str">
            <v>THQ</v>
          </cell>
          <cell r="D201" t="str">
            <v>GOOSSENS GERALD</v>
          </cell>
          <cell r="E201" t="str">
            <v>-</v>
          </cell>
          <cell r="F201" t="str">
            <v>M</v>
          </cell>
          <cell r="G201">
            <v>20828</v>
          </cell>
          <cell r="H201" t="str">
            <v>RIETSTRAAT 19</v>
          </cell>
          <cell r="I201">
            <v>2880</v>
          </cell>
          <cell r="J201" t="str">
            <v>BORNEM</v>
          </cell>
          <cell r="K201" t="str">
            <v>57.01.08-069.22</v>
          </cell>
          <cell r="L201">
            <v>44440</v>
          </cell>
          <cell r="M201">
            <v>44440</v>
          </cell>
          <cell r="O201" t="str">
            <v>NA</v>
          </cell>
        </row>
        <row r="202">
          <cell r="A202">
            <v>866</v>
          </cell>
          <cell r="B202" t="str">
            <v>GOUDEN BIL</v>
          </cell>
          <cell r="C202" t="str">
            <v>GBIL</v>
          </cell>
          <cell r="D202" t="str">
            <v>DE BONDT JOHAN</v>
          </cell>
          <cell r="E202" t="str">
            <v>-</v>
          </cell>
          <cell r="F202" t="str">
            <v>M</v>
          </cell>
          <cell r="G202">
            <v>25834</v>
          </cell>
          <cell r="H202" t="str">
            <v>MARIE LOUISESTRAAT 25</v>
          </cell>
          <cell r="I202">
            <v>1730</v>
          </cell>
          <cell r="J202" t="str">
            <v>ASSE</v>
          </cell>
          <cell r="K202" t="str">
            <v>70.09.23-309.49</v>
          </cell>
          <cell r="L202">
            <v>44440</v>
          </cell>
          <cell r="M202">
            <v>44440</v>
          </cell>
          <cell r="O202" t="str">
            <v>NA</v>
          </cell>
        </row>
        <row r="203">
          <cell r="A203">
            <v>865</v>
          </cell>
          <cell r="B203" t="str">
            <v>DEN BLACK</v>
          </cell>
          <cell r="C203" t="str">
            <v>DBLA</v>
          </cell>
          <cell r="D203" t="str">
            <v>ABBELOOS STEVEN</v>
          </cell>
          <cell r="E203" t="str">
            <v>-</v>
          </cell>
          <cell r="F203" t="str">
            <v>M</v>
          </cell>
          <cell r="G203">
            <v>26794</v>
          </cell>
          <cell r="H203" t="str">
            <v>OPWIJKSESTRAAT 232</v>
          </cell>
          <cell r="I203">
            <v>9280</v>
          </cell>
          <cell r="J203" t="str">
            <v>LEBBEKE</v>
          </cell>
          <cell r="K203" t="str">
            <v>73.05.10-279.19</v>
          </cell>
          <cell r="L203">
            <v>44440</v>
          </cell>
          <cell r="M203">
            <v>44440</v>
          </cell>
          <cell r="O203" t="str">
            <v>NA</v>
          </cell>
        </row>
        <row r="204">
          <cell r="A204">
            <v>864</v>
          </cell>
          <cell r="B204" t="str">
            <v>DEN BLACK</v>
          </cell>
          <cell r="C204" t="str">
            <v>DBLA</v>
          </cell>
          <cell r="D204" t="str">
            <v>VAN DEN BREEN HANS</v>
          </cell>
          <cell r="E204" t="str">
            <v>-</v>
          </cell>
          <cell r="F204" t="str">
            <v>M</v>
          </cell>
          <cell r="G204">
            <v>28324</v>
          </cell>
          <cell r="H204" t="str">
            <v>ONZE LIEVE VROUWSTRAAT 9A</v>
          </cell>
          <cell r="I204">
            <v>9280</v>
          </cell>
          <cell r="J204" t="str">
            <v>LEBBEKE</v>
          </cell>
          <cell r="K204" t="str">
            <v>77.07.18-203.50</v>
          </cell>
          <cell r="L204">
            <v>44440</v>
          </cell>
          <cell r="M204">
            <v>44440</v>
          </cell>
          <cell r="O204" t="str">
            <v>NA</v>
          </cell>
        </row>
        <row r="205">
          <cell r="A205">
            <v>863</v>
          </cell>
          <cell r="B205" t="str">
            <v>DEN BLACK</v>
          </cell>
          <cell r="C205" t="str">
            <v>DBLA</v>
          </cell>
          <cell r="D205" t="str">
            <v>DALEMANS MIREL</v>
          </cell>
          <cell r="E205" t="str">
            <v>-</v>
          </cell>
          <cell r="F205" t="str">
            <v>M</v>
          </cell>
          <cell r="G205">
            <v>27342</v>
          </cell>
          <cell r="H205" t="str">
            <v>BOVENDONKSTRAAT 186</v>
          </cell>
          <cell r="I205">
            <v>9255</v>
          </cell>
          <cell r="J205" t="str">
            <v>BUGGENHOUT</v>
          </cell>
          <cell r="K205" t="str">
            <v>74.11.09-139.58</v>
          </cell>
          <cell r="L205">
            <v>44440</v>
          </cell>
          <cell r="M205">
            <v>44440</v>
          </cell>
          <cell r="O205" t="str">
            <v>NA</v>
          </cell>
        </row>
        <row r="206">
          <cell r="A206">
            <v>862</v>
          </cell>
          <cell r="B206" t="str">
            <v>DRY-STER</v>
          </cell>
          <cell r="C206" t="str">
            <v>DRY</v>
          </cell>
          <cell r="D206" t="str">
            <v>VAN DEN BOSSCHE KEVIN</v>
          </cell>
          <cell r="E206" t="str">
            <v>-</v>
          </cell>
          <cell r="F206" t="str">
            <v>M</v>
          </cell>
          <cell r="G206">
            <v>31043</v>
          </cell>
          <cell r="H206" t="str">
            <v>HOOGSTRAAT 90</v>
          </cell>
          <cell r="I206">
            <v>9290</v>
          </cell>
          <cell r="J206" t="str">
            <v>BERLARE</v>
          </cell>
          <cell r="K206" t="str">
            <v>84.12.27-297.62</v>
          </cell>
          <cell r="L206">
            <v>44440</v>
          </cell>
          <cell r="M206">
            <v>44440</v>
          </cell>
          <cell r="O206" t="str">
            <v>NA</v>
          </cell>
        </row>
        <row r="207">
          <cell r="A207">
            <v>861</v>
          </cell>
          <cell r="B207" t="str">
            <v>DE SPLINTERS</v>
          </cell>
          <cell r="C207" t="str">
            <v>SPLI</v>
          </cell>
          <cell r="D207" t="str">
            <v>CLEYMANS STEFFI</v>
          </cell>
          <cell r="E207" t="str">
            <v>-</v>
          </cell>
          <cell r="F207" t="str">
            <v>V</v>
          </cell>
          <cell r="G207">
            <v>34835</v>
          </cell>
          <cell r="H207" t="str">
            <v>BERGKAPELSTRAAT 19</v>
          </cell>
          <cell r="I207">
            <v>1840</v>
          </cell>
          <cell r="J207" t="str">
            <v>LONDERZEEL</v>
          </cell>
          <cell r="K207" t="str">
            <v>95.05.16-504.76</v>
          </cell>
          <cell r="L207">
            <v>44440</v>
          </cell>
          <cell r="M207">
            <v>44440</v>
          </cell>
          <cell r="O207" t="str">
            <v>NA</v>
          </cell>
        </row>
        <row r="208">
          <cell r="A208">
            <v>860</v>
          </cell>
          <cell r="B208" t="str">
            <v>DE PLEZANTE HOEK</v>
          </cell>
          <cell r="C208" t="str">
            <v>HOEK</v>
          </cell>
          <cell r="D208" t="str">
            <v>HELDERWEIDT LUC</v>
          </cell>
          <cell r="E208" t="str">
            <v>-</v>
          </cell>
          <cell r="F208" t="str">
            <v>M</v>
          </cell>
          <cell r="G208">
            <v>20808</v>
          </cell>
          <cell r="H208" t="str">
            <v>JAN WILLEMSSTRAAT 1</v>
          </cell>
          <cell r="I208">
            <v>2830</v>
          </cell>
          <cell r="J208" t="str">
            <v>BLAASVELD</v>
          </cell>
          <cell r="K208" t="str">
            <v>56.12.19-279.23</v>
          </cell>
          <cell r="L208">
            <v>44440</v>
          </cell>
          <cell r="M208">
            <v>44440</v>
          </cell>
          <cell r="O208" t="str">
            <v>NA</v>
          </cell>
        </row>
        <row r="209">
          <cell r="A209">
            <v>859</v>
          </cell>
          <cell r="B209" t="str">
            <v>KALFORT SPORTIF</v>
          </cell>
          <cell r="C209" t="str">
            <v>KALF</v>
          </cell>
          <cell r="D209" t="str">
            <v>VAN VOSSEL MIREILLE</v>
          </cell>
          <cell r="E209" t="str">
            <v>-</v>
          </cell>
          <cell r="F209" t="str">
            <v>V</v>
          </cell>
          <cell r="G209">
            <v>24174</v>
          </cell>
          <cell r="H209" t="str">
            <v>ZANDSTRAAT 28</v>
          </cell>
          <cell r="I209">
            <v>9170</v>
          </cell>
          <cell r="J209" t="str">
            <v>SINT PAUWELS</v>
          </cell>
          <cell r="K209" t="str">
            <v>66.03.08-250.44</v>
          </cell>
          <cell r="L209">
            <v>44440</v>
          </cell>
          <cell r="M209">
            <v>44440</v>
          </cell>
          <cell r="O209" t="str">
            <v>NA</v>
          </cell>
        </row>
        <row r="210">
          <cell r="A210">
            <v>858</v>
          </cell>
          <cell r="B210" t="str">
            <v>KALFORT SPORTIF</v>
          </cell>
          <cell r="C210" t="str">
            <v>KALF</v>
          </cell>
          <cell r="D210" t="str">
            <v>VAN DE VIJVER MARIO</v>
          </cell>
          <cell r="E210" t="str">
            <v>-</v>
          </cell>
          <cell r="F210" t="str">
            <v>M</v>
          </cell>
          <cell r="G210">
            <v>31572</v>
          </cell>
          <cell r="H210" t="str">
            <v>ZANDSTRAAT 5/4</v>
          </cell>
          <cell r="I210">
            <v>9170</v>
          </cell>
          <cell r="J210" t="str">
            <v>SINT PAUWELS</v>
          </cell>
          <cell r="K210" t="str">
            <v>86.06.09-299.18</v>
          </cell>
          <cell r="L210">
            <v>44440</v>
          </cell>
          <cell r="M210">
            <v>44440</v>
          </cell>
          <cell r="O210" t="str">
            <v>NA</v>
          </cell>
        </row>
        <row r="211">
          <cell r="A211">
            <v>857</v>
          </cell>
          <cell r="B211" t="str">
            <v>KALFORT SPORTIF</v>
          </cell>
          <cell r="C211" t="str">
            <v>KALF</v>
          </cell>
          <cell r="D211" t="str">
            <v>CARRETTE MARC</v>
          </cell>
          <cell r="E211" t="str">
            <v>-</v>
          </cell>
          <cell r="F211" t="str">
            <v>M</v>
          </cell>
          <cell r="G211">
            <v>21358</v>
          </cell>
          <cell r="H211" t="str">
            <v>STIJN STREUVELSTRAAT 42</v>
          </cell>
          <cell r="I211">
            <v>4561</v>
          </cell>
          <cell r="J211" t="str">
            <v>HULST</v>
          </cell>
          <cell r="K211" t="str">
            <v>58.06.22-193.19</v>
          </cell>
          <cell r="L211">
            <v>44440</v>
          </cell>
          <cell r="M211">
            <v>44440</v>
          </cell>
          <cell r="O211" t="str">
            <v>NA</v>
          </cell>
        </row>
        <row r="212">
          <cell r="A212">
            <v>856</v>
          </cell>
          <cell r="B212" t="str">
            <v>RITOBOYS</v>
          </cell>
          <cell r="C212" t="str">
            <v>RITO</v>
          </cell>
          <cell r="D212" t="str">
            <v>VAN HUFFELEN GEOFFREY</v>
          </cell>
          <cell r="E212" t="str">
            <v>-</v>
          </cell>
          <cell r="F212" t="str">
            <v>M</v>
          </cell>
          <cell r="G212">
            <v>33042</v>
          </cell>
          <cell r="H212" t="str">
            <v>EIKENSTRAAT 4/1</v>
          </cell>
          <cell r="I212">
            <v>2840</v>
          </cell>
          <cell r="J212" t="str">
            <v>REET</v>
          </cell>
          <cell r="K212" t="str">
            <v>90.06.18-425.94</v>
          </cell>
          <cell r="L212">
            <v>44409</v>
          </cell>
          <cell r="M212">
            <v>44409</v>
          </cell>
          <cell r="O212" t="str">
            <v>NA</v>
          </cell>
        </row>
        <row r="213">
          <cell r="A213">
            <v>855</v>
          </cell>
          <cell r="B213" t="str">
            <v>GOUDEN BIL</v>
          </cell>
          <cell r="C213" t="str">
            <v>GBIL</v>
          </cell>
          <cell r="D213" t="str">
            <v>DE COOMAN ALDO</v>
          </cell>
          <cell r="E213" t="str">
            <v>-</v>
          </cell>
          <cell r="F213" t="str">
            <v>M</v>
          </cell>
          <cell r="G213">
            <v>26713</v>
          </cell>
          <cell r="H213" t="str">
            <v>LOUIS PI9ERARDLAAN 17</v>
          </cell>
          <cell r="I213">
            <v>1140</v>
          </cell>
          <cell r="J213" t="str">
            <v>EVERE</v>
          </cell>
          <cell r="K213" t="str">
            <v>73.02.18-143.88</v>
          </cell>
          <cell r="L213">
            <v>44409</v>
          </cell>
          <cell r="M213">
            <v>44409</v>
          </cell>
          <cell r="O213" t="str">
            <v>NA</v>
          </cell>
        </row>
        <row r="214">
          <cell r="A214">
            <v>854</v>
          </cell>
          <cell r="B214" t="str">
            <v>DE SPLINTERS</v>
          </cell>
          <cell r="C214" t="str">
            <v>SPLI</v>
          </cell>
          <cell r="D214" t="str">
            <v>MATTHEUS PETER</v>
          </cell>
          <cell r="E214" t="str">
            <v>-</v>
          </cell>
          <cell r="F214" t="str">
            <v>M</v>
          </cell>
          <cell r="G214">
            <v>25266</v>
          </cell>
          <cell r="H214" t="str">
            <v>NINOOFSESTEENWEG 96</v>
          </cell>
          <cell r="I214">
            <v>9320</v>
          </cell>
          <cell r="J214" t="str">
            <v>EREMBODEGEM</v>
          </cell>
          <cell r="K214" t="str">
            <v>69.03.04-409.78</v>
          </cell>
          <cell r="L214">
            <v>44409</v>
          </cell>
          <cell r="M214">
            <v>44409</v>
          </cell>
          <cell r="O214" t="str">
            <v>NA</v>
          </cell>
        </row>
        <row r="215">
          <cell r="A215">
            <v>853</v>
          </cell>
          <cell r="B215" t="str">
            <v>DE STATIEVRIENDEN</v>
          </cell>
          <cell r="C215" t="str">
            <v>STAT</v>
          </cell>
          <cell r="D215" t="str">
            <v>VAN BUGGENHOUT LUC</v>
          </cell>
          <cell r="E215" t="str">
            <v>-</v>
          </cell>
          <cell r="F215" t="str">
            <v>M</v>
          </cell>
          <cell r="G215">
            <v>26091</v>
          </cell>
          <cell r="H215" t="str">
            <v>SINT HUYBRECHTSTRAAT 56</v>
          </cell>
          <cell r="I215">
            <v>1785</v>
          </cell>
          <cell r="J215" t="str">
            <v>MERCHTEM</v>
          </cell>
          <cell r="K215" t="str">
            <v>71.06.07-371.79</v>
          </cell>
          <cell r="L215">
            <v>44409</v>
          </cell>
          <cell r="M215">
            <v>44409</v>
          </cell>
          <cell r="O215" t="str">
            <v>NA</v>
          </cell>
        </row>
        <row r="216">
          <cell r="A216">
            <v>852</v>
          </cell>
          <cell r="B216" t="str">
            <v>KALFORT SPORTIF</v>
          </cell>
          <cell r="C216" t="str">
            <v>KALF</v>
          </cell>
          <cell r="D216" t="str">
            <v>BOEY RUDIGER</v>
          </cell>
          <cell r="E216" t="str">
            <v>-</v>
          </cell>
          <cell r="F216" t="str">
            <v>M</v>
          </cell>
          <cell r="G216">
            <v>23798</v>
          </cell>
          <cell r="H216" t="str">
            <v>ARTHUR BORGIJSSTRAAT 5/2</v>
          </cell>
          <cell r="I216">
            <v>2870</v>
          </cell>
          <cell r="J216" t="str">
            <v>SINT AMANDS</v>
          </cell>
          <cell r="K216" t="str">
            <v>65.02.25-305.33</v>
          </cell>
          <cell r="L216">
            <v>44409</v>
          </cell>
          <cell r="M216">
            <v>44409</v>
          </cell>
          <cell r="O216" t="str">
            <v>NA</v>
          </cell>
        </row>
        <row r="217">
          <cell r="A217">
            <v>851</v>
          </cell>
          <cell r="B217" t="str">
            <v>DE SPLINTERS</v>
          </cell>
          <cell r="C217" t="str">
            <v>SPLI</v>
          </cell>
          <cell r="D217" t="str">
            <v>GOESSENS KIRSTEN</v>
          </cell>
          <cell r="E217" t="str">
            <v>-</v>
          </cell>
          <cell r="F217" t="str">
            <v>M</v>
          </cell>
          <cell r="G217">
            <v>34307</v>
          </cell>
          <cell r="H217" t="str">
            <v>NIEUWSTRAAT 105</v>
          </cell>
          <cell r="I217">
            <v>9450</v>
          </cell>
          <cell r="J217" t="str">
            <v>DENDERHOUTEM</v>
          </cell>
          <cell r="K217" t="str">
            <v>93.12.04-330.35</v>
          </cell>
          <cell r="L217">
            <v>44409</v>
          </cell>
          <cell r="M217">
            <v>44409</v>
          </cell>
          <cell r="O217" t="str">
            <v>NA</v>
          </cell>
        </row>
        <row r="218">
          <cell r="A218">
            <v>850</v>
          </cell>
          <cell r="B218" t="str">
            <v>DE STATIEVRIENDEN</v>
          </cell>
          <cell r="C218" t="str">
            <v>STAT</v>
          </cell>
          <cell r="D218" t="str">
            <v>STREULENS BART</v>
          </cell>
          <cell r="E218" t="str">
            <v>-</v>
          </cell>
          <cell r="F218" t="str">
            <v>M</v>
          </cell>
          <cell r="G218">
            <v>25360</v>
          </cell>
          <cell r="H218" t="str">
            <v>REYNOUTSTRAAT 54/1</v>
          </cell>
          <cell r="I218">
            <v>9200</v>
          </cell>
          <cell r="J218" t="str">
            <v>GREMBERGEN</v>
          </cell>
          <cell r="K218" t="str">
            <v>69.06.06-073.74</v>
          </cell>
          <cell r="L218">
            <v>44409</v>
          </cell>
          <cell r="M218">
            <v>44409</v>
          </cell>
          <cell r="O218" t="str">
            <v>NA</v>
          </cell>
        </row>
        <row r="219">
          <cell r="A219">
            <v>849</v>
          </cell>
          <cell r="B219" t="str">
            <v>GOUDEN BIL</v>
          </cell>
          <cell r="C219" t="str">
            <v>GBIL</v>
          </cell>
          <cell r="D219" t="str">
            <v>DE BIE RUDOLF</v>
          </cell>
          <cell r="E219" t="str">
            <v>-</v>
          </cell>
          <cell r="F219" t="str">
            <v>M</v>
          </cell>
          <cell r="G219">
            <v>21440</v>
          </cell>
          <cell r="H219" t="str">
            <v>STEENWEG OP OUDENGEM 141</v>
          </cell>
          <cell r="I219">
            <v>9308</v>
          </cell>
          <cell r="J219" t="str">
            <v>GIJZEGEM</v>
          </cell>
          <cell r="K219" t="str">
            <v>58.09.12-337.02</v>
          </cell>
          <cell r="L219">
            <v>44409</v>
          </cell>
          <cell r="M219">
            <v>44409</v>
          </cell>
          <cell r="O219" t="str">
            <v>NA</v>
          </cell>
        </row>
        <row r="220">
          <cell r="A220">
            <v>848</v>
          </cell>
          <cell r="B220" t="str">
            <v>GOUDEN BIL</v>
          </cell>
          <cell r="C220" t="str">
            <v>GBIL</v>
          </cell>
          <cell r="D220" t="str">
            <v>VAN DER STAPPEN EDDY</v>
          </cell>
          <cell r="E220" t="str">
            <v>-</v>
          </cell>
          <cell r="F220" t="str">
            <v>M</v>
          </cell>
          <cell r="G220">
            <v>21125</v>
          </cell>
          <cell r="H220" t="str">
            <v>WILLEM DE GANCKSTRAAT 18</v>
          </cell>
          <cell r="I220">
            <v>1730</v>
          </cell>
          <cell r="J220" t="str">
            <v>KOBBEGEM</v>
          </cell>
          <cell r="K220" t="str">
            <v>57.11.01-443.25</v>
          </cell>
          <cell r="L220">
            <v>44409</v>
          </cell>
          <cell r="M220">
            <v>44409</v>
          </cell>
          <cell r="O220" t="str">
            <v>NA</v>
          </cell>
        </row>
        <row r="221">
          <cell r="A221">
            <v>847</v>
          </cell>
          <cell r="B221" t="str">
            <v>GOUDEN BIL</v>
          </cell>
          <cell r="C221" t="str">
            <v>GBIL</v>
          </cell>
          <cell r="D221" t="str">
            <v>DE CLERCK GUNTHER</v>
          </cell>
          <cell r="E221">
            <v>4</v>
          </cell>
          <cell r="F221" t="str">
            <v>M</v>
          </cell>
          <cell r="G221">
            <v>25812</v>
          </cell>
          <cell r="H221" t="str">
            <v>KLEI 104</v>
          </cell>
          <cell r="I221">
            <v>1745</v>
          </cell>
          <cell r="J221" t="str">
            <v>OPWIJK</v>
          </cell>
          <cell r="K221" t="str">
            <v>70.09.01-207.35</v>
          </cell>
          <cell r="L221">
            <v>44409</v>
          </cell>
          <cell r="M221">
            <v>44409</v>
          </cell>
          <cell r="O221" t="str">
            <v>NA</v>
          </cell>
        </row>
        <row r="222">
          <cell r="A222">
            <v>846</v>
          </cell>
          <cell r="B222" t="str">
            <v>ZANDSTUIVERS</v>
          </cell>
          <cell r="C222" t="str">
            <v>ZAND</v>
          </cell>
          <cell r="D222" t="str">
            <v>DE HAUWERE TOM</v>
          </cell>
          <cell r="E222" t="str">
            <v>-</v>
          </cell>
          <cell r="F222" t="str">
            <v>M</v>
          </cell>
          <cell r="G222">
            <v>29139</v>
          </cell>
          <cell r="H222" t="str">
            <v>BELLESTRAAT 112</v>
          </cell>
          <cell r="I222">
            <v>9280</v>
          </cell>
          <cell r="J222" t="str">
            <v>LEBBEKE</v>
          </cell>
          <cell r="K222" t="str">
            <v>79.10.11-305.27</v>
          </cell>
          <cell r="L222">
            <v>44409</v>
          </cell>
          <cell r="M222">
            <v>44409</v>
          </cell>
          <cell r="O222" t="str">
            <v>NA</v>
          </cell>
        </row>
        <row r="223">
          <cell r="A223">
            <v>845</v>
          </cell>
          <cell r="B223" t="str">
            <v>KALFORT SPORTIF</v>
          </cell>
          <cell r="C223" t="str">
            <v>KALF</v>
          </cell>
          <cell r="D223" t="str">
            <v>KOYEN LAURENT</v>
          </cell>
          <cell r="E223" t="str">
            <v>-</v>
          </cell>
          <cell r="F223" t="str">
            <v>M</v>
          </cell>
          <cell r="G223">
            <v>35556</v>
          </cell>
          <cell r="H223" t="str">
            <v>SINT LAUREISSTRAAT 93/1</v>
          </cell>
          <cell r="I223">
            <v>2018</v>
          </cell>
          <cell r="J223" t="str">
            <v>ANTWERPEN</v>
          </cell>
          <cell r="K223" t="str">
            <v>97.05.06-521.13</v>
          </cell>
          <cell r="L223">
            <v>44409</v>
          </cell>
          <cell r="M223">
            <v>44409</v>
          </cell>
          <cell r="O223" t="str">
            <v>NA</v>
          </cell>
        </row>
        <row r="224">
          <cell r="A224">
            <v>844</v>
          </cell>
          <cell r="B224" t="str">
            <v>BILJARTBOYS</v>
          </cell>
          <cell r="C224" t="str">
            <v>BJB</v>
          </cell>
          <cell r="D224" t="str">
            <v>NAEGELS GLEN</v>
          </cell>
          <cell r="E224" t="str">
            <v>-</v>
          </cell>
          <cell r="F224" t="str">
            <v>M</v>
          </cell>
          <cell r="G224">
            <v>26151</v>
          </cell>
          <cell r="H224" t="str">
            <v>VOGELZANG 2</v>
          </cell>
          <cell r="I224">
            <v>2850</v>
          </cell>
          <cell r="J224" t="str">
            <v>BOOM</v>
          </cell>
          <cell r="K224" t="str">
            <v>71.08.06-413.81</v>
          </cell>
          <cell r="L224">
            <v>44409</v>
          </cell>
          <cell r="M224">
            <v>44409</v>
          </cell>
          <cell r="O224" t="str">
            <v>NA</v>
          </cell>
        </row>
        <row r="225">
          <cell r="A225">
            <v>843</v>
          </cell>
          <cell r="B225" t="str">
            <v>NOEVEREN</v>
          </cell>
          <cell r="C225" t="str">
            <v>NOE</v>
          </cell>
          <cell r="D225" t="str">
            <v>VAN DE WAUWER AMARILDO</v>
          </cell>
          <cell r="E225" t="str">
            <v>-</v>
          </cell>
          <cell r="F225" t="str">
            <v>M</v>
          </cell>
          <cell r="G225">
            <v>24556</v>
          </cell>
          <cell r="H225" t="str">
            <v>E. VAN DER VELDELAAN 28</v>
          </cell>
          <cell r="I225">
            <v>2845</v>
          </cell>
          <cell r="J225" t="str">
            <v>NIEL</v>
          </cell>
          <cell r="K225" t="str">
            <v>67.03.25-453.31</v>
          </cell>
          <cell r="L225">
            <v>44409</v>
          </cell>
          <cell r="M225">
            <v>44409</v>
          </cell>
          <cell r="O225" t="str">
            <v>NA</v>
          </cell>
        </row>
        <row r="226">
          <cell r="A226">
            <v>842</v>
          </cell>
          <cell r="B226" t="str">
            <v>PLAZA</v>
          </cell>
          <cell r="C226" t="str">
            <v>PLZ</v>
          </cell>
          <cell r="D226" t="str">
            <v>GOOSSENS GEERT</v>
          </cell>
          <cell r="E226">
            <v>1</v>
          </cell>
          <cell r="F226" t="str">
            <v>M</v>
          </cell>
          <cell r="G226">
            <v>23952</v>
          </cell>
          <cell r="H226" t="str">
            <v>REIGERLAAN 28</v>
          </cell>
          <cell r="K226" t="str">
            <v>65.07.29-283.67</v>
          </cell>
          <cell r="L226">
            <v>44409</v>
          </cell>
          <cell r="M226">
            <v>44409</v>
          </cell>
          <cell r="O226" t="str">
            <v>A</v>
          </cell>
        </row>
        <row r="227">
          <cell r="A227">
            <v>841</v>
          </cell>
          <cell r="B227" t="str">
            <v>'t ZANDHOF</v>
          </cell>
          <cell r="C227" t="str">
            <v>TZH</v>
          </cell>
          <cell r="D227" t="str">
            <v>BOUWERAERTS PATRICK</v>
          </cell>
          <cell r="E227" t="str">
            <v>-</v>
          </cell>
          <cell r="F227" t="str">
            <v>M</v>
          </cell>
          <cell r="G227">
            <v>26445</v>
          </cell>
          <cell r="H227" t="str">
            <v>ERTENHOF 41</v>
          </cell>
          <cell r="I227">
            <v>9100</v>
          </cell>
          <cell r="J227" t="str">
            <v>SINT NIKLAAS</v>
          </cell>
          <cell r="K227" t="str">
            <v>72.05.26-073.15</v>
          </cell>
          <cell r="L227">
            <v>44409</v>
          </cell>
          <cell r="M227">
            <v>44409</v>
          </cell>
          <cell r="O227" t="str">
            <v>NA</v>
          </cell>
        </row>
        <row r="228">
          <cell r="A228">
            <v>840</v>
          </cell>
          <cell r="B228" t="str">
            <v>DE SLOEBERS</v>
          </cell>
          <cell r="C228" t="str">
            <v>SLOE</v>
          </cell>
          <cell r="D228" t="str">
            <v>DE RYCK MARC</v>
          </cell>
          <cell r="E228" t="str">
            <v>-</v>
          </cell>
          <cell r="F228" t="str">
            <v>M</v>
          </cell>
          <cell r="G228">
            <v>26391</v>
          </cell>
          <cell r="H228" t="str">
            <v>VAN LERIUSLAAN 208</v>
          </cell>
          <cell r="I228">
            <v>2850</v>
          </cell>
          <cell r="J228" t="str">
            <v>BOOM</v>
          </cell>
          <cell r="K228" t="str">
            <v>72.04.02-269.47</v>
          </cell>
          <cell r="L228">
            <v>44409</v>
          </cell>
          <cell r="M228">
            <v>44409</v>
          </cell>
          <cell r="O228" t="str">
            <v>NA</v>
          </cell>
        </row>
        <row r="229">
          <cell r="A229">
            <v>839</v>
          </cell>
          <cell r="B229" t="str">
            <v>DE SLOEBERS</v>
          </cell>
          <cell r="C229" t="str">
            <v>SLOE</v>
          </cell>
          <cell r="D229" t="str">
            <v>GEVELS CARL</v>
          </cell>
          <cell r="E229" t="str">
            <v>-</v>
          </cell>
          <cell r="F229" t="str">
            <v>M</v>
          </cell>
          <cell r="G229">
            <v>26806</v>
          </cell>
          <cell r="H229" t="str">
            <v>SINT KATELIJNESTRAAT 18</v>
          </cell>
          <cell r="I229">
            <v>2850</v>
          </cell>
          <cell r="J229" t="str">
            <v>BOOM</v>
          </cell>
          <cell r="K229" t="str">
            <v>73.05.22-283.43</v>
          </cell>
          <cell r="L229">
            <v>44409</v>
          </cell>
          <cell r="M229">
            <v>44409</v>
          </cell>
          <cell r="O229" t="str">
            <v>NA</v>
          </cell>
        </row>
        <row r="230">
          <cell r="A230">
            <v>838</v>
          </cell>
          <cell r="B230" t="str">
            <v>DE SLOEBERS</v>
          </cell>
          <cell r="C230" t="str">
            <v>SLOE</v>
          </cell>
          <cell r="D230" t="str">
            <v>REYNIERS BJORN</v>
          </cell>
          <cell r="E230" t="str">
            <v>-</v>
          </cell>
          <cell r="F230" t="str">
            <v>M</v>
          </cell>
          <cell r="G230">
            <v>33082</v>
          </cell>
          <cell r="H230" t="str">
            <v>ANTWERPSESTRAAT 71/42</v>
          </cell>
          <cell r="K230" t="str">
            <v>90.07.28-215.11</v>
          </cell>
          <cell r="L230">
            <v>44409</v>
          </cell>
          <cell r="M230">
            <v>44409</v>
          </cell>
          <cell r="O230" t="str">
            <v>NA</v>
          </cell>
        </row>
        <row r="231">
          <cell r="A231">
            <v>837</v>
          </cell>
          <cell r="B231" t="str">
            <v>DE BELOFTEN</v>
          </cell>
          <cell r="C231" t="str">
            <v>DBEL</v>
          </cell>
          <cell r="D231" t="str">
            <v>FLION JEREMY</v>
          </cell>
          <cell r="E231" t="str">
            <v>-</v>
          </cell>
          <cell r="F231" t="str">
            <v>M</v>
          </cell>
          <cell r="G231">
            <v>35787</v>
          </cell>
          <cell r="H231" t="str">
            <v>SPEELBERG 42</v>
          </cell>
          <cell r="I231">
            <v>3090</v>
          </cell>
          <cell r="J231" t="str">
            <v>OVERIJSE</v>
          </cell>
          <cell r="K231" t="str">
            <v>97.12.23-515.43</v>
          </cell>
          <cell r="L231">
            <v>44409</v>
          </cell>
          <cell r="M231">
            <v>44409</v>
          </cell>
          <cell r="O231" t="str">
            <v>NA</v>
          </cell>
        </row>
        <row r="232">
          <cell r="A232">
            <v>836</v>
          </cell>
          <cell r="B232" t="str">
            <v>DE BELOFTEN</v>
          </cell>
          <cell r="C232" t="str">
            <v>DBEL</v>
          </cell>
          <cell r="D232" t="str">
            <v>DE NEVES ELSE</v>
          </cell>
          <cell r="E232" t="str">
            <v>-</v>
          </cell>
          <cell r="F232" t="str">
            <v>V</v>
          </cell>
          <cell r="G232">
            <v>26444</v>
          </cell>
          <cell r="H232" t="str">
            <v>DORPSTRAAT 74</v>
          </cell>
          <cell r="I232">
            <v>2830</v>
          </cell>
          <cell r="J232" t="str">
            <v>BLAASVELD</v>
          </cell>
          <cell r="K232" t="str">
            <v>72.05.25.402.07</v>
          </cell>
          <cell r="L232">
            <v>44409</v>
          </cell>
          <cell r="M232">
            <v>44409</v>
          </cell>
          <cell r="O232" t="str">
            <v>NA</v>
          </cell>
        </row>
        <row r="233">
          <cell r="A233">
            <v>835</v>
          </cell>
          <cell r="B233" t="str">
            <v>DE BELOFTEN</v>
          </cell>
          <cell r="C233" t="str">
            <v>DBEL</v>
          </cell>
          <cell r="D233" t="str">
            <v>DE BUYSER SONJA</v>
          </cell>
          <cell r="E233" t="str">
            <v>-</v>
          </cell>
          <cell r="F233" t="str">
            <v>V</v>
          </cell>
          <cell r="G233">
            <v>21468</v>
          </cell>
          <cell r="H233" t="str">
            <v>NACHTEGAALSTRAAT 17</v>
          </cell>
          <cell r="I233">
            <v>1840</v>
          </cell>
          <cell r="J233" t="str">
            <v>LONDERZEEL</v>
          </cell>
          <cell r="K233" t="str">
            <v>58.10.10-506.94</v>
          </cell>
          <cell r="L233">
            <v>44409</v>
          </cell>
          <cell r="M233">
            <v>44409</v>
          </cell>
          <cell r="O233" t="str">
            <v>NA</v>
          </cell>
        </row>
        <row r="234">
          <cell r="A234">
            <v>834</v>
          </cell>
          <cell r="B234" t="str">
            <v>DE BELOFTEN</v>
          </cell>
          <cell r="C234" t="str">
            <v>DBEL</v>
          </cell>
          <cell r="D234" t="str">
            <v>MOERENHOUT LUNA</v>
          </cell>
          <cell r="E234" t="str">
            <v>-</v>
          </cell>
          <cell r="F234" t="str">
            <v>V</v>
          </cell>
          <cell r="G234">
            <v>38831</v>
          </cell>
          <cell r="H234" t="str">
            <v>NIEUWE KOUTERSTRAAT 107</v>
          </cell>
          <cell r="I234">
            <v>2880</v>
          </cell>
          <cell r="J234" t="str">
            <v>BORNEM</v>
          </cell>
          <cell r="K234" t="str">
            <v>06.04.29-010.79</v>
          </cell>
          <cell r="L234">
            <v>44409</v>
          </cell>
          <cell r="M234">
            <v>44409</v>
          </cell>
          <cell r="O234" t="str">
            <v>NA</v>
          </cell>
        </row>
        <row r="235">
          <cell r="A235">
            <v>833</v>
          </cell>
          <cell r="B235" t="str">
            <v>DE SLOEBERS</v>
          </cell>
          <cell r="C235" t="str">
            <v>SLOE</v>
          </cell>
          <cell r="D235" t="str">
            <v>VAN MIERT DIETER</v>
          </cell>
          <cell r="E235" t="str">
            <v>-</v>
          </cell>
          <cell r="F235" t="str">
            <v>M</v>
          </cell>
          <cell r="G235">
            <v>31061</v>
          </cell>
          <cell r="H235" t="str">
            <v>VRIJHEIDSHOEK 19</v>
          </cell>
          <cell r="I235">
            <v>2850</v>
          </cell>
          <cell r="J235" t="str">
            <v>BOOM</v>
          </cell>
          <cell r="K235" t="str">
            <v>85.01.14-113.95</v>
          </cell>
          <cell r="L235">
            <v>44409</v>
          </cell>
          <cell r="M235">
            <v>44409</v>
          </cell>
          <cell r="O235" t="str">
            <v>NA</v>
          </cell>
        </row>
        <row r="236">
          <cell r="A236">
            <v>832</v>
          </cell>
          <cell r="B236" t="str">
            <v>DE SLOEBERS</v>
          </cell>
          <cell r="C236" t="str">
            <v>SLOE</v>
          </cell>
          <cell r="D236" t="str">
            <v>VAN MEERBEECK JOHAN</v>
          </cell>
          <cell r="E236" t="str">
            <v>-</v>
          </cell>
          <cell r="F236" t="str">
            <v>M</v>
          </cell>
          <cell r="G236">
            <v>25882</v>
          </cell>
          <cell r="H236" t="str">
            <v>HERTEN BRUIN 9</v>
          </cell>
          <cell r="I236">
            <v>2850</v>
          </cell>
          <cell r="J236" t="str">
            <v>BOOM</v>
          </cell>
          <cell r="K236" t="str">
            <v>70.11.10-135.45</v>
          </cell>
          <cell r="L236">
            <v>44409</v>
          </cell>
          <cell r="M236">
            <v>44409</v>
          </cell>
          <cell r="O236" t="str">
            <v>NA</v>
          </cell>
        </row>
        <row r="237">
          <cell r="A237">
            <v>831</v>
          </cell>
          <cell r="B237" t="str">
            <v>DE SLOEBERS</v>
          </cell>
          <cell r="C237" t="str">
            <v>SLOE</v>
          </cell>
          <cell r="D237" t="str">
            <v>HEIRBAUT FRANCIS</v>
          </cell>
          <cell r="E237" t="str">
            <v>-</v>
          </cell>
          <cell r="F237" t="str">
            <v>M</v>
          </cell>
          <cell r="G237">
            <v>25435</v>
          </cell>
          <cell r="H237" t="str">
            <v>OUDE REETSEBAAN 39</v>
          </cell>
          <cell r="I237">
            <v>2850</v>
          </cell>
          <cell r="J237" t="str">
            <v>BOOM</v>
          </cell>
          <cell r="K237" t="str">
            <v>69.08.20-229.94</v>
          </cell>
          <cell r="L237">
            <v>44409</v>
          </cell>
          <cell r="M237">
            <v>44409</v>
          </cell>
          <cell r="O237" t="str">
            <v>NA</v>
          </cell>
        </row>
        <row r="238">
          <cell r="A238">
            <v>830</v>
          </cell>
          <cell r="B238" t="str">
            <v>DE SLOEBERS</v>
          </cell>
          <cell r="C238" t="str">
            <v>SLOE</v>
          </cell>
          <cell r="D238" t="str">
            <v>SIEBENS RUDY</v>
          </cell>
          <cell r="E238">
            <v>2</v>
          </cell>
          <cell r="F238" t="str">
            <v>M</v>
          </cell>
          <cell r="G238">
            <v>21579</v>
          </cell>
          <cell r="H238" t="str">
            <v>KRUISKENSLEI 209</v>
          </cell>
          <cell r="I238">
            <v>2850</v>
          </cell>
          <cell r="J238" t="str">
            <v>BOOM</v>
          </cell>
          <cell r="K238" t="str">
            <v>59.01.29-295.81</v>
          </cell>
          <cell r="L238">
            <v>44409</v>
          </cell>
          <cell r="M238">
            <v>44409</v>
          </cell>
          <cell r="O238" t="str">
            <v>NA</v>
          </cell>
        </row>
        <row r="239">
          <cell r="A239">
            <v>829</v>
          </cell>
          <cell r="B239" t="str">
            <v>BARBOER</v>
          </cell>
          <cell r="C239" t="str">
            <v>BBR</v>
          </cell>
          <cell r="D239" t="str">
            <v>VAN BADEN KURT</v>
          </cell>
          <cell r="E239" t="str">
            <v>-</v>
          </cell>
          <cell r="F239" t="str">
            <v>M</v>
          </cell>
          <cell r="G239">
            <v>27899</v>
          </cell>
          <cell r="H239" t="str">
            <v>GROOTHEIDE 81</v>
          </cell>
          <cell r="I239">
            <v>2880</v>
          </cell>
          <cell r="J239" t="str">
            <v>BORNEM</v>
          </cell>
          <cell r="K239" t="str">
            <v>76.05.19-35923</v>
          </cell>
          <cell r="L239">
            <v>44409</v>
          </cell>
          <cell r="M239">
            <v>44409</v>
          </cell>
          <cell r="O239" t="str">
            <v>NA</v>
          </cell>
        </row>
        <row r="240">
          <cell r="A240">
            <v>828</v>
          </cell>
          <cell r="B240" t="str">
            <v>DE STATIEVRIENDEN</v>
          </cell>
          <cell r="C240" t="str">
            <v>STAT</v>
          </cell>
          <cell r="D240" t="str">
            <v>DE BOCK JAN</v>
          </cell>
          <cell r="E240" t="str">
            <v>-</v>
          </cell>
          <cell r="F240" t="str">
            <v>M</v>
          </cell>
          <cell r="G240">
            <v>26676</v>
          </cell>
          <cell r="H240" t="str">
            <v>LEIREKEN 17</v>
          </cell>
          <cell r="I240">
            <v>1840</v>
          </cell>
          <cell r="J240" t="str">
            <v>STEENHUFFEL</v>
          </cell>
          <cell r="K240" t="str">
            <v>73.01.12-099.14</v>
          </cell>
          <cell r="L240">
            <v>44409</v>
          </cell>
          <cell r="M240">
            <v>44409</v>
          </cell>
          <cell r="O240" t="str">
            <v>NA</v>
          </cell>
        </row>
        <row r="241">
          <cell r="A241">
            <v>827</v>
          </cell>
          <cell r="B241" t="str">
            <v>THE Q</v>
          </cell>
          <cell r="C241" t="str">
            <v>THQ</v>
          </cell>
          <cell r="D241" t="str">
            <v>WAGEMANS KENNY</v>
          </cell>
          <cell r="E241" t="str">
            <v>-</v>
          </cell>
          <cell r="F241" t="str">
            <v>M</v>
          </cell>
          <cell r="G241">
            <v>29376</v>
          </cell>
          <cell r="H241" t="str">
            <v>BEZELAERSTRAAT 110</v>
          </cell>
          <cell r="K241" t="str">
            <v>80.06.04-193.51</v>
          </cell>
          <cell r="L241">
            <v>44409</v>
          </cell>
          <cell r="M241">
            <v>44409</v>
          </cell>
          <cell r="O241" t="str">
            <v>NA</v>
          </cell>
        </row>
        <row r="242">
          <cell r="A242">
            <v>826</v>
          </cell>
          <cell r="B242" t="str">
            <v>THE Q</v>
          </cell>
          <cell r="C242" t="str">
            <v>THQ</v>
          </cell>
          <cell r="D242" t="str">
            <v>VAN ROMPAEY THEO</v>
          </cell>
          <cell r="E242" t="str">
            <v>-</v>
          </cell>
          <cell r="F242" t="str">
            <v>M</v>
          </cell>
          <cell r="G242">
            <v>20218</v>
          </cell>
          <cell r="H242" t="str">
            <v>BREENDONKSTRAAT 338</v>
          </cell>
          <cell r="I242">
            <v>2830</v>
          </cell>
          <cell r="J242" t="str">
            <v>WILLEBROEK</v>
          </cell>
          <cell r="K242" t="str">
            <v>55.06.09-407.35</v>
          </cell>
          <cell r="L242">
            <v>44409</v>
          </cell>
          <cell r="M242">
            <v>44409</v>
          </cell>
          <cell r="O242" t="str">
            <v>NA</v>
          </cell>
        </row>
        <row r="243">
          <cell r="A243">
            <v>825</v>
          </cell>
          <cell r="B243" t="str">
            <v>DE STATIEVRIENDEN</v>
          </cell>
          <cell r="C243" t="str">
            <v>STAT</v>
          </cell>
          <cell r="D243" t="str">
            <v>DE RAES TINO</v>
          </cell>
          <cell r="E243" t="str">
            <v>-</v>
          </cell>
          <cell r="F243" t="str">
            <v>M</v>
          </cell>
          <cell r="G243">
            <v>26408</v>
          </cell>
          <cell r="H243" t="str">
            <v>SMISSTRAAT 60</v>
          </cell>
          <cell r="I243">
            <v>1840</v>
          </cell>
          <cell r="J243" t="str">
            <v>STEENHUFFEL</v>
          </cell>
          <cell r="K243" t="str">
            <v>592.5295621.84</v>
          </cell>
          <cell r="L243">
            <v>44166</v>
          </cell>
          <cell r="M243">
            <v>44166</v>
          </cell>
          <cell r="O243" t="str">
            <v>NA</v>
          </cell>
        </row>
        <row r="244">
          <cell r="A244">
            <v>824</v>
          </cell>
          <cell r="B244" t="str">
            <v>DE STATIEVRIENDEN</v>
          </cell>
          <cell r="C244" t="str">
            <v>STAT</v>
          </cell>
          <cell r="D244" t="str">
            <v>PISSOORT DIRK</v>
          </cell>
          <cell r="E244" t="str">
            <v>-</v>
          </cell>
          <cell r="F244" t="str">
            <v>M</v>
          </cell>
          <cell r="G244">
            <v>23980</v>
          </cell>
          <cell r="H244" t="str">
            <v>BOSKANTSTRAAT 21</v>
          </cell>
          <cell r="I244">
            <v>1840</v>
          </cell>
          <cell r="J244" t="str">
            <v>STEENHUFFEL</v>
          </cell>
          <cell r="K244" t="str">
            <v>592.1170707.95</v>
          </cell>
          <cell r="L244">
            <v>44166</v>
          </cell>
          <cell r="M244">
            <v>44166</v>
          </cell>
          <cell r="O244" t="str">
            <v>NA</v>
          </cell>
        </row>
        <row r="245">
          <cell r="A245">
            <v>823</v>
          </cell>
          <cell r="B245" t="str">
            <v>THE Q</v>
          </cell>
          <cell r="C245" t="str">
            <v>THQ</v>
          </cell>
          <cell r="D245" t="str">
            <v>VAN SANT STEVE</v>
          </cell>
          <cell r="E245" t="str">
            <v>-</v>
          </cell>
          <cell r="F245" t="str">
            <v>M</v>
          </cell>
          <cell r="G245">
            <v>29024</v>
          </cell>
          <cell r="H245" t="str">
            <v>LAGE VOSBERGSTRAAT 37</v>
          </cell>
          <cell r="I245">
            <v>2840</v>
          </cell>
          <cell r="J245" t="str">
            <v>RUMST</v>
          </cell>
          <cell r="K245" t="str">
            <v>592.8754089.17</v>
          </cell>
          <cell r="L245">
            <v>44130</v>
          </cell>
          <cell r="M245">
            <v>44130</v>
          </cell>
          <cell r="O245" t="str">
            <v>NA</v>
          </cell>
        </row>
        <row r="246">
          <cell r="A246">
            <v>822</v>
          </cell>
          <cell r="B246" t="str">
            <v>VRIJE SPELER</v>
          </cell>
          <cell r="C246" t="str">
            <v>VS</v>
          </cell>
          <cell r="D246" t="str">
            <v>PEETERS CATHERINE</v>
          </cell>
          <cell r="E246" t="str">
            <v>-</v>
          </cell>
          <cell r="F246" t="str">
            <v>V</v>
          </cell>
          <cell r="G246">
            <v>27858</v>
          </cell>
          <cell r="H246" t="str">
            <v>ASPERGEVELDEN 26</v>
          </cell>
          <cell r="I246">
            <v>2870</v>
          </cell>
          <cell r="J246" t="str">
            <v>PUURS-ST.AMANDS</v>
          </cell>
          <cell r="K246" t="str">
            <v>592.0000000.00</v>
          </cell>
          <cell r="L246">
            <v>44130</v>
          </cell>
          <cell r="M246">
            <v>44130</v>
          </cell>
          <cell r="N246" t="str">
            <v>x</v>
          </cell>
          <cell r="O246" t="str">
            <v>NA</v>
          </cell>
        </row>
        <row r="247">
          <cell r="A247">
            <v>821</v>
          </cell>
          <cell r="B247" t="str">
            <v>VRIJE SPELER</v>
          </cell>
          <cell r="C247" t="str">
            <v>VS</v>
          </cell>
          <cell r="D247" t="str">
            <v>SCHADRON ANTHONY</v>
          </cell>
          <cell r="E247" t="str">
            <v>-</v>
          </cell>
          <cell r="F247" t="str">
            <v>M</v>
          </cell>
          <cell r="G247">
            <v>33238</v>
          </cell>
          <cell r="H247" t="str">
            <v>STRIJTEMPLEIN 24</v>
          </cell>
          <cell r="I247">
            <v>1760</v>
          </cell>
          <cell r="J247" t="str">
            <v>ROOSDAAL</v>
          </cell>
          <cell r="K247" t="str">
            <v>592.7139900.05</v>
          </cell>
          <cell r="L247">
            <v>44118</v>
          </cell>
          <cell r="M247">
            <v>44118</v>
          </cell>
          <cell r="N247" t="str">
            <v>x</v>
          </cell>
          <cell r="O247" t="str">
            <v>NA</v>
          </cell>
        </row>
        <row r="248">
          <cell r="A248">
            <v>820</v>
          </cell>
          <cell r="B248" t="str">
            <v>VRIJE SPELER</v>
          </cell>
          <cell r="C248" t="str">
            <v>VS</v>
          </cell>
          <cell r="D248" t="str">
            <v>VAN LAETHEM MARC</v>
          </cell>
          <cell r="E248" t="str">
            <v>-</v>
          </cell>
          <cell r="F248" t="str">
            <v>M</v>
          </cell>
          <cell r="G248">
            <v>23609</v>
          </cell>
          <cell r="H248" t="str">
            <v>BOUDEWIJNLAAN 120</v>
          </cell>
          <cell r="I248">
            <v>9300</v>
          </cell>
          <cell r="J248" t="str">
            <v>AALST</v>
          </cell>
          <cell r="K248" t="str">
            <v>592.7117874.95</v>
          </cell>
          <cell r="L248">
            <v>44118</v>
          </cell>
          <cell r="M248">
            <v>44118</v>
          </cell>
          <cell r="N248" t="str">
            <v>x</v>
          </cell>
          <cell r="O248" t="str">
            <v>NA</v>
          </cell>
        </row>
        <row r="249">
          <cell r="A249">
            <v>819</v>
          </cell>
          <cell r="B249" t="str">
            <v>VRIJE SPELER</v>
          </cell>
          <cell r="C249" t="str">
            <v>VS</v>
          </cell>
          <cell r="D249" t="str">
            <v>BERTELOOT MARC</v>
          </cell>
          <cell r="E249" t="str">
            <v>-</v>
          </cell>
          <cell r="F249" t="str">
            <v>M</v>
          </cell>
          <cell r="G249">
            <v>25404</v>
          </cell>
          <cell r="H249" t="str">
            <v>WACHTINGSTRAAT 15</v>
          </cell>
          <cell r="I249">
            <v>2870</v>
          </cell>
          <cell r="J249" t="str">
            <v>BREENDONK</v>
          </cell>
          <cell r="K249" t="str">
            <v>592.8320978.11</v>
          </cell>
          <cell r="L249">
            <v>44117</v>
          </cell>
          <cell r="M249">
            <v>44117</v>
          </cell>
          <cell r="N249" t="str">
            <v>x</v>
          </cell>
          <cell r="O249" t="str">
            <v>NA</v>
          </cell>
        </row>
        <row r="250">
          <cell r="A250">
            <v>818</v>
          </cell>
          <cell r="B250" t="str">
            <v>VRIJE SPELER</v>
          </cell>
          <cell r="C250" t="str">
            <v>VS</v>
          </cell>
          <cell r="D250" t="str">
            <v>FERTINEL JURGEN</v>
          </cell>
          <cell r="E250" t="str">
            <v>-</v>
          </cell>
          <cell r="F250" t="str">
            <v>M</v>
          </cell>
          <cell r="G250">
            <v>26075</v>
          </cell>
          <cell r="H250" t="str">
            <v>SPORTPLEINSTRAAT 6D</v>
          </cell>
          <cell r="I250">
            <v>9200</v>
          </cell>
          <cell r="J250" t="str">
            <v>GREMBERGEN</v>
          </cell>
          <cell r="K250" t="str">
            <v>592.6615023.92</v>
          </cell>
          <cell r="L250">
            <v>44117</v>
          </cell>
          <cell r="M250">
            <v>44117</v>
          </cell>
          <cell r="N250" t="str">
            <v>x</v>
          </cell>
          <cell r="O250" t="str">
            <v>NA</v>
          </cell>
        </row>
        <row r="251">
          <cell r="A251">
            <v>817</v>
          </cell>
          <cell r="B251" t="str">
            <v>VRIJE SPELER</v>
          </cell>
          <cell r="C251" t="str">
            <v>VS</v>
          </cell>
          <cell r="D251" t="str">
            <v>PFAFF KEVIN</v>
          </cell>
          <cell r="E251" t="str">
            <v>-</v>
          </cell>
          <cell r="F251" t="str">
            <v>M</v>
          </cell>
          <cell r="G251">
            <v>34935</v>
          </cell>
          <cell r="H251" t="str">
            <v>PANEELLAAN 8</v>
          </cell>
          <cell r="I251">
            <v>9140</v>
          </cell>
          <cell r="J251" t="str">
            <v>TEMSE</v>
          </cell>
          <cell r="K251" t="str">
            <v>592.5697130.13</v>
          </cell>
          <cell r="L251">
            <v>44117</v>
          </cell>
          <cell r="M251">
            <v>44117</v>
          </cell>
          <cell r="N251" t="str">
            <v>x</v>
          </cell>
          <cell r="O251" t="str">
            <v>NA</v>
          </cell>
        </row>
        <row r="252">
          <cell r="A252">
            <v>816</v>
          </cell>
          <cell r="B252" t="str">
            <v>TORENHOF</v>
          </cell>
          <cell r="C252" t="str">
            <v>THOF</v>
          </cell>
          <cell r="D252" t="str">
            <v>PEELEMAN RONY</v>
          </cell>
          <cell r="E252" t="str">
            <v>-</v>
          </cell>
          <cell r="F252" t="str">
            <v>M</v>
          </cell>
          <cell r="G252">
            <v>20298</v>
          </cell>
          <cell r="H252" t="str">
            <v>EZELSTRAAT 3</v>
          </cell>
          <cell r="I252">
            <v>9230</v>
          </cell>
          <cell r="J252" t="str">
            <v>WETTEREN</v>
          </cell>
          <cell r="K252" t="str">
            <v>592.1813845.26</v>
          </cell>
          <cell r="L252">
            <v>44116</v>
          </cell>
          <cell r="M252">
            <v>44116</v>
          </cell>
          <cell r="O252" t="str">
            <v>NA</v>
          </cell>
        </row>
        <row r="253">
          <cell r="A253">
            <v>815</v>
          </cell>
          <cell r="B253" t="str">
            <v>THE Q</v>
          </cell>
          <cell r="C253" t="str">
            <v>THQ</v>
          </cell>
          <cell r="D253" t="str">
            <v>DE RADEMAEKER DANNY</v>
          </cell>
          <cell r="E253" t="str">
            <v>-</v>
          </cell>
          <cell r="F253" t="str">
            <v>M</v>
          </cell>
          <cell r="G253">
            <v>26464</v>
          </cell>
          <cell r="H253" t="str">
            <v>AZALEALAAN 4</v>
          </cell>
          <cell r="I253">
            <v>2500</v>
          </cell>
          <cell r="J253" t="str">
            <v>LIER</v>
          </cell>
          <cell r="K253" t="str">
            <v>592.2101261.51</v>
          </cell>
          <cell r="L253">
            <v>44116</v>
          </cell>
          <cell r="M253">
            <v>44116</v>
          </cell>
          <cell r="O253" t="str">
            <v>NA</v>
          </cell>
        </row>
        <row r="254">
          <cell r="A254">
            <v>814</v>
          </cell>
          <cell r="B254" t="str">
            <v>VRIJE SPELER</v>
          </cell>
          <cell r="C254" t="str">
            <v>VS</v>
          </cell>
          <cell r="D254" t="str">
            <v>PUTTEVILS PEDRO</v>
          </cell>
          <cell r="E254" t="str">
            <v>-</v>
          </cell>
          <cell r="F254" t="str">
            <v>M</v>
          </cell>
          <cell r="G254">
            <v>26845</v>
          </cell>
          <cell r="H254" t="str">
            <v>TURNHOUTSEBAAN 27</v>
          </cell>
          <cell r="I254">
            <v>3271</v>
          </cell>
          <cell r="J254" t="str">
            <v>ZICHEM</v>
          </cell>
          <cell r="K254" t="str">
            <v>592.7266187.95</v>
          </cell>
          <cell r="L254">
            <v>44114</v>
          </cell>
          <cell r="M254">
            <v>44114</v>
          </cell>
          <cell r="N254" t="str">
            <v>x</v>
          </cell>
          <cell r="O254" t="str">
            <v>NA</v>
          </cell>
        </row>
        <row r="255">
          <cell r="A255">
            <v>813</v>
          </cell>
          <cell r="B255" t="str">
            <v>VRIJE SPELER</v>
          </cell>
          <cell r="C255" t="str">
            <v>VS</v>
          </cell>
          <cell r="D255" t="str">
            <v>BELSACK CHRISTOF</v>
          </cell>
          <cell r="E255" t="str">
            <v>-</v>
          </cell>
          <cell r="F255" t="str">
            <v>M</v>
          </cell>
          <cell r="G255">
            <v>31772</v>
          </cell>
          <cell r="H255" t="str">
            <v>KWAKENBEEKSTRAAT 31</v>
          </cell>
          <cell r="I255">
            <v>1755</v>
          </cell>
          <cell r="J255" t="str">
            <v>GOOIK</v>
          </cell>
          <cell r="K255" t="str">
            <v>592.4222085.47</v>
          </cell>
          <cell r="L255">
            <v>44114</v>
          </cell>
          <cell r="M255">
            <v>44114</v>
          </cell>
          <cell r="N255" t="str">
            <v>x</v>
          </cell>
          <cell r="O255" t="str">
            <v>NA</v>
          </cell>
        </row>
        <row r="256">
          <cell r="A256">
            <v>812</v>
          </cell>
          <cell r="B256" t="str">
            <v>DE ZES</v>
          </cell>
          <cell r="C256" t="str">
            <v>DZES</v>
          </cell>
          <cell r="D256" t="str">
            <v>VAN DER HOEVEN BENNY</v>
          </cell>
          <cell r="E256" t="str">
            <v>-</v>
          </cell>
          <cell r="F256" t="str">
            <v>M</v>
          </cell>
          <cell r="G256">
            <v>28492</v>
          </cell>
          <cell r="H256" t="str">
            <v>ZEVENHOEVENSTRAAT 48</v>
          </cell>
          <cell r="I256">
            <v>9200</v>
          </cell>
          <cell r="J256" t="str">
            <v>BAASRODE</v>
          </cell>
          <cell r="K256" t="str">
            <v>592.6729137.37</v>
          </cell>
          <cell r="L256">
            <v>44113</v>
          </cell>
          <cell r="M256">
            <v>44113</v>
          </cell>
          <cell r="O256" t="str">
            <v>NA</v>
          </cell>
        </row>
        <row r="257">
          <cell r="A257">
            <v>811</v>
          </cell>
          <cell r="B257" t="str">
            <v>GOUDEN BIL</v>
          </cell>
          <cell r="C257" t="str">
            <v>GBIL</v>
          </cell>
          <cell r="D257" t="str">
            <v>VERBEYST PASCAL</v>
          </cell>
          <cell r="E257">
            <v>2</v>
          </cell>
          <cell r="F257" t="str">
            <v>M</v>
          </cell>
          <cell r="G257">
            <v>27992</v>
          </cell>
          <cell r="H257" t="str">
            <v>BRUSSELSESTEENWEG 191</v>
          </cell>
          <cell r="I257">
            <v>9280</v>
          </cell>
          <cell r="J257" t="str">
            <v>LEBBEKE</v>
          </cell>
          <cell r="K257" t="str">
            <v>76.08.20-443.27</v>
          </cell>
          <cell r="L257">
            <v>44112</v>
          </cell>
          <cell r="M257">
            <v>44409</v>
          </cell>
          <cell r="O257" t="str">
            <v>NA</v>
          </cell>
        </row>
        <row r="258">
          <cell r="A258">
            <v>810</v>
          </cell>
          <cell r="B258" t="str">
            <v>GOLVERS</v>
          </cell>
          <cell r="C258" t="str">
            <v>GOL</v>
          </cell>
          <cell r="D258" t="str">
            <v>VAN BAREL JAN</v>
          </cell>
          <cell r="E258" t="str">
            <v>-</v>
          </cell>
          <cell r="F258" t="str">
            <v>M</v>
          </cell>
          <cell r="G258">
            <v>20280</v>
          </cell>
          <cell r="H258" t="str">
            <v>BEEKSTRAAT 15</v>
          </cell>
          <cell r="I258">
            <v>2830</v>
          </cell>
          <cell r="J258" t="str">
            <v>TISSELT</v>
          </cell>
          <cell r="K258" t="str">
            <v>592.2824653.94</v>
          </cell>
          <cell r="L258">
            <v>44108</v>
          </cell>
          <cell r="M258">
            <v>44108</v>
          </cell>
          <cell r="O258" t="str">
            <v>NA</v>
          </cell>
        </row>
        <row r="259">
          <cell r="A259">
            <v>809</v>
          </cell>
          <cell r="B259" t="str">
            <v>KALFORT SPORTIF</v>
          </cell>
          <cell r="C259" t="str">
            <v>KALF</v>
          </cell>
          <cell r="D259" t="str">
            <v>VERBRAECKEN EMELY</v>
          </cell>
          <cell r="E259" t="str">
            <v>-</v>
          </cell>
          <cell r="F259" t="str">
            <v>V</v>
          </cell>
          <cell r="G259">
            <v>37341</v>
          </cell>
          <cell r="H259" t="str">
            <v>KONING BOUDEWIJNLAAN 35</v>
          </cell>
          <cell r="I259">
            <v>9140</v>
          </cell>
          <cell r="J259" t="str">
            <v>TEMSE</v>
          </cell>
          <cell r="K259" t="str">
            <v>592.9265728.78</v>
          </cell>
          <cell r="L259">
            <v>44107</v>
          </cell>
          <cell r="M259">
            <v>44107</v>
          </cell>
          <cell r="O259" t="str">
            <v>NA</v>
          </cell>
        </row>
        <row r="260">
          <cell r="A260">
            <v>808</v>
          </cell>
          <cell r="B260" t="str">
            <v>DEN BLACK</v>
          </cell>
          <cell r="C260" t="str">
            <v>DBLA</v>
          </cell>
          <cell r="D260" t="str">
            <v>CORBEEL JEAN-PIERRE</v>
          </cell>
          <cell r="E260" t="str">
            <v>-</v>
          </cell>
          <cell r="F260" t="str">
            <v>M</v>
          </cell>
          <cell r="G260">
            <v>21503</v>
          </cell>
          <cell r="H260" t="str">
            <v>DENDERMONDSESTEENWEG 93/2</v>
          </cell>
          <cell r="I260">
            <v>9280</v>
          </cell>
          <cell r="J260" t="str">
            <v>LEBBEKE</v>
          </cell>
          <cell r="K260" t="str">
            <v>592.1363402.51</v>
          </cell>
          <cell r="L260">
            <v>44075</v>
          </cell>
          <cell r="M260">
            <v>44075</v>
          </cell>
          <cell r="O260" t="str">
            <v>NA</v>
          </cell>
        </row>
        <row r="261">
          <cell r="A261">
            <v>807</v>
          </cell>
          <cell r="B261" t="str">
            <v>DE PLEZANTE HOEK</v>
          </cell>
          <cell r="C261" t="str">
            <v>HOEK</v>
          </cell>
          <cell r="D261" t="str">
            <v>ALEWATERS CHRISTIAAN</v>
          </cell>
          <cell r="E261" t="str">
            <v>-</v>
          </cell>
          <cell r="F261" t="str">
            <v>M</v>
          </cell>
          <cell r="G261">
            <v>28266</v>
          </cell>
          <cell r="H261" t="str">
            <v>ALFRED DE TAYESTRAAT 27</v>
          </cell>
          <cell r="I261">
            <v>2830</v>
          </cell>
          <cell r="J261" t="str">
            <v>BLAASVELD</v>
          </cell>
          <cell r="K261" t="str">
            <v>592.1373328.83</v>
          </cell>
          <cell r="L261">
            <v>44044</v>
          </cell>
          <cell r="M261">
            <v>44044</v>
          </cell>
          <cell r="O261" t="str">
            <v>NA</v>
          </cell>
        </row>
        <row r="262">
          <cell r="A262">
            <v>806</v>
          </cell>
          <cell r="B262" t="str">
            <v>DE PLEZANTE HOEK</v>
          </cell>
          <cell r="C262" t="str">
            <v>HOEK</v>
          </cell>
          <cell r="D262" t="str">
            <v>DE MAEYER LUC</v>
          </cell>
          <cell r="E262" t="str">
            <v>-</v>
          </cell>
          <cell r="F262" t="str">
            <v>M</v>
          </cell>
          <cell r="G262">
            <v>21797</v>
          </cell>
          <cell r="H262" t="str">
            <v>WESTDIJK 6</v>
          </cell>
          <cell r="I262">
            <v>2830</v>
          </cell>
          <cell r="J262" t="str">
            <v>WILLEBROEK</v>
          </cell>
          <cell r="K262" t="str">
            <v>592.7485583.77</v>
          </cell>
          <cell r="L262">
            <v>44044</v>
          </cell>
          <cell r="M262">
            <v>44044</v>
          </cell>
          <cell r="O262" t="str">
            <v>NA</v>
          </cell>
        </row>
        <row r="263">
          <cell r="A263">
            <v>805</v>
          </cell>
          <cell r="B263" t="str">
            <v>KALFORT SPORTIF</v>
          </cell>
          <cell r="C263" t="str">
            <v>KALF</v>
          </cell>
          <cell r="D263" t="str">
            <v>DEHERTOGH KYLIAN</v>
          </cell>
          <cell r="E263" t="str">
            <v>-</v>
          </cell>
          <cell r="F263" t="str">
            <v>M</v>
          </cell>
          <cell r="G263">
            <v>39697</v>
          </cell>
          <cell r="H263" t="str">
            <v>BEUKENLAAN 6</v>
          </cell>
          <cell r="I263">
            <v>2830</v>
          </cell>
          <cell r="J263" t="str">
            <v>WILLEBROEK</v>
          </cell>
          <cell r="K263" t="str">
            <v>610.4181192.01</v>
          </cell>
          <cell r="L263">
            <v>44044</v>
          </cell>
          <cell r="M263">
            <v>44044</v>
          </cell>
          <cell r="O263" t="str">
            <v>NA</v>
          </cell>
        </row>
        <row r="264">
          <cell r="A264">
            <v>804</v>
          </cell>
          <cell r="B264" t="str">
            <v>DE SLOEBERS</v>
          </cell>
          <cell r="C264" t="str">
            <v>SLOE</v>
          </cell>
          <cell r="D264" t="str">
            <v>KOHN DAVY</v>
          </cell>
          <cell r="E264">
            <v>1</v>
          </cell>
          <cell r="F264" t="str">
            <v>M</v>
          </cell>
          <cell r="G264">
            <v>27349</v>
          </cell>
          <cell r="H264" t="str">
            <v>PACHTERSLEI 26</v>
          </cell>
          <cell r="I264">
            <v>2850</v>
          </cell>
          <cell r="J264" t="str">
            <v>BOOM</v>
          </cell>
          <cell r="K264" t="str">
            <v>74.11.16-313.62</v>
          </cell>
          <cell r="L264">
            <v>44044</v>
          </cell>
          <cell r="M264">
            <v>44409</v>
          </cell>
          <cell r="O264" t="str">
            <v>NA</v>
          </cell>
        </row>
        <row r="265">
          <cell r="A265">
            <v>803</v>
          </cell>
          <cell r="B265" t="str">
            <v>DE SLOEBERS</v>
          </cell>
          <cell r="C265" t="str">
            <v>SLOE</v>
          </cell>
          <cell r="D265" t="str">
            <v>NOBEN MARC</v>
          </cell>
          <cell r="E265">
            <v>1</v>
          </cell>
          <cell r="F265" t="str">
            <v>M</v>
          </cell>
          <cell r="G265">
            <v>23973</v>
          </cell>
          <cell r="H265" t="str">
            <v>ANTWERPSESTRAAT 256/00</v>
          </cell>
          <cell r="I265">
            <v>2850</v>
          </cell>
          <cell r="J265" t="str">
            <v>BOOM</v>
          </cell>
          <cell r="K265" t="str">
            <v>65.08.19-365.01</v>
          </cell>
          <cell r="L265">
            <v>44044</v>
          </cell>
          <cell r="M265">
            <v>44409</v>
          </cell>
          <cell r="O265" t="str">
            <v>NA</v>
          </cell>
        </row>
        <row r="266">
          <cell r="A266">
            <v>802</v>
          </cell>
          <cell r="B266" t="str">
            <v>DE PLEZANTE HOEK</v>
          </cell>
          <cell r="C266" t="str">
            <v>HOEK</v>
          </cell>
          <cell r="D266" t="str">
            <v>PEETERS LUC</v>
          </cell>
          <cell r="E266" t="str">
            <v>-</v>
          </cell>
          <cell r="F266" t="str">
            <v>M</v>
          </cell>
          <cell r="G266">
            <v>23385</v>
          </cell>
          <cell r="H266" t="str">
            <v>EMIEL VANDERVELDESTRAAT 177/102</v>
          </cell>
          <cell r="I266">
            <v>2830</v>
          </cell>
          <cell r="J266" t="str">
            <v>WILLEBROEK</v>
          </cell>
          <cell r="K266" t="str">
            <v>592.1662868.78</v>
          </cell>
          <cell r="L266">
            <v>44044</v>
          </cell>
          <cell r="M266">
            <v>44044</v>
          </cell>
          <cell r="O266" t="str">
            <v>NA</v>
          </cell>
        </row>
        <row r="267">
          <cell r="A267">
            <v>801</v>
          </cell>
          <cell r="B267" t="str">
            <v>DE PLEZANTE HOEK</v>
          </cell>
          <cell r="C267" t="str">
            <v>HOEK</v>
          </cell>
          <cell r="D267" t="str">
            <v>GOOSSENS MARC</v>
          </cell>
          <cell r="E267" t="str">
            <v>-</v>
          </cell>
          <cell r="F267" t="str">
            <v>M</v>
          </cell>
          <cell r="G267">
            <v>20240</v>
          </cell>
          <cell r="H267" t="str">
            <v>KERSELAARLAAN 2</v>
          </cell>
          <cell r="I267">
            <v>2830</v>
          </cell>
          <cell r="J267" t="str">
            <v>HEINDONK</v>
          </cell>
          <cell r="K267" t="str">
            <v>592.8853349.46</v>
          </cell>
          <cell r="L267">
            <v>44044</v>
          </cell>
          <cell r="M267">
            <v>44044</v>
          </cell>
          <cell r="O267" t="str">
            <v>NA</v>
          </cell>
        </row>
        <row r="268">
          <cell r="A268">
            <v>800</v>
          </cell>
          <cell r="B268" t="str">
            <v>OVERLEDEN</v>
          </cell>
          <cell r="C268" t="str">
            <v>†</v>
          </cell>
          <cell r="D268" t="str">
            <v>DE HERDT MARCEL †</v>
          </cell>
          <cell r="E268" t="str">
            <v>-</v>
          </cell>
          <cell r="F268" t="str">
            <v>M</v>
          </cell>
          <cell r="G268">
            <v>14796</v>
          </cell>
          <cell r="H268" t="str">
            <v>JAN WILLEMSTRAAT 1</v>
          </cell>
          <cell r="I268">
            <v>2830</v>
          </cell>
          <cell r="J268" t="str">
            <v>BLAASVELD</v>
          </cell>
          <cell r="K268" t="str">
            <v>592.4719969.30</v>
          </cell>
          <cell r="L268">
            <v>44044</v>
          </cell>
          <cell r="M268">
            <v>44044</v>
          </cell>
          <cell r="N268" t="str">
            <v>x</v>
          </cell>
          <cell r="O268" t="str">
            <v>NA</v>
          </cell>
        </row>
        <row r="269">
          <cell r="A269">
            <v>799</v>
          </cell>
          <cell r="B269" t="str">
            <v>DE PLEZANTE HOEK</v>
          </cell>
          <cell r="C269" t="str">
            <v>HOEK</v>
          </cell>
          <cell r="D269" t="str">
            <v>VAN INGELGEM MAARTEN</v>
          </cell>
          <cell r="E269" t="str">
            <v>-</v>
          </cell>
          <cell r="F269" t="str">
            <v>M</v>
          </cell>
          <cell r="G269">
            <v>29491</v>
          </cell>
          <cell r="H269" t="str">
            <v>VENUSSTRAAT 16</v>
          </cell>
          <cell r="I269">
            <v>2830</v>
          </cell>
          <cell r="J269" t="str">
            <v>BLAASVELD</v>
          </cell>
          <cell r="K269" t="str">
            <v>592.6547800.90</v>
          </cell>
          <cell r="L269">
            <v>44044</v>
          </cell>
          <cell r="M269">
            <v>44044</v>
          </cell>
          <cell r="O269" t="str">
            <v>NA</v>
          </cell>
        </row>
        <row r="270">
          <cell r="A270">
            <v>798</v>
          </cell>
          <cell r="B270" t="str">
            <v>DE PLEZANTE HOEK</v>
          </cell>
          <cell r="C270" t="str">
            <v>HOEK</v>
          </cell>
          <cell r="D270" t="str">
            <v>DE DONDER KEVIN</v>
          </cell>
          <cell r="E270" t="str">
            <v>-</v>
          </cell>
          <cell r="F270" t="str">
            <v>M</v>
          </cell>
          <cell r="G270">
            <v>28918</v>
          </cell>
          <cell r="H270" t="str">
            <v>VENUSSTRAAT 26</v>
          </cell>
          <cell r="I270">
            <v>2830</v>
          </cell>
          <cell r="J270" t="str">
            <v>BLAASVELD</v>
          </cell>
          <cell r="K270" t="str">
            <v>592.9533953.01</v>
          </cell>
          <cell r="L270">
            <v>44044</v>
          </cell>
          <cell r="M270">
            <v>44044</v>
          </cell>
          <cell r="O270" t="str">
            <v>NA</v>
          </cell>
        </row>
        <row r="271">
          <cell r="A271">
            <v>797</v>
          </cell>
          <cell r="B271" t="str">
            <v>DE PLEZANTE HOEK</v>
          </cell>
          <cell r="C271" t="str">
            <v>HOEK</v>
          </cell>
          <cell r="D271" t="str">
            <v>VAN DAELE MICHEL</v>
          </cell>
          <cell r="E271" t="str">
            <v>-</v>
          </cell>
          <cell r="F271" t="str">
            <v>M</v>
          </cell>
          <cell r="G271">
            <v>22718</v>
          </cell>
          <cell r="H271" t="str">
            <v>HEINDONKSESTEENWEG 177</v>
          </cell>
          <cell r="I271">
            <v>2830</v>
          </cell>
          <cell r="J271" t="str">
            <v>WILLEBROEK</v>
          </cell>
          <cell r="K271" t="str">
            <v>592.1631951.07</v>
          </cell>
          <cell r="L271">
            <v>44044</v>
          </cell>
          <cell r="M271">
            <v>44044</v>
          </cell>
          <cell r="O271" t="str">
            <v>NA</v>
          </cell>
        </row>
        <row r="272">
          <cell r="A272">
            <v>796</v>
          </cell>
          <cell r="B272" t="str">
            <v>DE PLEZANTE HOEK</v>
          </cell>
          <cell r="C272" t="str">
            <v>HOEK</v>
          </cell>
          <cell r="D272" t="str">
            <v>VAN DRIESSCHE JURGEN</v>
          </cell>
          <cell r="E272" t="str">
            <v>-</v>
          </cell>
          <cell r="F272" t="str">
            <v>M</v>
          </cell>
          <cell r="G272">
            <v>30354</v>
          </cell>
          <cell r="H272" t="str">
            <v>KERSELAARLAAN 3</v>
          </cell>
          <cell r="I272">
            <v>2830</v>
          </cell>
          <cell r="J272" t="str">
            <v>HEINDONK</v>
          </cell>
          <cell r="K272" t="str">
            <v>592.0633899.85</v>
          </cell>
          <cell r="L272">
            <v>44044</v>
          </cell>
          <cell r="M272">
            <v>44044</v>
          </cell>
          <cell r="O272" t="str">
            <v>NA</v>
          </cell>
        </row>
        <row r="273">
          <cell r="A273">
            <v>795</v>
          </cell>
          <cell r="B273" t="str">
            <v>DE PLEZANTE HOEK</v>
          </cell>
          <cell r="C273" t="str">
            <v>HOEK</v>
          </cell>
          <cell r="D273" t="str">
            <v>VAN DEN BRANDE MICHEL</v>
          </cell>
          <cell r="E273" t="str">
            <v>-</v>
          </cell>
          <cell r="F273" t="str">
            <v>M</v>
          </cell>
          <cell r="G273">
            <v>21406</v>
          </cell>
          <cell r="H273" t="str">
            <v>STEENWEG OP BLAASVELD 94</v>
          </cell>
          <cell r="I273">
            <v>2801</v>
          </cell>
          <cell r="J273" t="str">
            <v>HEFFEN</v>
          </cell>
          <cell r="K273" t="str">
            <v>592.6858731.39</v>
          </cell>
          <cell r="L273">
            <v>44044</v>
          </cell>
          <cell r="M273">
            <v>44044</v>
          </cell>
          <cell r="O273" t="str">
            <v>NA</v>
          </cell>
        </row>
        <row r="274">
          <cell r="A274">
            <v>794</v>
          </cell>
          <cell r="B274" t="str">
            <v>DE STATIEVRIENDEN</v>
          </cell>
          <cell r="C274" t="str">
            <v>STAT</v>
          </cell>
          <cell r="D274" t="str">
            <v>VAN DOREN HANS</v>
          </cell>
          <cell r="E274" t="str">
            <v>-</v>
          </cell>
          <cell r="F274" t="str">
            <v>M</v>
          </cell>
          <cell r="G274">
            <v>24918</v>
          </cell>
          <cell r="H274" t="str">
            <v>SMISSTRAAT 36</v>
          </cell>
          <cell r="I274">
            <v>1840</v>
          </cell>
          <cell r="J274" t="str">
            <v>STEENHUFFEL</v>
          </cell>
          <cell r="K274" t="str">
            <v>592.7022292.58</v>
          </cell>
          <cell r="L274">
            <v>44044</v>
          </cell>
          <cell r="M274">
            <v>44044</v>
          </cell>
          <cell r="O274" t="str">
            <v>NA</v>
          </cell>
        </row>
        <row r="275">
          <cell r="A275">
            <v>793</v>
          </cell>
          <cell r="B275" t="str">
            <v>DE STATIEVRIENDEN</v>
          </cell>
          <cell r="C275" t="str">
            <v>STAT</v>
          </cell>
          <cell r="D275" t="str">
            <v>DESCHAMPS RAPHAEL</v>
          </cell>
          <cell r="E275">
            <v>2</v>
          </cell>
          <cell r="F275" t="str">
            <v>M</v>
          </cell>
          <cell r="G275">
            <v>32661</v>
          </cell>
          <cell r="H275" t="str">
            <v>BROUWERIJSTRAAT 12/2</v>
          </cell>
          <cell r="I275">
            <v>1840</v>
          </cell>
          <cell r="J275" t="str">
            <v>STEENHUFFEL</v>
          </cell>
          <cell r="K275" t="str">
            <v>592.9956252.59</v>
          </cell>
          <cell r="L275">
            <v>44044</v>
          </cell>
          <cell r="M275">
            <v>44044</v>
          </cell>
          <cell r="O275" t="str">
            <v>NA</v>
          </cell>
        </row>
        <row r="276">
          <cell r="A276">
            <v>792</v>
          </cell>
          <cell r="B276" t="str">
            <v>NOEVEREN</v>
          </cell>
          <cell r="C276" t="str">
            <v>NOE</v>
          </cell>
          <cell r="D276" t="str">
            <v>VAN DE VELDE JOHAN</v>
          </cell>
          <cell r="E276" t="str">
            <v>-</v>
          </cell>
          <cell r="F276" t="str">
            <v>M</v>
          </cell>
          <cell r="G276">
            <v>29689</v>
          </cell>
          <cell r="H276" t="str">
            <v>LIJSTERLAAN 20</v>
          </cell>
          <cell r="I276">
            <v>2630</v>
          </cell>
          <cell r="J276" t="str">
            <v>AARTSELAAR</v>
          </cell>
          <cell r="K276" t="str">
            <v>592.8367730.09</v>
          </cell>
          <cell r="L276">
            <v>44044</v>
          </cell>
          <cell r="M276">
            <v>44044</v>
          </cell>
          <cell r="O276" t="str">
            <v>NA</v>
          </cell>
        </row>
        <row r="277">
          <cell r="A277">
            <v>791</v>
          </cell>
          <cell r="B277" t="str">
            <v>DE STATIEVRIENDEN</v>
          </cell>
          <cell r="C277" t="str">
            <v>STAT</v>
          </cell>
          <cell r="D277" t="str">
            <v>BORLOO MICHEL</v>
          </cell>
          <cell r="E277" t="str">
            <v>-</v>
          </cell>
          <cell r="F277" t="str">
            <v>M</v>
          </cell>
          <cell r="G277">
            <v>23062</v>
          </cell>
          <cell r="H277" t="str">
            <v>NIEUWEBAAN 56/2</v>
          </cell>
          <cell r="I277">
            <v>1785</v>
          </cell>
          <cell r="J277" t="str">
            <v>MERCHTEM</v>
          </cell>
          <cell r="K277" t="str">
            <v>63.02.20-459.84</v>
          </cell>
          <cell r="L277">
            <v>44044</v>
          </cell>
          <cell r="M277">
            <v>44409</v>
          </cell>
          <cell r="O277" t="str">
            <v>NA</v>
          </cell>
        </row>
        <row r="278">
          <cell r="A278">
            <v>790</v>
          </cell>
          <cell r="B278" t="str">
            <v>RITOBOYS</v>
          </cell>
          <cell r="C278" t="str">
            <v>RITO</v>
          </cell>
          <cell r="D278" t="str">
            <v>RENS DAVE</v>
          </cell>
          <cell r="E278" t="str">
            <v>-</v>
          </cell>
          <cell r="F278" t="str">
            <v>M</v>
          </cell>
          <cell r="G278">
            <v>30259</v>
          </cell>
          <cell r="H278" t="str">
            <v>JEF VAN HOOFSTRAAT 37</v>
          </cell>
          <cell r="I278">
            <v>2627</v>
          </cell>
          <cell r="J278" t="str">
            <v>SCHELLE</v>
          </cell>
          <cell r="K278" t="str">
            <v>592.6436203.43</v>
          </cell>
          <cell r="L278">
            <v>44044</v>
          </cell>
          <cell r="M278">
            <v>44044</v>
          </cell>
          <cell r="O278" t="str">
            <v>NA</v>
          </cell>
        </row>
        <row r="279">
          <cell r="A279">
            <v>789</v>
          </cell>
          <cell r="B279" t="str">
            <v>VRIJE SPELER</v>
          </cell>
          <cell r="C279" t="str">
            <v>VS</v>
          </cell>
          <cell r="D279" t="str">
            <v>HENKENS JACQUES</v>
          </cell>
          <cell r="E279" t="str">
            <v>-</v>
          </cell>
          <cell r="F279" t="str">
            <v>M</v>
          </cell>
          <cell r="G279">
            <v>19054</v>
          </cell>
          <cell r="H279" t="str">
            <v>DENDERMONDSESTEENWEG 33A/002</v>
          </cell>
          <cell r="I279">
            <v>9280</v>
          </cell>
          <cell r="J279" t="str">
            <v>LEBBEKE</v>
          </cell>
          <cell r="K279" t="str">
            <v>592.1682398.14</v>
          </cell>
          <cell r="L279">
            <v>44044</v>
          </cell>
          <cell r="M279">
            <v>44044</v>
          </cell>
          <cell r="N279" t="str">
            <v>x</v>
          </cell>
          <cell r="O279" t="str">
            <v>NA</v>
          </cell>
        </row>
        <row r="280">
          <cell r="A280">
            <v>788</v>
          </cell>
          <cell r="B280" t="str">
            <v>ZOGGEHOF</v>
          </cell>
          <cell r="C280" t="str">
            <v>ZOG</v>
          </cell>
          <cell r="D280" t="str">
            <v>TEMPELS SAMMY</v>
          </cell>
          <cell r="E280" t="str">
            <v>-</v>
          </cell>
          <cell r="F280" t="str">
            <v>M</v>
          </cell>
          <cell r="G280">
            <v>27012</v>
          </cell>
          <cell r="H280" t="str">
            <v>ZOGGE 2</v>
          </cell>
          <cell r="I280">
            <v>9220</v>
          </cell>
          <cell r="J280" t="str">
            <v>HAMME</v>
          </cell>
          <cell r="K280" t="str">
            <v>592.6066446.50</v>
          </cell>
          <cell r="L280">
            <v>44044</v>
          </cell>
          <cell r="M280">
            <v>44044</v>
          </cell>
          <cell r="O280" t="str">
            <v>NA</v>
          </cell>
        </row>
        <row r="281">
          <cell r="A281">
            <v>787</v>
          </cell>
          <cell r="B281" t="str">
            <v>DRY-STER</v>
          </cell>
          <cell r="C281" t="str">
            <v>DRY</v>
          </cell>
          <cell r="D281" t="str">
            <v>VAN HENTENRYCK DIMITRI</v>
          </cell>
          <cell r="E281" t="str">
            <v>-</v>
          </cell>
          <cell r="F281" t="str">
            <v>M</v>
          </cell>
          <cell r="G281">
            <v>32537</v>
          </cell>
          <cell r="H281" t="str">
            <v>ZANDSTRAAT 62/4</v>
          </cell>
          <cell r="I281">
            <v>9200</v>
          </cell>
          <cell r="J281" t="str">
            <v>APPELS</v>
          </cell>
          <cell r="K281" t="str">
            <v>592.1326731.46</v>
          </cell>
          <cell r="L281">
            <v>44044</v>
          </cell>
          <cell r="M281">
            <v>44044</v>
          </cell>
          <cell r="O281" t="str">
            <v>NA</v>
          </cell>
        </row>
        <row r="282">
          <cell r="A282">
            <v>786</v>
          </cell>
          <cell r="B282" t="str">
            <v>DRY-STER</v>
          </cell>
          <cell r="C282" t="str">
            <v>DRY</v>
          </cell>
          <cell r="D282" t="str">
            <v>LOWIE MATTHIAS</v>
          </cell>
          <cell r="E282" t="str">
            <v>-</v>
          </cell>
          <cell r="F282" t="str">
            <v>M</v>
          </cell>
          <cell r="G282">
            <v>33295</v>
          </cell>
          <cell r="H282" t="str">
            <v>HEUVELSTRAAT 3A</v>
          </cell>
          <cell r="I282">
            <v>9280</v>
          </cell>
          <cell r="J282" t="str">
            <v>LEBBEKE</v>
          </cell>
          <cell r="K282" t="str">
            <v>592.2272220.76</v>
          </cell>
          <cell r="L282">
            <v>44044</v>
          </cell>
          <cell r="M282">
            <v>44044</v>
          </cell>
          <cell r="O282" t="str">
            <v>NA</v>
          </cell>
        </row>
        <row r="283">
          <cell r="A283">
            <v>785</v>
          </cell>
          <cell r="B283" t="str">
            <v>BARBOER</v>
          </cell>
          <cell r="C283" t="str">
            <v>BBR</v>
          </cell>
          <cell r="D283" t="str">
            <v>CORNELIS THIBO</v>
          </cell>
          <cell r="E283">
            <v>1</v>
          </cell>
          <cell r="F283" t="str">
            <v>M</v>
          </cell>
          <cell r="G283">
            <v>39668</v>
          </cell>
          <cell r="H283" t="str">
            <v>PEISEGEMSTRAAT 104A/2</v>
          </cell>
          <cell r="I283">
            <v>1785</v>
          </cell>
          <cell r="J283" t="str">
            <v>MERCHTEM</v>
          </cell>
          <cell r="K283" t="str">
            <v>08.08.08-403.95</v>
          </cell>
          <cell r="L283">
            <v>44044</v>
          </cell>
          <cell r="M283">
            <v>44409</v>
          </cell>
          <cell r="O283" t="str">
            <v>NA</v>
          </cell>
        </row>
        <row r="284">
          <cell r="A284">
            <v>784</v>
          </cell>
          <cell r="B284" t="str">
            <v>DRY-STER</v>
          </cell>
          <cell r="C284" t="str">
            <v>DRY</v>
          </cell>
          <cell r="D284" t="str">
            <v>STALLAERT FRANCOIS</v>
          </cell>
          <cell r="E284" t="str">
            <v>-</v>
          </cell>
          <cell r="F284" t="str">
            <v>M</v>
          </cell>
          <cell r="G284">
            <v>16531</v>
          </cell>
          <cell r="H284" t="str">
            <v xml:space="preserve">HANDELSSTRAAT 196 </v>
          </cell>
          <cell r="I284">
            <v>1840</v>
          </cell>
          <cell r="J284" t="str">
            <v>MALDEREN</v>
          </cell>
          <cell r="K284" t="str">
            <v>592.4002360.27</v>
          </cell>
          <cell r="L284">
            <v>44044</v>
          </cell>
          <cell r="M284">
            <v>44044</v>
          </cell>
          <cell r="O284" t="str">
            <v>NA</v>
          </cell>
        </row>
        <row r="285">
          <cell r="A285">
            <v>783</v>
          </cell>
          <cell r="B285" t="str">
            <v>DRY-STER</v>
          </cell>
          <cell r="C285" t="str">
            <v>DRY</v>
          </cell>
          <cell r="D285" t="str">
            <v>DE COCK JULIAAN</v>
          </cell>
          <cell r="E285" t="str">
            <v>-</v>
          </cell>
          <cell r="F285" t="str">
            <v>M</v>
          </cell>
          <cell r="G285">
            <v>22024</v>
          </cell>
          <cell r="H285" t="str">
            <v>HANDELSSTRAAT 8</v>
          </cell>
          <cell r="I285">
            <v>1840</v>
          </cell>
          <cell r="J285" t="str">
            <v>MALDEREN</v>
          </cell>
          <cell r="K285" t="str">
            <v>592.6179225.18</v>
          </cell>
          <cell r="L285">
            <v>44044</v>
          </cell>
          <cell r="M285">
            <v>44044</v>
          </cell>
          <cell r="O285" t="str">
            <v>NA</v>
          </cell>
        </row>
        <row r="286">
          <cell r="A286">
            <v>782</v>
          </cell>
          <cell r="B286" t="str">
            <v>DRY-STER</v>
          </cell>
          <cell r="C286" t="str">
            <v>DRY</v>
          </cell>
          <cell r="D286" t="str">
            <v>DE COCK RAPHAEL</v>
          </cell>
          <cell r="E286" t="str">
            <v>-</v>
          </cell>
          <cell r="F286" t="str">
            <v>M</v>
          </cell>
          <cell r="G286">
            <v>25689</v>
          </cell>
          <cell r="H286" t="str">
            <v>HAUWERSTRAAT 18</v>
          </cell>
          <cell r="I286">
            <v>9255</v>
          </cell>
          <cell r="J286" t="str">
            <v>BUGGENHOUT</v>
          </cell>
          <cell r="K286" t="str">
            <v>592.0694945.21</v>
          </cell>
          <cell r="L286">
            <v>44044</v>
          </cell>
          <cell r="M286">
            <v>44044</v>
          </cell>
          <cell r="O286" t="str">
            <v>NA</v>
          </cell>
        </row>
        <row r="287">
          <cell r="A287">
            <v>781</v>
          </cell>
          <cell r="B287" t="str">
            <v>VRIJE SPELER</v>
          </cell>
          <cell r="C287" t="str">
            <v>VS</v>
          </cell>
          <cell r="D287" t="str">
            <v>DE BISSCHOP JEAN-MARIE</v>
          </cell>
          <cell r="E287" t="str">
            <v>-</v>
          </cell>
          <cell r="F287" t="str">
            <v>M</v>
          </cell>
          <cell r="G287">
            <v>22609</v>
          </cell>
          <cell r="H287" t="str">
            <v>KLUISBERG 15</v>
          </cell>
          <cell r="I287">
            <v>9340</v>
          </cell>
          <cell r="J287" t="str">
            <v>LEDE</v>
          </cell>
          <cell r="K287" t="str">
            <v>592.1419445.28</v>
          </cell>
          <cell r="L287">
            <v>44044</v>
          </cell>
          <cell r="M287">
            <v>44044</v>
          </cell>
          <cell r="N287" t="str">
            <v>x</v>
          </cell>
          <cell r="O287" t="str">
            <v>NA</v>
          </cell>
        </row>
        <row r="288">
          <cell r="A288">
            <v>780</v>
          </cell>
          <cell r="B288" t="str">
            <v>VRIJE SPELER</v>
          </cell>
          <cell r="C288" t="str">
            <v>VS</v>
          </cell>
          <cell r="D288" t="str">
            <v>CLAUWAERT JOZEF</v>
          </cell>
          <cell r="E288" t="str">
            <v>-</v>
          </cell>
          <cell r="F288" t="str">
            <v>M</v>
          </cell>
          <cell r="G288">
            <v>17970</v>
          </cell>
          <cell r="H288" t="str">
            <v>PARIJSSTRAAT 52/21</v>
          </cell>
          <cell r="I288">
            <v>9310</v>
          </cell>
          <cell r="J288" t="str">
            <v>MELDERT</v>
          </cell>
          <cell r="K288" t="str">
            <v>592.5227255.06</v>
          </cell>
          <cell r="L288">
            <v>44044</v>
          </cell>
          <cell r="M288">
            <v>44044</v>
          </cell>
          <cell r="N288" t="str">
            <v>x</v>
          </cell>
          <cell r="O288" t="str">
            <v>NA</v>
          </cell>
        </row>
        <row r="289">
          <cell r="A289">
            <v>779</v>
          </cell>
          <cell r="B289" t="str">
            <v>VRIJE SPELER</v>
          </cell>
          <cell r="C289" t="str">
            <v>VS</v>
          </cell>
          <cell r="D289" t="str">
            <v>VERMOESEN BENONI</v>
          </cell>
          <cell r="E289" t="str">
            <v>-</v>
          </cell>
          <cell r="F289" t="str">
            <v>M</v>
          </cell>
          <cell r="G289">
            <v>30190</v>
          </cell>
          <cell r="H289" t="str">
            <v>FALUITJESSTRAAT 99</v>
          </cell>
          <cell r="I289">
            <v>9310</v>
          </cell>
          <cell r="J289" t="str">
            <v>MELDERT</v>
          </cell>
          <cell r="K289" t="str">
            <v>592.9591527.54</v>
          </cell>
          <cell r="L289">
            <v>44044</v>
          </cell>
          <cell r="M289">
            <v>44044</v>
          </cell>
          <cell r="N289" t="str">
            <v>x</v>
          </cell>
          <cell r="O289" t="str">
            <v>NA</v>
          </cell>
        </row>
        <row r="290">
          <cell r="A290">
            <v>778</v>
          </cell>
          <cell r="B290" t="str">
            <v>VRIJE SPELER</v>
          </cell>
          <cell r="C290" t="str">
            <v>VS</v>
          </cell>
          <cell r="D290" t="str">
            <v>VAN DEN HAUWE CHRISTOPH</v>
          </cell>
          <cell r="E290" t="str">
            <v>-</v>
          </cell>
          <cell r="F290" t="str">
            <v>M</v>
          </cell>
          <cell r="G290">
            <v>26974</v>
          </cell>
          <cell r="H290" t="str">
            <v>MOORSELBAAN 331/5</v>
          </cell>
          <cell r="I290">
            <v>9300</v>
          </cell>
          <cell r="J290" t="str">
            <v>AALST</v>
          </cell>
          <cell r="K290" t="str">
            <v>592.1216807.23</v>
          </cell>
          <cell r="L290">
            <v>44044</v>
          </cell>
          <cell r="M290">
            <v>44044</v>
          </cell>
          <cell r="N290" t="str">
            <v>x</v>
          </cell>
          <cell r="O290" t="str">
            <v>NA</v>
          </cell>
        </row>
        <row r="291">
          <cell r="A291">
            <v>777</v>
          </cell>
          <cell r="B291" t="str">
            <v>VRIJE SPELER</v>
          </cell>
          <cell r="C291" t="str">
            <v>VS</v>
          </cell>
          <cell r="D291" t="str">
            <v>VERBOOMEN DAVID</v>
          </cell>
          <cell r="E291" t="str">
            <v>-</v>
          </cell>
          <cell r="F291" t="str">
            <v>M</v>
          </cell>
          <cell r="G291">
            <v>30572</v>
          </cell>
          <cell r="H291" t="str">
            <v>TERBEEMDEN 15</v>
          </cell>
          <cell r="I291">
            <v>3980</v>
          </cell>
          <cell r="J291" t="str">
            <v>TESSENDERLO</v>
          </cell>
          <cell r="K291" t="str">
            <v>592.0549008.69</v>
          </cell>
          <cell r="L291">
            <v>44044</v>
          </cell>
          <cell r="M291">
            <v>44044</v>
          </cell>
          <cell r="N291" t="str">
            <v>x</v>
          </cell>
          <cell r="O291" t="str">
            <v>NA</v>
          </cell>
        </row>
        <row r="292">
          <cell r="A292">
            <v>776</v>
          </cell>
          <cell r="B292" t="str">
            <v>DE SPLINTERS</v>
          </cell>
          <cell r="C292" t="str">
            <v>SPLI</v>
          </cell>
          <cell r="D292" t="str">
            <v>SMOLDEREN ERIK</v>
          </cell>
          <cell r="E292">
            <v>3</v>
          </cell>
          <cell r="F292" t="str">
            <v>M</v>
          </cell>
          <cell r="G292">
            <v>24264</v>
          </cell>
          <cell r="H292" t="str">
            <v>BERGKAPELSTRAAT 11</v>
          </cell>
          <cell r="I292">
            <v>1840</v>
          </cell>
          <cell r="J292" t="str">
            <v>LONDERZEEL</v>
          </cell>
          <cell r="K292" t="str">
            <v>592.7707967.40</v>
          </cell>
          <cell r="L292">
            <v>44044</v>
          </cell>
          <cell r="M292">
            <v>44044</v>
          </cell>
          <cell r="O292" t="str">
            <v>NA</v>
          </cell>
        </row>
        <row r="293">
          <cell r="A293">
            <v>775</v>
          </cell>
          <cell r="B293" t="str">
            <v>DEN TWEEDEN THUIS</v>
          </cell>
          <cell r="C293" t="str">
            <v>TWT</v>
          </cell>
          <cell r="D293" t="str">
            <v>DE BACKER JANA</v>
          </cell>
          <cell r="E293" t="str">
            <v>-</v>
          </cell>
          <cell r="F293" t="str">
            <v>V</v>
          </cell>
          <cell r="G293">
            <v>35234</v>
          </cell>
          <cell r="H293" t="str">
            <v>KASTEELSTRAAT 49</v>
          </cell>
          <cell r="I293">
            <v>9255</v>
          </cell>
          <cell r="J293" t="str">
            <v>BUGGENHOUT</v>
          </cell>
          <cell r="K293" t="str">
            <v>592.7684691.44</v>
          </cell>
          <cell r="L293">
            <v>44044</v>
          </cell>
          <cell r="M293">
            <v>44044</v>
          </cell>
          <cell r="O293" t="str">
            <v>NA</v>
          </cell>
        </row>
        <row r="294">
          <cell r="A294">
            <v>774</v>
          </cell>
          <cell r="B294" t="str">
            <v>DEN TWEEDEN THUIS</v>
          </cell>
          <cell r="C294" t="str">
            <v>TWT</v>
          </cell>
          <cell r="D294" t="str">
            <v>VAN DEN EYNDE JARRIT</v>
          </cell>
          <cell r="E294" t="str">
            <v>-</v>
          </cell>
          <cell r="F294" t="str">
            <v>M</v>
          </cell>
          <cell r="G294">
            <v>31632</v>
          </cell>
          <cell r="H294" t="str">
            <v>BROEKKOUTER 16</v>
          </cell>
          <cell r="I294">
            <v>9200</v>
          </cell>
          <cell r="J294" t="str">
            <v>DENDERMONDE</v>
          </cell>
          <cell r="K294" t="str">
            <v>592.5152583.24</v>
          </cell>
          <cell r="L294">
            <v>44044</v>
          </cell>
          <cell r="M294">
            <v>44044</v>
          </cell>
          <cell r="O294" t="str">
            <v>NA</v>
          </cell>
        </row>
        <row r="295">
          <cell r="A295">
            <v>773</v>
          </cell>
          <cell r="B295" t="str">
            <v>DEN TWEEDEN THUIS</v>
          </cell>
          <cell r="C295" t="str">
            <v>TWT</v>
          </cell>
          <cell r="D295" t="str">
            <v>SIMON LOUIS</v>
          </cell>
          <cell r="E295" t="str">
            <v>-</v>
          </cell>
          <cell r="F295" t="str">
            <v>M</v>
          </cell>
          <cell r="G295">
            <v>19376</v>
          </cell>
          <cell r="H295" t="str">
            <v>KASTEELSTRAAT 79</v>
          </cell>
          <cell r="I295">
            <v>9255</v>
          </cell>
          <cell r="J295" t="str">
            <v>BUGGENHOUT</v>
          </cell>
          <cell r="K295" t="str">
            <v>592.2191447.07</v>
          </cell>
          <cell r="L295">
            <v>44044</v>
          </cell>
          <cell r="M295">
            <v>44044</v>
          </cell>
          <cell r="O295" t="str">
            <v>NA</v>
          </cell>
        </row>
        <row r="296">
          <cell r="A296">
            <v>772</v>
          </cell>
          <cell r="B296" t="str">
            <v>DE TON</v>
          </cell>
          <cell r="C296" t="str">
            <v>TON</v>
          </cell>
          <cell r="D296" t="str">
            <v>VAN PUYMBROECK DENNIS</v>
          </cell>
          <cell r="E296" t="str">
            <v>-</v>
          </cell>
          <cell r="F296" t="str">
            <v>M</v>
          </cell>
          <cell r="G296">
            <v>31636</v>
          </cell>
          <cell r="H296" t="str">
            <v>MERCATORSTRAAT 86</v>
          </cell>
          <cell r="I296">
            <v>9100</v>
          </cell>
          <cell r="J296" t="str">
            <v>SINT-NIKLAAS</v>
          </cell>
          <cell r="K296" t="str">
            <v>86.08.12-435.97</v>
          </cell>
          <cell r="L296">
            <v>44044</v>
          </cell>
          <cell r="M296">
            <v>44044</v>
          </cell>
          <cell r="O296" t="str">
            <v>NA</v>
          </cell>
        </row>
        <row r="297">
          <cell r="A297">
            <v>771</v>
          </cell>
          <cell r="B297" t="str">
            <v>VRIJE SPELER</v>
          </cell>
          <cell r="C297" t="str">
            <v>VS</v>
          </cell>
          <cell r="D297" t="str">
            <v>DE LOOSE JONATAN</v>
          </cell>
          <cell r="E297" t="str">
            <v>-</v>
          </cell>
          <cell r="F297" t="str">
            <v>M</v>
          </cell>
          <cell r="G297">
            <v>31857</v>
          </cell>
          <cell r="H297" t="str">
            <v>KONING BOUDEWIJNLAAN 4</v>
          </cell>
          <cell r="I297">
            <v>9200</v>
          </cell>
          <cell r="J297" t="str">
            <v>DENDERMONDE</v>
          </cell>
          <cell r="K297" t="str">
            <v>592.7554648.78</v>
          </cell>
          <cell r="L297">
            <v>44044</v>
          </cell>
          <cell r="M297">
            <v>44044</v>
          </cell>
          <cell r="N297" t="str">
            <v>x</v>
          </cell>
          <cell r="O297" t="str">
            <v>NA</v>
          </cell>
        </row>
        <row r="298">
          <cell r="A298">
            <v>770</v>
          </cell>
          <cell r="B298" t="str">
            <v>VRIJE SPELER</v>
          </cell>
          <cell r="C298" t="str">
            <v>VS</v>
          </cell>
          <cell r="D298" t="str">
            <v>AELBRECHT NICKY</v>
          </cell>
          <cell r="E298" t="str">
            <v>-</v>
          </cell>
          <cell r="G298">
            <v>31837</v>
          </cell>
          <cell r="H298" t="str">
            <v>NIEUWE BAAN 89</v>
          </cell>
          <cell r="I298">
            <v>9111</v>
          </cell>
          <cell r="J298" t="str">
            <v>BELSELE</v>
          </cell>
          <cell r="K298" t="str">
            <v>592.9514864.21</v>
          </cell>
          <cell r="L298">
            <v>44044</v>
          </cell>
          <cell r="M298">
            <v>44044</v>
          </cell>
          <cell r="N298" t="str">
            <v>x</v>
          </cell>
          <cell r="O298" t="str">
            <v>NA</v>
          </cell>
        </row>
        <row r="299">
          <cell r="A299">
            <v>769</v>
          </cell>
          <cell r="B299" t="str">
            <v>VRIJE SPELER</v>
          </cell>
          <cell r="C299" t="str">
            <v>VS</v>
          </cell>
          <cell r="D299" t="str">
            <v>HUYLENBROECK TOMMY</v>
          </cell>
          <cell r="E299" t="str">
            <v>-</v>
          </cell>
          <cell r="F299" t="str">
            <v>M</v>
          </cell>
          <cell r="G299">
            <v>24319</v>
          </cell>
          <cell r="H299" t="str">
            <v>KEMZEKEDORP 22</v>
          </cell>
          <cell r="I299">
            <v>9190</v>
          </cell>
          <cell r="J299" t="str">
            <v>KEMZEKE</v>
          </cell>
          <cell r="K299" t="str">
            <v>592.3835269.67</v>
          </cell>
          <cell r="L299">
            <v>44044</v>
          </cell>
          <cell r="M299">
            <v>44044</v>
          </cell>
          <cell r="N299" t="str">
            <v>x</v>
          </cell>
          <cell r="O299" t="str">
            <v>NA</v>
          </cell>
        </row>
        <row r="300">
          <cell r="A300">
            <v>768</v>
          </cell>
          <cell r="B300" t="str">
            <v>DE TON</v>
          </cell>
          <cell r="C300" t="str">
            <v>TON</v>
          </cell>
          <cell r="D300" t="str">
            <v>VAN DELSEN ERWIN</v>
          </cell>
          <cell r="E300" t="str">
            <v>-</v>
          </cell>
          <cell r="F300" t="str">
            <v>M</v>
          </cell>
          <cell r="G300">
            <v>22584</v>
          </cell>
          <cell r="H300" t="str">
            <v>BROEKSTRAAT 119</v>
          </cell>
          <cell r="I300">
            <v>9220</v>
          </cell>
          <cell r="J300" t="str">
            <v>HAMME</v>
          </cell>
          <cell r="K300" t="str">
            <v>61.10.30-275.79</v>
          </cell>
          <cell r="L300">
            <v>44044</v>
          </cell>
          <cell r="M300">
            <v>44409</v>
          </cell>
          <cell r="O300" t="str">
            <v>NA</v>
          </cell>
        </row>
        <row r="301">
          <cell r="A301">
            <v>767</v>
          </cell>
          <cell r="B301" t="str">
            <v>EXCELSIOR</v>
          </cell>
          <cell r="C301" t="str">
            <v>EXC</v>
          </cell>
          <cell r="D301" t="str">
            <v>VAN DEN WOUWER JONI</v>
          </cell>
          <cell r="E301" t="str">
            <v>-</v>
          </cell>
          <cell r="G301">
            <v>32131</v>
          </cell>
          <cell r="H301" t="str">
            <v>VIJVERSTRAAT 15</v>
          </cell>
          <cell r="I301">
            <v>2870</v>
          </cell>
          <cell r="J301" t="str">
            <v>PUURS-ST. AMANDS</v>
          </cell>
          <cell r="K301" t="str">
            <v>592.8208491.44</v>
          </cell>
          <cell r="L301">
            <v>44044</v>
          </cell>
          <cell r="M301">
            <v>44044</v>
          </cell>
          <cell r="O301" t="str">
            <v>NA</v>
          </cell>
        </row>
        <row r="302">
          <cell r="A302">
            <v>766</v>
          </cell>
          <cell r="B302" t="str">
            <v>VRIJE SPELER</v>
          </cell>
          <cell r="C302" t="str">
            <v>VS</v>
          </cell>
          <cell r="D302" t="str">
            <v>VAN DER JEUGHT BENNY</v>
          </cell>
          <cell r="E302" t="str">
            <v>-</v>
          </cell>
          <cell r="F302" t="str">
            <v>M</v>
          </cell>
          <cell r="G302">
            <v>27275</v>
          </cell>
          <cell r="H302" t="str">
            <v>HUIVELDE 172</v>
          </cell>
          <cell r="I302">
            <v>9240</v>
          </cell>
          <cell r="J302" t="str">
            <v>ZELE</v>
          </cell>
          <cell r="K302" t="str">
            <v>592.7457310.31</v>
          </cell>
          <cell r="L302">
            <v>44044</v>
          </cell>
          <cell r="M302">
            <v>44044</v>
          </cell>
          <cell r="N302" t="str">
            <v>x</v>
          </cell>
          <cell r="O302" t="str">
            <v>NA</v>
          </cell>
        </row>
        <row r="303">
          <cell r="A303">
            <v>765</v>
          </cell>
          <cell r="B303" t="str">
            <v>KALFORT SPORTIF</v>
          </cell>
          <cell r="C303" t="str">
            <v>KALF</v>
          </cell>
          <cell r="D303" t="str">
            <v>ROTTHIER XANDER</v>
          </cell>
          <cell r="E303" t="str">
            <v>-</v>
          </cell>
          <cell r="F303" t="str">
            <v>M</v>
          </cell>
          <cell r="G303">
            <v>38926</v>
          </cell>
          <cell r="H303" t="str">
            <v>RODDAM 77</v>
          </cell>
          <cell r="I303">
            <v>2880</v>
          </cell>
          <cell r="J303" t="str">
            <v>BORNEM</v>
          </cell>
          <cell r="K303" t="str">
            <v>610.3214238.40</v>
          </cell>
          <cell r="L303">
            <v>44044</v>
          </cell>
          <cell r="M303">
            <v>44044</v>
          </cell>
          <cell r="O303" t="str">
            <v>NA</v>
          </cell>
        </row>
        <row r="304">
          <cell r="A304">
            <v>764</v>
          </cell>
          <cell r="B304" t="str">
            <v>VRIJE SPELER</v>
          </cell>
          <cell r="C304" t="str">
            <v>VS</v>
          </cell>
          <cell r="D304" t="str">
            <v>WILLAERT KAREL</v>
          </cell>
          <cell r="E304" t="str">
            <v>-</v>
          </cell>
          <cell r="F304" t="str">
            <v>M</v>
          </cell>
          <cell r="G304">
            <v>20757</v>
          </cell>
          <cell r="H304" t="str">
            <v>KERKSTRAAT 87</v>
          </cell>
          <cell r="I304">
            <v>2850</v>
          </cell>
          <cell r="J304" t="str">
            <v>BOOM</v>
          </cell>
          <cell r="K304" t="str">
            <v>592.8347066.06</v>
          </cell>
          <cell r="L304">
            <v>44044</v>
          </cell>
          <cell r="M304">
            <v>44044</v>
          </cell>
          <cell r="N304" t="str">
            <v>x</v>
          </cell>
          <cell r="O304" t="str">
            <v>NA</v>
          </cell>
        </row>
        <row r="305">
          <cell r="A305">
            <v>763</v>
          </cell>
          <cell r="B305" t="str">
            <v>DE SPLINTERS</v>
          </cell>
          <cell r="C305" t="str">
            <v>SPLI</v>
          </cell>
          <cell r="D305" t="str">
            <v>BAEYENS MARC</v>
          </cell>
          <cell r="E305" t="str">
            <v>-</v>
          </cell>
          <cell r="F305" t="str">
            <v>M</v>
          </cell>
          <cell r="G305">
            <v>22207</v>
          </cell>
          <cell r="H305" t="str">
            <v>LIJNENVELDSTRAAT 7/1</v>
          </cell>
          <cell r="I305">
            <v>9255</v>
          </cell>
          <cell r="J305" t="str">
            <v>BUGGENHOUT</v>
          </cell>
          <cell r="K305" t="str">
            <v>592.9644531.96</v>
          </cell>
          <cell r="L305">
            <v>44044</v>
          </cell>
          <cell r="M305">
            <v>44044</v>
          </cell>
          <cell r="O305" t="str">
            <v>NA</v>
          </cell>
        </row>
        <row r="306">
          <cell r="A306">
            <v>762</v>
          </cell>
          <cell r="B306" t="str">
            <v>GOUDEN BIL</v>
          </cell>
          <cell r="C306" t="str">
            <v>GBIL</v>
          </cell>
          <cell r="D306" t="str">
            <v>EYKERMAN FREDERIC</v>
          </cell>
          <cell r="E306" t="str">
            <v>-</v>
          </cell>
          <cell r="F306" t="str">
            <v>M</v>
          </cell>
          <cell r="G306">
            <v>29053</v>
          </cell>
          <cell r="H306" t="str">
            <v>KLUISBEEKSTRAAT 33</v>
          </cell>
          <cell r="I306">
            <v>1745</v>
          </cell>
          <cell r="J306" t="str">
            <v>OPWIJK</v>
          </cell>
          <cell r="K306" t="str">
            <v>592.9204756.22</v>
          </cell>
          <cell r="L306">
            <v>44044</v>
          </cell>
          <cell r="M306">
            <v>44044</v>
          </cell>
          <cell r="O306" t="str">
            <v>NA</v>
          </cell>
        </row>
        <row r="307">
          <cell r="A307">
            <v>761</v>
          </cell>
          <cell r="B307" t="str">
            <v>GOUDEN BIL</v>
          </cell>
          <cell r="C307" t="str">
            <v>GBIL</v>
          </cell>
          <cell r="D307" t="str">
            <v>MINNEBO JEAN-PIERRE</v>
          </cell>
          <cell r="E307" t="str">
            <v>-</v>
          </cell>
          <cell r="F307" t="str">
            <v>M</v>
          </cell>
          <cell r="G307">
            <v>21848</v>
          </cell>
          <cell r="H307" t="str">
            <v>KONKELGOED 18</v>
          </cell>
          <cell r="I307">
            <v>1745</v>
          </cell>
          <cell r="J307" t="str">
            <v>OPWIJK</v>
          </cell>
          <cell r="K307" t="str">
            <v>592.5511183.15</v>
          </cell>
          <cell r="L307">
            <v>44044</v>
          </cell>
          <cell r="M307">
            <v>44044</v>
          </cell>
          <cell r="O307" t="str">
            <v>NA</v>
          </cell>
        </row>
        <row r="308">
          <cell r="A308">
            <v>760</v>
          </cell>
          <cell r="B308" t="str">
            <v>'t ZANDHOF</v>
          </cell>
          <cell r="C308" t="str">
            <v>TZH</v>
          </cell>
          <cell r="D308" t="str">
            <v>SERVOTTE MICHAEL</v>
          </cell>
          <cell r="E308">
            <v>2</v>
          </cell>
          <cell r="F308" t="str">
            <v>M</v>
          </cell>
          <cell r="G308">
            <v>37154</v>
          </cell>
          <cell r="H308" t="str">
            <v>NIJVERHEIDSTRAAT 28</v>
          </cell>
          <cell r="I308">
            <v>9140</v>
          </cell>
          <cell r="J308" t="str">
            <v>TEMSE</v>
          </cell>
          <cell r="K308" t="str">
            <v>592.8588744.57</v>
          </cell>
          <cell r="L308">
            <v>44044</v>
          </cell>
          <cell r="M308">
            <v>44044</v>
          </cell>
          <cell r="O308" t="str">
            <v>NA</v>
          </cell>
        </row>
        <row r="309">
          <cell r="A309">
            <v>759</v>
          </cell>
          <cell r="B309" t="str">
            <v>DE ZES</v>
          </cell>
          <cell r="C309" t="str">
            <v>DZES</v>
          </cell>
          <cell r="D309" t="str">
            <v>COECKELBERGH KEVIN</v>
          </cell>
          <cell r="E309" t="str">
            <v>-</v>
          </cell>
          <cell r="F309" t="str">
            <v>M</v>
          </cell>
          <cell r="G309">
            <v>32494</v>
          </cell>
          <cell r="H309" t="str">
            <v>DRIEHUIZEN 6 BUS 3</v>
          </cell>
          <cell r="I309">
            <v>9200</v>
          </cell>
          <cell r="J309" t="str">
            <v>BAASRODE</v>
          </cell>
          <cell r="K309" t="str">
            <v>591.9258085.22</v>
          </cell>
          <cell r="L309">
            <v>44044</v>
          </cell>
          <cell r="M309">
            <v>44044</v>
          </cell>
          <cell r="O309" t="str">
            <v>NA</v>
          </cell>
        </row>
        <row r="310">
          <cell r="A310">
            <v>758</v>
          </cell>
          <cell r="B310" t="str">
            <v>VRIJE SPELER</v>
          </cell>
          <cell r="C310" t="str">
            <v>VS</v>
          </cell>
          <cell r="D310" t="str">
            <v>VAN SCHUERBEEK PATRICK</v>
          </cell>
          <cell r="E310" t="str">
            <v>-</v>
          </cell>
          <cell r="F310" t="str">
            <v>M</v>
          </cell>
          <cell r="G310">
            <v>23057</v>
          </cell>
          <cell r="H310" t="str">
            <v>STEENWEG OP OUDEGEM 134/21</v>
          </cell>
          <cell r="I310">
            <v>9308</v>
          </cell>
          <cell r="J310" t="str">
            <v>GIJZEGEM</v>
          </cell>
          <cell r="K310" t="str">
            <v>592.9046600.73</v>
          </cell>
          <cell r="L310">
            <v>44044</v>
          </cell>
          <cell r="M310">
            <v>44044</v>
          </cell>
          <cell r="N310" t="str">
            <v>x</v>
          </cell>
          <cell r="O310" t="str">
            <v>NA</v>
          </cell>
        </row>
        <row r="311">
          <cell r="A311">
            <v>757</v>
          </cell>
          <cell r="B311" t="str">
            <v>VRIJE SPELER</v>
          </cell>
          <cell r="C311" t="str">
            <v>VS</v>
          </cell>
          <cell r="D311" t="str">
            <v>AUDENAERT RUDI</v>
          </cell>
          <cell r="E311" t="str">
            <v>-</v>
          </cell>
          <cell r="F311" t="str">
            <v>M</v>
          </cell>
          <cell r="G311">
            <v>16462</v>
          </cell>
          <cell r="H311" t="str">
            <v>LIJSTERLAAN 77</v>
          </cell>
          <cell r="I311">
            <v>9200</v>
          </cell>
          <cell r="J311" t="str">
            <v>GREMBERGEN</v>
          </cell>
          <cell r="K311" t="str">
            <v>592.3261173.17</v>
          </cell>
          <cell r="L311">
            <v>44044</v>
          </cell>
          <cell r="M311">
            <v>44044</v>
          </cell>
          <cell r="N311" t="str">
            <v>x</v>
          </cell>
          <cell r="O311" t="str">
            <v>NA</v>
          </cell>
        </row>
        <row r="312">
          <cell r="A312">
            <v>756</v>
          </cell>
          <cell r="B312" t="str">
            <v>DE TON</v>
          </cell>
          <cell r="C312" t="str">
            <v>TON</v>
          </cell>
          <cell r="D312" t="str">
            <v>GOEMAERE DIRK</v>
          </cell>
          <cell r="E312" t="str">
            <v>-</v>
          </cell>
          <cell r="F312" t="str">
            <v>M</v>
          </cell>
          <cell r="G312">
            <v>22615</v>
          </cell>
          <cell r="H312" t="str">
            <v>DOKTER HAEKSTRAAT 45A</v>
          </cell>
          <cell r="I312">
            <v>9200</v>
          </cell>
          <cell r="J312" t="str">
            <v>GREMBERGEN</v>
          </cell>
          <cell r="K312" t="str">
            <v>61.11.30-475.80</v>
          </cell>
          <cell r="L312">
            <v>44044</v>
          </cell>
          <cell r="M312">
            <v>44409</v>
          </cell>
          <cell r="O312" t="str">
            <v>NA</v>
          </cell>
        </row>
        <row r="313">
          <cell r="A313">
            <v>755</v>
          </cell>
          <cell r="B313" t="str">
            <v>VRIJE SPELER</v>
          </cell>
          <cell r="C313" t="str">
            <v>VS</v>
          </cell>
          <cell r="D313" t="str">
            <v>LAUREYS JENNY</v>
          </cell>
          <cell r="E313" t="str">
            <v>-</v>
          </cell>
          <cell r="F313" t="str">
            <v>V</v>
          </cell>
          <cell r="G313">
            <v>22952</v>
          </cell>
          <cell r="H313" t="str">
            <v>HOOFDSTRAAT 20/3</v>
          </cell>
          <cell r="I313">
            <v>9200</v>
          </cell>
          <cell r="J313" t="str">
            <v>APPELS</v>
          </cell>
          <cell r="K313" t="str">
            <v>592.6011161.55</v>
          </cell>
          <cell r="L313">
            <v>44044</v>
          </cell>
          <cell r="M313">
            <v>44044</v>
          </cell>
          <cell r="N313" t="str">
            <v>x</v>
          </cell>
          <cell r="O313" t="str">
            <v>NA</v>
          </cell>
        </row>
        <row r="314">
          <cell r="A314">
            <v>754</v>
          </cell>
          <cell r="B314" t="str">
            <v>VRIJE SPELER</v>
          </cell>
          <cell r="C314" t="str">
            <v>VS</v>
          </cell>
          <cell r="D314" t="str">
            <v>VAN SCHUERBEEK MARTINE</v>
          </cell>
          <cell r="E314" t="str">
            <v>-</v>
          </cell>
          <cell r="F314" t="str">
            <v>V</v>
          </cell>
          <cell r="G314">
            <v>24961</v>
          </cell>
          <cell r="H314" t="str">
            <v>GROOT ZAND 89</v>
          </cell>
          <cell r="I314">
            <v>9200</v>
          </cell>
          <cell r="J314" t="str">
            <v>GREMBERGEN</v>
          </cell>
          <cell r="K314" t="str">
            <v>592.9010235.83</v>
          </cell>
          <cell r="L314">
            <v>44044</v>
          </cell>
          <cell r="M314">
            <v>44044</v>
          </cell>
          <cell r="N314" t="str">
            <v>x</v>
          </cell>
          <cell r="O314" t="str">
            <v>NA</v>
          </cell>
        </row>
        <row r="315">
          <cell r="A315">
            <v>753</v>
          </cell>
          <cell r="B315" t="str">
            <v>BARBOER</v>
          </cell>
          <cell r="C315" t="str">
            <v>BBR</v>
          </cell>
          <cell r="D315" t="str">
            <v>VAN CAPPELLEN GLENN</v>
          </cell>
          <cell r="E315" t="str">
            <v>-</v>
          </cell>
          <cell r="F315" t="str">
            <v>M</v>
          </cell>
          <cell r="G315">
            <v>33225</v>
          </cell>
          <cell r="H315" t="str">
            <v>ARENDONCKSTRAAT 12</v>
          </cell>
          <cell r="I315">
            <v>2800</v>
          </cell>
          <cell r="J315" t="str">
            <v>MECHELEN</v>
          </cell>
          <cell r="K315" t="str">
            <v>90.12.18-389.75</v>
          </cell>
          <cell r="L315">
            <v>44044</v>
          </cell>
          <cell r="M315">
            <v>44440</v>
          </cell>
          <cell r="O315" t="str">
            <v>NA</v>
          </cell>
        </row>
        <row r="316">
          <cell r="A316">
            <v>752</v>
          </cell>
          <cell r="B316" t="str">
            <v>BARBOER</v>
          </cell>
          <cell r="C316" t="str">
            <v>BBR</v>
          </cell>
          <cell r="D316" t="str">
            <v>DE BONDT JOHAN</v>
          </cell>
          <cell r="E316" t="str">
            <v>-</v>
          </cell>
          <cell r="F316" t="str">
            <v>M</v>
          </cell>
          <cell r="G316">
            <v>23659</v>
          </cell>
          <cell r="H316" t="str">
            <v>KAMERSTRAAT 65</v>
          </cell>
          <cell r="I316">
            <v>9255</v>
          </cell>
          <cell r="J316" t="str">
            <v>BUGGENHOUT</v>
          </cell>
          <cell r="K316" t="str">
            <v>64.10.09-535.27</v>
          </cell>
          <cell r="L316">
            <v>44044</v>
          </cell>
          <cell r="M316">
            <v>44440</v>
          </cell>
          <cell r="O316" t="str">
            <v>NA</v>
          </cell>
        </row>
        <row r="317">
          <cell r="A317">
            <v>751</v>
          </cell>
          <cell r="B317" t="str">
            <v>NOEVEREN</v>
          </cell>
          <cell r="C317" t="str">
            <v>NOE</v>
          </cell>
          <cell r="D317" t="str">
            <v>GEIRREGAT JOLIEN</v>
          </cell>
          <cell r="E317" t="str">
            <v>-</v>
          </cell>
          <cell r="F317" t="str">
            <v>V</v>
          </cell>
          <cell r="G317">
            <v>34117</v>
          </cell>
          <cell r="H317" t="str">
            <v>URSELSEWEG 153</v>
          </cell>
          <cell r="I317">
            <v>9910</v>
          </cell>
          <cell r="J317" t="str">
            <v>KNESSELARE</v>
          </cell>
          <cell r="K317" t="str">
            <v>592.1053255.13</v>
          </cell>
          <cell r="L317">
            <v>44044</v>
          </cell>
          <cell r="M317">
            <v>44044</v>
          </cell>
          <cell r="O317" t="str">
            <v>NA</v>
          </cell>
        </row>
        <row r="318">
          <cell r="A318">
            <v>750</v>
          </cell>
          <cell r="B318" t="str">
            <v>BARBOER</v>
          </cell>
          <cell r="C318" t="str">
            <v>BBR</v>
          </cell>
          <cell r="D318" t="str">
            <v>BUELENS YVES</v>
          </cell>
          <cell r="E318" t="str">
            <v>-</v>
          </cell>
          <cell r="F318" t="str">
            <v>M</v>
          </cell>
          <cell r="G318">
            <v>25821</v>
          </cell>
          <cell r="H318" t="str">
            <v>SINT-JOBSTRAAT 242/2.1</v>
          </cell>
          <cell r="I318">
            <v>9300</v>
          </cell>
          <cell r="J318" t="str">
            <v>AALST</v>
          </cell>
          <cell r="K318" t="str">
            <v>70.09.10-099.67</v>
          </cell>
          <cell r="L318">
            <v>44044</v>
          </cell>
          <cell r="M318">
            <v>44440</v>
          </cell>
          <cell r="O318" t="str">
            <v>NA</v>
          </cell>
        </row>
        <row r="319">
          <cell r="A319">
            <v>749</v>
          </cell>
          <cell r="B319" t="str">
            <v>BARBOER</v>
          </cell>
          <cell r="C319" t="str">
            <v>BBR</v>
          </cell>
          <cell r="D319" t="str">
            <v>VAN WINCKEL RUDI</v>
          </cell>
          <cell r="E319" t="str">
            <v>-</v>
          </cell>
          <cell r="F319" t="str">
            <v>M</v>
          </cell>
          <cell r="G319">
            <v>24158</v>
          </cell>
          <cell r="H319" t="str">
            <v>PERKESTRAAT 98</v>
          </cell>
          <cell r="I319">
            <v>1800</v>
          </cell>
          <cell r="J319" t="str">
            <v>VILVOORDE</v>
          </cell>
          <cell r="K319" t="str">
            <v>66.02.20-053.66</v>
          </cell>
          <cell r="L319">
            <v>44044</v>
          </cell>
          <cell r="M319">
            <v>44440</v>
          </cell>
          <cell r="O319" t="str">
            <v>NA</v>
          </cell>
        </row>
        <row r="320">
          <cell r="A320">
            <v>748</v>
          </cell>
          <cell r="B320" t="str">
            <v>VRIJE SPELER</v>
          </cell>
          <cell r="C320" t="str">
            <v>VS</v>
          </cell>
          <cell r="D320" t="str">
            <v>BREMS JULIEN</v>
          </cell>
          <cell r="E320" t="str">
            <v>-</v>
          </cell>
          <cell r="F320" t="str">
            <v>M</v>
          </cell>
          <cell r="G320">
            <v>22051</v>
          </cell>
          <cell r="H320" t="str">
            <v>SCHAAFSTRAAT 119</v>
          </cell>
          <cell r="I320">
            <v>2870</v>
          </cell>
          <cell r="J320" t="str">
            <v>BREENDONK</v>
          </cell>
          <cell r="K320" t="str">
            <v>592.0130104.11</v>
          </cell>
          <cell r="L320">
            <v>44044</v>
          </cell>
          <cell r="M320">
            <v>44044</v>
          </cell>
          <cell r="N320" t="str">
            <v>x</v>
          </cell>
          <cell r="O320" t="str">
            <v>NA</v>
          </cell>
        </row>
        <row r="321">
          <cell r="A321">
            <v>747</v>
          </cell>
          <cell r="B321" t="str">
            <v>TORENHOF</v>
          </cell>
          <cell r="C321" t="str">
            <v>THOF</v>
          </cell>
          <cell r="D321" t="str">
            <v>HEYRMAN WESLEY</v>
          </cell>
          <cell r="E321" t="str">
            <v>-</v>
          </cell>
          <cell r="F321" t="str">
            <v>M</v>
          </cell>
          <cell r="G321">
            <v>29480</v>
          </cell>
          <cell r="H321" t="str">
            <v>KALLOBAAN 150</v>
          </cell>
          <cell r="I321">
            <v>9120</v>
          </cell>
          <cell r="J321" t="str">
            <v>BEVEREN-WAAS</v>
          </cell>
          <cell r="K321" t="str">
            <v>592.7833313.62</v>
          </cell>
          <cell r="L321">
            <v>43040</v>
          </cell>
          <cell r="M321">
            <v>44044</v>
          </cell>
          <cell r="O321" t="str">
            <v>C</v>
          </cell>
        </row>
        <row r="322">
          <cell r="A322">
            <v>746</v>
          </cell>
          <cell r="B322" t="str">
            <v>DE BELOFTEN</v>
          </cell>
          <cell r="C322" t="str">
            <v>DBEL</v>
          </cell>
          <cell r="D322" t="str">
            <v>DE WIT JORDY</v>
          </cell>
          <cell r="E322" t="str">
            <v>-</v>
          </cell>
          <cell r="F322" t="str">
            <v>M</v>
          </cell>
          <cell r="G322">
            <v>34654</v>
          </cell>
          <cell r="H322" t="str">
            <v>MONTIGNYSTRAAT 121/2</v>
          </cell>
          <cell r="I322">
            <v>2018</v>
          </cell>
          <cell r="J322" t="str">
            <v>ANTWERPEN</v>
          </cell>
          <cell r="K322" t="str">
            <v>94.11.16-349.58</v>
          </cell>
          <cell r="L322">
            <v>44044</v>
          </cell>
          <cell r="M322">
            <v>44409</v>
          </cell>
          <cell r="O322" t="str">
            <v>NA</v>
          </cell>
        </row>
        <row r="323">
          <cell r="A323">
            <v>745</v>
          </cell>
          <cell r="B323" t="str">
            <v>KALFORT SPORTIF</v>
          </cell>
          <cell r="C323" t="str">
            <v>KALF</v>
          </cell>
          <cell r="D323" t="str">
            <v>VAN HOORDE TONY</v>
          </cell>
          <cell r="E323" t="str">
            <v>-</v>
          </cell>
          <cell r="F323" t="str">
            <v>M</v>
          </cell>
          <cell r="G323">
            <v>21560</v>
          </cell>
          <cell r="H323" t="str">
            <v>KRIJGSBAAN 95 C</v>
          </cell>
          <cell r="I323">
            <v>9140</v>
          </cell>
          <cell r="J323" t="str">
            <v>TEMSE</v>
          </cell>
          <cell r="K323" t="str">
            <v>592.8072053.50</v>
          </cell>
          <cell r="L323">
            <v>44044</v>
          </cell>
          <cell r="M323">
            <v>44044</v>
          </cell>
          <cell r="O323" t="str">
            <v>NA</v>
          </cell>
        </row>
        <row r="324">
          <cell r="A324">
            <v>744</v>
          </cell>
          <cell r="B324" t="str">
            <v>VRIJE SPELER</v>
          </cell>
          <cell r="C324" t="str">
            <v>VS</v>
          </cell>
          <cell r="D324" t="str">
            <v>VERLINDEN MARISKA</v>
          </cell>
          <cell r="E324" t="str">
            <v>-</v>
          </cell>
          <cell r="F324" t="str">
            <v>V</v>
          </cell>
          <cell r="G324">
            <v>28257</v>
          </cell>
          <cell r="H324" t="str">
            <v>BOOMSESTEENWEG 132</v>
          </cell>
          <cell r="I324">
            <v>2830</v>
          </cell>
          <cell r="J324" t="str">
            <v>WILLEBROEK</v>
          </cell>
          <cell r="K324" t="str">
            <v>592.3507470.31</v>
          </cell>
          <cell r="L324">
            <v>44044</v>
          </cell>
          <cell r="M324">
            <v>44044</v>
          </cell>
          <cell r="N324" t="str">
            <v>x</v>
          </cell>
          <cell r="O324" t="str">
            <v>NA</v>
          </cell>
        </row>
        <row r="325">
          <cell r="A325">
            <v>743</v>
          </cell>
          <cell r="B325" t="str">
            <v>VRIJE SPELER</v>
          </cell>
          <cell r="C325" t="str">
            <v>VS</v>
          </cell>
          <cell r="D325" t="str">
            <v>LAMBRECHTS LUC</v>
          </cell>
          <cell r="E325" t="str">
            <v>-</v>
          </cell>
          <cell r="F325" t="str">
            <v>M</v>
          </cell>
          <cell r="G325">
            <v>23975</v>
          </cell>
          <cell r="H325" t="str">
            <v>RES.GROENLAAR 42</v>
          </cell>
          <cell r="I325">
            <v>2830</v>
          </cell>
          <cell r="J325" t="str">
            <v>WILLEBROEK</v>
          </cell>
          <cell r="K325" t="str">
            <v>592.7664166.83</v>
          </cell>
          <cell r="L325">
            <v>44044</v>
          </cell>
          <cell r="M325">
            <v>44044</v>
          </cell>
          <cell r="N325" t="str">
            <v>x</v>
          </cell>
          <cell r="O325" t="str">
            <v>NA</v>
          </cell>
        </row>
        <row r="326">
          <cell r="A326">
            <v>742</v>
          </cell>
          <cell r="B326" t="str">
            <v>VRIJE SPELER</v>
          </cell>
          <cell r="C326" t="str">
            <v>VS</v>
          </cell>
          <cell r="D326" t="str">
            <v>DE PAUW RUDIGER</v>
          </cell>
          <cell r="E326" t="str">
            <v>-</v>
          </cell>
          <cell r="F326" t="str">
            <v>M</v>
          </cell>
          <cell r="G326">
            <v>22494</v>
          </cell>
          <cell r="H326" t="str">
            <v>OUDSTRIJDERSSTRAAT 16</v>
          </cell>
          <cell r="I326">
            <v>2830</v>
          </cell>
          <cell r="J326" t="str">
            <v>WILLEBROEK</v>
          </cell>
          <cell r="K326" t="str">
            <v>592.8995212.95</v>
          </cell>
          <cell r="L326">
            <v>44044</v>
          </cell>
          <cell r="M326">
            <v>44044</v>
          </cell>
          <cell r="N326" t="str">
            <v>x</v>
          </cell>
          <cell r="O326" t="str">
            <v>NA</v>
          </cell>
        </row>
        <row r="327">
          <cell r="A327">
            <v>741</v>
          </cell>
          <cell r="B327" t="str">
            <v>VRIJE SPELER</v>
          </cell>
          <cell r="C327" t="str">
            <v>VS</v>
          </cell>
          <cell r="D327" t="str">
            <v>HOLBRECHT JOHNATAN</v>
          </cell>
          <cell r="E327" t="str">
            <v>-</v>
          </cell>
          <cell r="F327" t="str">
            <v>M</v>
          </cell>
          <cell r="G327">
            <v>31136</v>
          </cell>
          <cell r="H327" t="str">
            <v>LINDESTRAAT 3</v>
          </cell>
          <cell r="I327">
            <v>1730</v>
          </cell>
          <cell r="J327" t="str">
            <v>ASSE</v>
          </cell>
          <cell r="K327" t="str">
            <v>592.8418472.20</v>
          </cell>
          <cell r="L327">
            <v>43770</v>
          </cell>
          <cell r="M327">
            <v>43770</v>
          </cell>
          <cell r="N327" t="str">
            <v>x</v>
          </cell>
          <cell r="O327" t="str">
            <v>NA</v>
          </cell>
        </row>
        <row r="328">
          <cell r="A328">
            <v>740</v>
          </cell>
          <cell r="B328" t="str">
            <v>DE TON</v>
          </cell>
          <cell r="C328" t="str">
            <v>TON</v>
          </cell>
          <cell r="D328" t="str">
            <v>VIDTS SVEN</v>
          </cell>
          <cell r="E328" t="str">
            <v>-</v>
          </cell>
          <cell r="F328" t="str">
            <v>M</v>
          </cell>
          <cell r="G328">
            <v>34598</v>
          </cell>
          <cell r="H328" t="str">
            <v>MOLENKOUTERSTRAAT 29</v>
          </cell>
          <cell r="I328">
            <v>9200</v>
          </cell>
          <cell r="J328" t="str">
            <v>SCHOONAARDE</v>
          </cell>
          <cell r="K328" t="str">
            <v>592.7995383.45</v>
          </cell>
          <cell r="L328">
            <v>43770</v>
          </cell>
          <cell r="M328">
            <v>43770</v>
          </cell>
          <cell r="O328" t="str">
            <v>D</v>
          </cell>
        </row>
        <row r="329">
          <cell r="A329">
            <v>739</v>
          </cell>
          <cell r="B329" t="str">
            <v>GOLVERS</v>
          </cell>
          <cell r="C329" t="str">
            <v>GOL</v>
          </cell>
          <cell r="D329" t="str">
            <v xml:space="preserve">VAN DER TRAPPEN JEAN </v>
          </cell>
          <cell r="E329" t="str">
            <v>-</v>
          </cell>
          <cell r="F329" t="str">
            <v>M</v>
          </cell>
          <cell r="G329">
            <v>20419</v>
          </cell>
          <cell r="H329" t="str">
            <v xml:space="preserve">VINKSTRAAT 10 </v>
          </cell>
          <cell r="I329">
            <v>2811</v>
          </cell>
          <cell r="J329" t="str">
            <v>LEEST</v>
          </cell>
          <cell r="K329" t="str">
            <v xml:space="preserve">592.7743502.73 </v>
          </cell>
          <cell r="L329">
            <v>43770</v>
          </cell>
          <cell r="M329">
            <v>43770</v>
          </cell>
          <cell r="O329" t="str">
            <v>NA</v>
          </cell>
        </row>
        <row r="330">
          <cell r="A330">
            <v>738</v>
          </cell>
          <cell r="B330" t="str">
            <v>BILJARTBOYS</v>
          </cell>
          <cell r="C330" t="str">
            <v>BJB</v>
          </cell>
          <cell r="D330" t="str">
            <v xml:space="preserve">DE MEYER FRANKY </v>
          </cell>
          <cell r="E330" t="str">
            <v>-</v>
          </cell>
          <cell r="F330" t="str">
            <v>M</v>
          </cell>
          <cell r="G330">
            <v>23198</v>
          </cell>
          <cell r="H330" t="str">
            <v xml:space="preserve">ANTWERPSESTRAAT 126 B6 </v>
          </cell>
          <cell r="I330">
            <v>2850</v>
          </cell>
          <cell r="J330" t="str">
            <v>BOOM</v>
          </cell>
          <cell r="K330" t="str">
            <v xml:space="preserve">592.3626480.22 </v>
          </cell>
          <cell r="L330">
            <v>43770</v>
          </cell>
          <cell r="M330">
            <v>43770</v>
          </cell>
          <cell r="O330" t="str">
            <v>C</v>
          </cell>
        </row>
        <row r="331">
          <cell r="A331">
            <v>737</v>
          </cell>
          <cell r="B331" t="str">
            <v>BARBOER</v>
          </cell>
          <cell r="C331" t="str">
            <v>BBR</v>
          </cell>
          <cell r="D331" t="str">
            <v>DEKEERSMAEKER MARC</v>
          </cell>
          <cell r="E331" t="str">
            <v>-</v>
          </cell>
          <cell r="F331" t="str">
            <v>M</v>
          </cell>
          <cell r="G331">
            <v>21874</v>
          </cell>
          <cell r="H331" t="str">
            <v>HOF TER ZIELBEEK 8/22</v>
          </cell>
          <cell r="I331">
            <v>2870</v>
          </cell>
          <cell r="J331" t="str">
            <v>SINT AMANDS</v>
          </cell>
          <cell r="K331" t="str">
            <v>59.11.20-269.59</v>
          </cell>
          <cell r="L331">
            <v>43770</v>
          </cell>
          <cell r="M331">
            <v>44440</v>
          </cell>
          <cell r="O331" t="str">
            <v>NA</v>
          </cell>
        </row>
        <row r="332">
          <cell r="A332">
            <v>736</v>
          </cell>
          <cell r="B332" t="str">
            <v>GOLVERS</v>
          </cell>
          <cell r="C332" t="str">
            <v>GOL</v>
          </cell>
          <cell r="D332" t="str">
            <v>CORREMANS PATRICK</v>
          </cell>
          <cell r="E332" t="str">
            <v>-</v>
          </cell>
          <cell r="F332" t="str">
            <v>M</v>
          </cell>
          <cell r="G332">
            <v>22151</v>
          </cell>
          <cell r="H332" t="str">
            <v>KERKPLEIN 1/001</v>
          </cell>
          <cell r="I332">
            <v>2830</v>
          </cell>
          <cell r="J332" t="str">
            <v>WILLEBROEK</v>
          </cell>
          <cell r="K332" t="str">
            <v>60.08.23-339..93</v>
          </cell>
          <cell r="L332">
            <v>44470</v>
          </cell>
          <cell r="M332">
            <v>44470</v>
          </cell>
          <cell r="O332" t="str">
            <v>D</v>
          </cell>
        </row>
        <row r="333">
          <cell r="A333">
            <v>735</v>
          </cell>
          <cell r="B333" t="str">
            <v>'t ZANDHOF</v>
          </cell>
          <cell r="C333" t="str">
            <v>TZH</v>
          </cell>
          <cell r="D333" t="str">
            <v>CLEYMANS JOHN</v>
          </cell>
          <cell r="E333" t="str">
            <v>-</v>
          </cell>
          <cell r="F333" t="str">
            <v>M</v>
          </cell>
          <cell r="G333">
            <v>26019</v>
          </cell>
          <cell r="H333" t="str">
            <v>ALFRED DE TAYESTRAAT 46</v>
          </cell>
          <cell r="I333">
            <v>2830</v>
          </cell>
          <cell r="J333" t="str">
            <v>WILLEBROEK</v>
          </cell>
          <cell r="K333" t="str">
            <v>71.03.27-213.04</v>
          </cell>
          <cell r="L333">
            <v>43739</v>
          </cell>
          <cell r="M333">
            <v>44409</v>
          </cell>
          <cell r="O333" t="str">
            <v>B</v>
          </cell>
        </row>
        <row r="334">
          <cell r="A334">
            <v>734</v>
          </cell>
          <cell r="B334" t="str">
            <v>EXCELSIOR</v>
          </cell>
          <cell r="C334" t="str">
            <v>EXC</v>
          </cell>
          <cell r="D334" t="str">
            <v xml:space="preserve">MOISSON MICHEL </v>
          </cell>
          <cell r="E334" t="str">
            <v>-</v>
          </cell>
          <cell r="F334" t="str">
            <v>M</v>
          </cell>
          <cell r="G334">
            <v>29478</v>
          </cell>
          <cell r="H334" t="str">
            <v>BOUDEWIJNHOF 20</v>
          </cell>
          <cell r="I334">
            <v>2870</v>
          </cell>
          <cell r="J334" t="str">
            <v>PUURS</v>
          </cell>
          <cell r="K334" t="str">
            <v xml:space="preserve">592.2543656.09 </v>
          </cell>
          <cell r="L334">
            <v>43739</v>
          </cell>
          <cell r="M334">
            <v>43739</v>
          </cell>
          <cell r="O334" t="str">
            <v>NA</v>
          </cell>
        </row>
        <row r="335">
          <cell r="A335">
            <v>733</v>
          </cell>
          <cell r="B335" t="str">
            <v>VRIJE SPELER</v>
          </cell>
          <cell r="C335" t="str">
            <v>VS</v>
          </cell>
          <cell r="D335" t="str">
            <v>STEVENS KEVIN</v>
          </cell>
          <cell r="E335" t="str">
            <v>-</v>
          </cell>
          <cell r="F335" t="str">
            <v>M</v>
          </cell>
          <cell r="G335">
            <v>28971</v>
          </cell>
          <cell r="H335" t="str">
            <v>ZEGBROEK 38</v>
          </cell>
          <cell r="I335">
            <v>2890</v>
          </cell>
          <cell r="J335" t="str">
            <v>SINT AMANDS</v>
          </cell>
          <cell r="K335" t="str">
            <v>592.8258156.45</v>
          </cell>
          <cell r="L335">
            <v>43739</v>
          </cell>
          <cell r="M335">
            <v>43739</v>
          </cell>
          <cell r="N335" t="str">
            <v>x</v>
          </cell>
          <cell r="O335" t="str">
            <v>NA</v>
          </cell>
        </row>
        <row r="336">
          <cell r="A336">
            <v>732</v>
          </cell>
          <cell r="B336" t="str">
            <v>DE PLEZANTE HOEK</v>
          </cell>
          <cell r="C336" t="str">
            <v>HOEK</v>
          </cell>
          <cell r="D336" t="str">
            <v>FIERENS STEFAN</v>
          </cell>
          <cell r="E336" t="str">
            <v>-</v>
          </cell>
          <cell r="F336" t="str">
            <v>M</v>
          </cell>
          <cell r="G336">
            <v>30192</v>
          </cell>
          <cell r="H336" t="str">
            <v>VOORUITGANGSTRAAT 31</v>
          </cell>
          <cell r="I336">
            <v>2830</v>
          </cell>
          <cell r="J336" t="str">
            <v>WILLEBROEK</v>
          </cell>
          <cell r="K336" t="str">
            <v>82.08.29-067.65</v>
          </cell>
          <cell r="L336">
            <v>44440</v>
          </cell>
          <cell r="M336">
            <v>44440</v>
          </cell>
          <cell r="O336" t="str">
            <v>A</v>
          </cell>
        </row>
        <row r="337">
          <cell r="A337">
            <v>731</v>
          </cell>
          <cell r="B337" t="str">
            <v>KASTEL</v>
          </cell>
          <cell r="C337" t="str">
            <v>KAST</v>
          </cell>
          <cell r="D337" t="str">
            <v>VAN NIEUWENHOVE MARIO</v>
          </cell>
          <cell r="E337" t="str">
            <v>-</v>
          </cell>
          <cell r="F337" t="str">
            <v>M</v>
          </cell>
          <cell r="G337">
            <v>26117</v>
          </cell>
          <cell r="H337" t="str">
            <v>SCHELDESTRAAT 12</v>
          </cell>
          <cell r="I337">
            <v>9220</v>
          </cell>
          <cell r="J337" t="str">
            <v>HAMME-KASTEL</v>
          </cell>
          <cell r="L337">
            <v>43739</v>
          </cell>
          <cell r="M337">
            <v>43739</v>
          </cell>
          <cell r="O337" t="str">
            <v>NA</v>
          </cell>
        </row>
        <row r="338">
          <cell r="A338">
            <v>730</v>
          </cell>
          <cell r="B338" t="str">
            <v>DE ZES</v>
          </cell>
          <cell r="C338" t="str">
            <v>DZES</v>
          </cell>
          <cell r="D338" t="str">
            <v>NIEUWLANDT PASCAL</v>
          </cell>
          <cell r="E338">
            <v>3</v>
          </cell>
          <cell r="F338" t="str">
            <v>M</v>
          </cell>
          <cell r="G338">
            <v>25592</v>
          </cell>
          <cell r="H338" t="str">
            <v>NOORDLAAN 24/6</v>
          </cell>
          <cell r="I338">
            <v>9200</v>
          </cell>
          <cell r="J338" t="str">
            <v>DENDERMONDE</v>
          </cell>
          <cell r="K338" t="str">
            <v>592.5091933.96</v>
          </cell>
          <cell r="L338">
            <v>43739</v>
          </cell>
          <cell r="M338">
            <v>43739</v>
          </cell>
          <cell r="O338" t="str">
            <v>D</v>
          </cell>
        </row>
        <row r="339">
          <cell r="A339">
            <v>729</v>
          </cell>
          <cell r="B339" t="str">
            <v>BILJARTBOYS</v>
          </cell>
          <cell r="C339" t="str">
            <v>BJB</v>
          </cell>
          <cell r="D339" t="str">
            <v>REYNIERS GERT</v>
          </cell>
          <cell r="E339" t="str">
            <v>-</v>
          </cell>
          <cell r="F339" t="str">
            <v>M</v>
          </cell>
          <cell r="G339">
            <v>27344</v>
          </cell>
          <cell r="H339" t="str">
            <v>PREDIKHERENHOEVESTRAAT 55</v>
          </cell>
          <cell r="I339">
            <v>2840</v>
          </cell>
          <cell r="J339" t="str">
            <v>REET</v>
          </cell>
          <cell r="K339" t="str">
            <v>592.8030652.06</v>
          </cell>
          <cell r="L339">
            <v>43739</v>
          </cell>
          <cell r="M339">
            <v>43739</v>
          </cell>
          <cell r="O339" t="str">
            <v>B</v>
          </cell>
        </row>
        <row r="340">
          <cell r="A340">
            <v>728</v>
          </cell>
          <cell r="B340" t="str">
            <v>PLAZA</v>
          </cell>
          <cell r="C340" t="str">
            <v>PLZ</v>
          </cell>
          <cell r="D340" t="str">
            <v>JOOS LUDWIG</v>
          </cell>
          <cell r="E340">
            <v>2</v>
          </cell>
          <cell r="F340" t="str">
            <v>M</v>
          </cell>
          <cell r="G340">
            <v>24446</v>
          </cell>
          <cell r="H340" t="str">
            <v>KRUISVELD 8</v>
          </cell>
          <cell r="I340">
            <v>2890</v>
          </cell>
          <cell r="J340" t="str">
            <v>OPPUURS</v>
          </cell>
          <cell r="K340" t="str">
            <v>592.5946419.12</v>
          </cell>
          <cell r="L340">
            <v>43739</v>
          </cell>
          <cell r="M340">
            <v>43739</v>
          </cell>
          <cell r="O340" t="str">
            <v>B</v>
          </cell>
        </row>
        <row r="341">
          <cell r="A341">
            <v>727</v>
          </cell>
          <cell r="B341" t="str">
            <v>DE BELOFTEN</v>
          </cell>
          <cell r="C341" t="str">
            <v>DBEL</v>
          </cell>
          <cell r="D341" t="str">
            <v>DE VOS PATRICIA</v>
          </cell>
          <cell r="E341">
            <v>2</v>
          </cell>
          <cell r="F341" t="str">
            <v>V</v>
          </cell>
          <cell r="G341">
            <v>26969</v>
          </cell>
          <cell r="H341" t="str">
            <v>OUDE MOLENSTRAAT 129/3</v>
          </cell>
          <cell r="I341">
            <v>9100</v>
          </cell>
          <cell r="J341" t="str">
            <v>SINT NIKLAAS</v>
          </cell>
          <cell r="K341" t="str">
            <v>73.11.01-220.02</v>
          </cell>
          <cell r="L341">
            <v>43739</v>
          </cell>
          <cell r="M341">
            <v>44409</v>
          </cell>
          <cell r="O341" t="str">
            <v>D</v>
          </cell>
        </row>
        <row r="342">
          <cell r="A342">
            <v>726</v>
          </cell>
          <cell r="B342" t="str">
            <v>ZOGGEHOF</v>
          </cell>
          <cell r="C342" t="str">
            <v>ZOG</v>
          </cell>
          <cell r="D342" t="str">
            <v>VELDEMAN JOEY</v>
          </cell>
          <cell r="E342" t="str">
            <v>-</v>
          </cell>
          <cell r="F342" t="str">
            <v>M</v>
          </cell>
          <cell r="G342">
            <v>35156</v>
          </cell>
          <cell r="H342" t="str">
            <v>DENDERMONDE BAAN 35</v>
          </cell>
          <cell r="I342">
            <v>9220</v>
          </cell>
          <cell r="J342" t="str">
            <v>MOERZEKE</v>
          </cell>
          <cell r="K342" t="str">
            <v>592.7248216.69</v>
          </cell>
          <cell r="L342">
            <v>43739</v>
          </cell>
          <cell r="M342">
            <v>44044</v>
          </cell>
          <cell r="O342" t="str">
            <v>C</v>
          </cell>
        </row>
        <row r="343">
          <cell r="A343">
            <v>725</v>
          </cell>
          <cell r="B343" t="str">
            <v>EXCELSIOR</v>
          </cell>
          <cell r="C343" t="str">
            <v>EXC</v>
          </cell>
          <cell r="D343" t="str">
            <v>COOLS KOEN</v>
          </cell>
          <cell r="E343" t="str">
            <v>-</v>
          </cell>
          <cell r="F343" t="str">
            <v>M</v>
          </cell>
          <cell r="G343">
            <v>25814</v>
          </cell>
          <cell r="H343" t="str">
            <v>OUDE MOLEN 6</v>
          </cell>
          <cell r="I343">
            <v>2830</v>
          </cell>
          <cell r="J343" t="str">
            <v>TISSELT</v>
          </cell>
          <cell r="K343" t="str">
            <v>592.1128315.92</v>
          </cell>
          <cell r="L343">
            <v>43709</v>
          </cell>
          <cell r="M343">
            <v>43709</v>
          </cell>
          <cell r="O343" t="str">
            <v>NA</v>
          </cell>
        </row>
        <row r="344">
          <cell r="A344">
            <v>724</v>
          </cell>
          <cell r="B344" t="str">
            <v>DE ZES</v>
          </cell>
          <cell r="C344" t="str">
            <v>DZES</v>
          </cell>
          <cell r="D344" t="str">
            <v>VERKOELEN PATRICK</v>
          </cell>
          <cell r="E344" t="str">
            <v>-</v>
          </cell>
          <cell r="F344" t="str">
            <v>M</v>
          </cell>
          <cell r="G344">
            <v>25049</v>
          </cell>
          <cell r="H344" t="str">
            <v>KLOOSTERSTRAAT 51</v>
          </cell>
          <cell r="I344">
            <v>9200</v>
          </cell>
          <cell r="J344" t="str">
            <v>BAASRODE</v>
          </cell>
          <cell r="K344" t="str">
            <v>592.5405063.13</v>
          </cell>
          <cell r="L344">
            <v>43709</v>
          </cell>
          <cell r="M344">
            <v>44044</v>
          </cell>
          <cell r="O344" t="str">
            <v>C</v>
          </cell>
        </row>
        <row r="345">
          <cell r="A345">
            <v>723</v>
          </cell>
          <cell r="B345" t="str">
            <v>'t ZANDHOF</v>
          </cell>
          <cell r="C345" t="str">
            <v>TZH</v>
          </cell>
          <cell r="D345" t="str">
            <v>SELLESLAGH NIKKY</v>
          </cell>
          <cell r="E345">
            <v>4</v>
          </cell>
          <cell r="F345" t="str">
            <v>M</v>
          </cell>
          <cell r="G345">
            <v>25453</v>
          </cell>
          <cell r="H345" t="str">
            <v>KLOOSTERSTRAAT 50/203</v>
          </cell>
          <cell r="I345">
            <v>2880</v>
          </cell>
          <cell r="J345" t="str">
            <v>BORNEM</v>
          </cell>
          <cell r="K345" t="str">
            <v>592.0250031.46</v>
          </cell>
          <cell r="L345">
            <v>43709</v>
          </cell>
          <cell r="M345">
            <v>43709</v>
          </cell>
          <cell r="O345" t="str">
            <v>NA</v>
          </cell>
        </row>
        <row r="346">
          <cell r="A346">
            <v>722</v>
          </cell>
          <cell r="B346" t="str">
            <v>DE STATIEVRIENDEN</v>
          </cell>
          <cell r="C346" t="str">
            <v>STAT</v>
          </cell>
          <cell r="D346" t="str">
            <v>VAN RANST JORIS</v>
          </cell>
          <cell r="E346">
            <v>2</v>
          </cell>
          <cell r="F346" t="str">
            <v>M</v>
          </cell>
          <cell r="G346">
            <v>33256</v>
          </cell>
          <cell r="H346" t="str">
            <v>MOERSTRAAT 119</v>
          </cell>
          <cell r="I346">
            <v>9200</v>
          </cell>
          <cell r="J346" t="str">
            <v>ST. GILLIS-DENDERMONDE</v>
          </cell>
          <cell r="K346" t="str">
            <v>592.4126171.66</v>
          </cell>
          <cell r="L346">
            <v>43709</v>
          </cell>
          <cell r="M346">
            <v>43709</v>
          </cell>
          <cell r="O346" t="str">
            <v>NA</v>
          </cell>
        </row>
        <row r="347">
          <cell r="A347">
            <v>721</v>
          </cell>
          <cell r="B347" t="str">
            <v>VRIJE SPELER</v>
          </cell>
          <cell r="C347" t="str">
            <v>VS</v>
          </cell>
          <cell r="D347" t="str">
            <v>POLFLIET BJARTHE</v>
          </cell>
          <cell r="E347" t="str">
            <v>-</v>
          </cell>
          <cell r="F347" t="str">
            <v>M</v>
          </cell>
          <cell r="G347">
            <v>35739</v>
          </cell>
          <cell r="H347" t="str">
            <v>THEO ANDRIESSTRAAT 76</v>
          </cell>
          <cell r="I347">
            <v>2870</v>
          </cell>
          <cell r="J347" t="str">
            <v>PUURS-ST.AMANDS</v>
          </cell>
          <cell r="K347" t="str">
            <v>591.9872318.51</v>
          </cell>
          <cell r="L347">
            <v>43709</v>
          </cell>
          <cell r="M347">
            <v>43709</v>
          </cell>
          <cell r="N347" t="str">
            <v>x</v>
          </cell>
          <cell r="O347" t="str">
            <v>NA</v>
          </cell>
        </row>
        <row r="348">
          <cell r="A348">
            <v>720</v>
          </cell>
          <cell r="B348" t="str">
            <v>VRIJE SPELER</v>
          </cell>
          <cell r="C348" t="str">
            <v>VS</v>
          </cell>
          <cell r="D348" t="str">
            <v>HUYGE PEGGY</v>
          </cell>
          <cell r="E348" t="str">
            <v>-</v>
          </cell>
          <cell r="F348" t="str">
            <v>V</v>
          </cell>
          <cell r="G348">
            <v>28142</v>
          </cell>
          <cell r="H348" t="str">
            <v>KERKSTRAAT 72</v>
          </cell>
          <cell r="I348">
            <v>2870</v>
          </cell>
          <cell r="J348" t="str">
            <v>RUISBROEK</v>
          </cell>
          <cell r="K348" t="str">
            <v>592.1536124.16</v>
          </cell>
          <cell r="L348">
            <v>43709</v>
          </cell>
          <cell r="M348">
            <v>43709</v>
          </cell>
          <cell r="N348" t="str">
            <v>x</v>
          </cell>
          <cell r="O348" t="str">
            <v>NA</v>
          </cell>
        </row>
        <row r="349">
          <cell r="A349">
            <v>719</v>
          </cell>
          <cell r="B349" t="str">
            <v>VRIJE SPELER</v>
          </cell>
          <cell r="C349" t="str">
            <v>VS</v>
          </cell>
          <cell r="D349" t="str">
            <v>VAN VERRE ANN</v>
          </cell>
          <cell r="E349" t="str">
            <v>-</v>
          </cell>
          <cell r="F349" t="str">
            <v>V</v>
          </cell>
          <cell r="G349">
            <v>27702</v>
          </cell>
          <cell r="H349" t="str">
            <v>KALFORTDORP 54/21</v>
          </cell>
          <cell r="I349">
            <v>2870</v>
          </cell>
          <cell r="J349" t="str">
            <v>PUURS-ST.AMANDS</v>
          </cell>
          <cell r="K349" t="str">
            <v>592.7522172.97</v>
          </cell>
          <cell r="L349">
            <v>43709</v>
          </cell>
          <cell r="M349">
            <v>43709</v>
          </cell>
          <cell r="N349" t="str">
            <v>x</v>
          </cell>
          <cell r="O349" t="str">
            <v>NA</v>
          </cell>
        </row>
        <row r="350">
          <cell r="A350">
            <v>718</v>
          </cell>
          <cell r="B350" t="str">
            <v>VRIJE SPELER</v>
          </cell>
          <cell r="C350" t="str">
            <v>VS</v>
          </cell>
          <cell r="D350" t="str">
            <v>DE BACKER JAN</v>
          </cell>
          <cell r="E350" t="str">
            <v>-</v>
          </cell>
          <cell r="F350" t="str">
            <v>M</v>
          </cell>
          <cell r="G350">
            <v>26696</v>
          </cell>
          <cell r="H350" t="str">
            <v>KALFORTDORP 54/21</v>
          </cell>
          <cell r="I350">
            <v>2870</v>
          </cell>
          <cell r="J350" t="str">
            <v>PUURS-ST.AMANDS</v>
          </cell>
          <cell r="K350" t="str">
            <v>592.8022751.59</v>
          </cell>
          <cell r="L350">
            <v>43709</v>
          </cell>
          <cell r="M350">
            <v>43709</v>
          </cell>
          <cell r="N350" t="str">
            <v>x</v>
          </cell>
          <cell r="O350" t="str">
            <v>D</v>
          </cell>
        </row>
        <row r="351">
          <cell r="A351">
            <v>717</v>
          </cell>
          <cell r="B351" t="str">
            <v>'t ZANDHOF</v>
          </cell>
          <cell r="C351" t="str">
            <v>TZH</v>
          </cell>
          <cell r="D351" t="str">
            <v>COOLS CHRIS</v>
          </cell>
          <cell r="E351" t="str">
            <v>-</v>
          </cell>
          <cell r="F351" t="str">
            <v>M</v>
          </cell>
          <cell r="G351">
            <v>22482</v>
          </cell>
          <cell r="H351" t="str">
            <v>ST. AMANDSESTEENWEG 272</v>
          </cell>
          <cell r="I351">
            <v>2880</v>
          </cell>
          <cell r="J351" t="str">
            <v>BORNEM</v>
          </cell>
          <cell r="K351" t="str">
            <v>592.0707442.05</v>
          </cell>
          <cell r="L351">
            <v>43709</v>
          </cell>
          <cell r="M351">
            <v>43709</v>
          </cell>
          <cell r="O351" t="str">
            <v>B</v>
          </cell>
        </row>
        <row r="352">
          <cell r="A352">
            <v>716</v>
          </cell>
          <cell r="B352" t="str">
            <v>GOUDEN BIL</v>
          </cell>
          <cell r="C352" t="str">
            <v>GBIL</v>
          </cell>
          <cell r="D352" t="str">
            <v>VAN DER VLIET PHILIP</v>
          </cell>
          <cell r="E352">
            <v>3</v>
          </cell>
          <cell r="F352" t="str">
            <v>M</v>
          </cell>
          <cell r="G352">
            <v>27091</v>
          </cell>
          <cell r="H352" t="str">
            <v>STATIONSSTRAAT 35</v>
          </cell>
          <cell r="I352">
            <v>3191</v>
          </cell>
          <cell r="J352" t="str">
            <v>HEVER</v>
          </cell>
          <cell r="K352" t="str">
            <v>592.8880910.59</v>
          </cell>
          <cell r="L352">
            <v>43709</v>
          </cell>
          <cell r="M352">
            <v>43709</v>
          </cell>
          <cell r="O352" t="str">
            <v>D</v>
          </cell>
        </row>
        <row r="353">
          <cell r="A353">
            <v>715</v>
          </cell>
          <cell r="B353" t="str">
            <v>FLIPPERBOYS</v>
          </cell>
          <cell r="C353" t="str">
            <v>FLIP</v>
          </cell>
          <cell r="D353" t="str">
            <v>HEYLEN LUC</v>
          </cell>
          <cell r="E353" t="str">
            <v>-</v>
          </cell>
          <cell r="F353" t="str">
            <v>M</v>
          </cell>
          <cell r="G353">
            <v>19603</v>
          </cell>
          <cell r="H353" t="str">
            <v>BEEKVELD 4</v>
          </cell>
          <cell r="I353">
            <v>1785</v>
          </cell>
          <cell r="J353" t="str">
            <v>MERCHTEM</v>
          </cell>
          <cell r="K353" t="str">
            <v>592.0597679.46</v>
          </cell>
          <cell r="L353">
            <v>43709</v>
          </cell>
          <cell r="M353">
            <v>43709</v>
          </cell>
          <cell r="O353" t="str">
            <v>NA</v>
          </cell>
        </row>
        <row r="354">
          <cell r="A354">
            <v>714</v>
          </cell>
          <cell r="B354" t="str">
            <v>HET WIEL</v>
          </cell>
          <cell r="C354" t="str">
            <v>WIEL</v>
          </cell>
          <cell r="D354" t="str">
            <v>VANINGELGEM ERIC</v>
          </cell>
          <cell r="E354" t="str">
            <v>-</v>
          </cell>
          <cell r="F354" t="str">
            <v>M</v>
          </cell>
          <cell r="G354">
            <v>19464</v>
          </cell>
          <cell r="H354" t="str">
            <v>KLAPROOSLAAN 2</v>
          </cell>
          <cell r="I354">
            <v>2880</v>
          </cell>
          <cell r="J354" t="str">
            <v>BORNEM</v>
          </cell>
          <cell r="K354" t="str">
            <v>592.7897880.27</v>
          </cell>
          <cell r="L354">
            <v>43709</v>
          </cell>
          <cell r="M354">
            <v>43709</v>
          </cell>
          <cell r="O354" t="str">
            <v>C</v>
          </cell>
        </row>
        <row r="355">
          <cell r="A355">
            <v>713</v>
          </cell>
          <cell r="B355" t="str">
            <v>VRIJE SPELER</v>
          </cell>
          <cell r="C355" t="str">
            <v>VS</v>
          </cell>
          <cell r="D355" t="str">
            <v>DE PAUW JOHAN</v>
          </cell>
          <cell r="E355" t="str">
            <v>-</v>
          </cell>
          <cell r="F355" t="str">
            <v>M</v>
          </cell>
          <cell r="G355">
            <v>24177</v>
          </cell>
          <cell r="H355" t="str">
            <v>BIESHUIZEN</v>
          </cell>
          <cell r="I355">
            <v>2890</v>
          </cell>
          <cell r="J355" t="str">
            <v>OPPUURS</v>
          </cell>
          <cell r="K355" t="str">
            <v>592.1555545.37</v>
          </cell>
          <cell r="L355">
            <v>43709</v>
          </cell>
          <cell r="M355">
            <v>43709</v>
          </cell>
          <cell r="N355" t="str">
            <v>x</v>
          </cell>
          <cell r="O355" t="str">
            <v>C</v>
          </cell>
        </row>
        <row r="356">
          <cell r="A356">
            <v>712</v>
          </cell>
          <cell r="B356" t="str">
            <v>VRIJE SPELER</v>
          </cell>
          <cell r="C356" t="str">
            <v>VS</v>
          </cell>
          <cell r="D356" t="str">
            <v>DE SCHOUWER KRIS</v>
          </cell>
          <cell r="E356" t="str">
            <v>-</v>
          </cell>
          <cell r="F356" t="str">
            <v>M</v>
          </cell>
          <cell r="G356">
            <v>30225</v>
          </cell>
          <cell r="H356" t="str">
            <v>OVERWINNINGSSTRAAT 127</v>
          </cell>
          <cell r="I356">
            <v>2830</v>
          </cell>
          <cell r="J356" t="str">
            <v>WILLEBROEK</v>
          </cell>
          <cell r="K356" t="str">
            <v>592.1274974.87</v>
          </cell>
          <cell r="L356">
            <v>43709</v>
          </cell>
          <cell r="M356">
            <v>43709</v>
          </cell>
          <cell r="N356" t="str">
            <v>x</v>
          </cell>
          <cell r="O356" t="str">
            <v>NA</v>
          </cell>
        </row>
        <row r="357">
          <cell r="A357">
            <v>711</v>
          </cell>
          <cell r="B357" t="str">
            <v>DE STATIEVRIENDEN</v>
          </cell>
          <cell r="C357" t="str">
            <v>STAT</v>
          </cell>
          <cell r="D357" t="str">
            <v>VRANCKAERT ARNO</v>
          </cell>
          <cell r="E357" t="str">
            <v>-</v>
          </cell>
          <cell r="F357" t="str">
            <v>M</v>
          </cell>
          <cell r="G357">
            <v>34536</v>
          </cell>
          <cell r="H357" t="str">
            <v>LINDE 67</v>
          </cell>
          <cell r="I357">
            <v>1840</v>
          </cell>
          <cell r="J357" t="str">
            <v>LONDERZEEL</v>
          </cell>
          <cell r="K357" t="str">
            <v>592.8798480.79</v>
          </cell>
          <cell r="L357">
            <v>43709</v>
          </cell>
          <cell r="M357">
            <v>43709</v>
          </cell>
          <cell r="O357" t="str">
            <v>D</v>
          </cell>
        </row>
        <row r="358">
          <cell r="A358">
            <v>710</v>
          </cell>
          <cell r="B358" t="str">
            <v>VRIJE SPELER</v>
          </cell>
          <cell r="C358" t="str">
            <v>VS</v>
          </cell>
          <cell r="D358" t="str">
            <v>VERCAUTEREN HAROLD</v>
          </cell>
          <cell r="E358" t="str">
            <v>-</v>
          </cell>
          <cell r="F358" t="str">
            <v>M</v>
          </cell>
          <cell r="G358">
            <v>27047</v>
          </cell>
          <cell r="H358" t="str">
            <v>KUIPERSSTRAAT18</v>
          </cell>
          <cell r="I358">
            <v>2890</v>
          </cell>
          <cell r="J358" t="str">
            <v>SINT AMANDS</v>
          </cell>
          <cell r="K358" t="str">
            <v>592.1577094.52</v>
          </cell>
          <cell r="L358">
            <v>43709</v>
          </cell>
          <cell r="M358">
            <v>43709</v>
          </cell>
          <cell r="N358" t="str">
            <v>x</v>
          </cell>
          <cell r="O358" t="str">
            <v>NA</v>
          </cell>
        </row>
        <row r="359">
          <cell r="A359">
            <v>709</v>
          </cell>
          <cell r="B359" t="str">
            <v>DEN BLACK</v>
          </cell>
          <cell r="C359" t="str">
            <v>DBLA</v>
          </cell>
          <cell r="D359" t="str">
            <v>VAN DEN BOSSCHE JEAN-PIERRE</v>
          </cell>
          <cell r="E359" t="str">
            <v>-</v>
          </cell>
          <cell r="F359" t="str">
            <v>M</v>
          </cell>
          <cell r="G359">
            <v>24014</v>
          </cell>
          <cell r="H359" t="str">
            <v>DALIALAAN 1</v>
          </cell>
          <cell r="I359">
            <v>9200</v>
          </cell>
          <cell r="J359" t="str">
            <v>DENDERMONDE</v>
          </cell>
          <cell r="K359" t="str">
            <v>592.8971114.53</v>
          </cell>
          <cell r="L359">
            <v>40057</v>
          </cell>
          <cell r="M359">
            <v>40057</v>
          </cell>
          <cell r="O359" t="str">
            <v>B</v>
          </cell>
        </row>
        <row r="360">
          <cell r="A360">
            <v>708</v>
          </cell>
          <cell r="B360" t="str">
            <v>DEN BLACK</v>
          </cell>
          <cell r="C360" t="str">
            <v>DBLA</v>
          </cell>
          <cell r="D360" t="str">
            <v>BUYS FRANCOIS</v>
          </cell>
          <cell r="E360" t="str">
            <v>-</v>
          </cell>
          <cell r="F360" t="str">
            <v>M</v>
          </cell>
          <cell r="G360">
            <v>19186</v>
          </cell>
          <cell r="H360" t="str">
            <v>ZANDVAT 38</v>
          </cell>
          <cell r="I360">
            <v>1840</v>
          </cell>
          <cell r="J360" t="str">
            <v>MALDEREN</v>
          </cell>
          <cell r="K360" t="str">
            <v>592.2389863.58</v>
          </cell>
          <cell r="L360">
            <v>43709</v>
          </cell>
          <cell r="M360">
            <v>43709</v>
          </cell>
          <cell r="O360" t="str">
            <v>B</v>
          </cell>
        </row>
        <row r="361">
          <cell r="A361">
            <v>707</v>
          </cell>
          <cell r="B361" t="str">
            <v>'t ZANDHOF</v>
          </cell>
          <cell r="C361" t="str">
            <v>TZH</v>
          </cell>
          <cell r="D361" t="str">
            <v>VERHOEVEN DIRK</v>
          </cell>
          <cell r="E361" t="str">
            <v>-</v>
          </cell>
          <cell r="F361" t="str">
            <v>M</v>
          </cell>
          <cell r="G361">
            <v>25242</v>
          </cell>
          <cell r="H361" t="str">
            <v>KOUHAGEN 4</v>
          </cell>
          <cell r="I361">
            <v>1840</v>
          </cell>
          <cell r="J361" t="str">
            <v>STEENHUFFEL</v>
          </cell>
          <cell r="K361" t="str">
            <v>592.5307821.62</v>
          </cell>
          <cell r="L361">
            <v>43709</v>
          </cell>
          <cell r="M361">
            <v>43709</v>
          </cell>
          <cell r="O361" t="str">
            <v>D</v>
          </cell>
        </row>
        <row r="362">
          <cell r="A362">
            <v>706</v>
          </cell>
          <cell r="B362" t="str">
            <v>DE STATIEVRIENDEN</v>
          </cell>
          <cell r="C362" t="str">
            <v>STAT</v>
          </cell>
          <cell r="D362" t="str">
            <v>VERHOEVEN DARIO</v>
          </cell>
          <cell r="E362" t="str">
            <v>-</v>
          </cell>
          <cell r="F362" t="str">
            <v>M</v>
          </cell>
          <cell r="G362">
            <v>35352</v>
          </cell>
          <cell r="H362" t="str">
            <v>BLOKSTRAAT 90</v>
          </cell>
          <cell r="I362">
            <v>1840</v>
          </cell>
          <cell r="J362" t="str">
            <v>MALDEREN</v>
          </cell>
          <cell r="K362" t="str">
            <v>592.8204170.88</v>
          </cell>
          <cell r="L362">
            <v>43709</v>
          </cell>
          <cell r="M362">
            <v>43709</v>
          </cell>
          <cell r="O362" t="str">
            <v>NA</v>
          </cell>
        </row>
        <row r="363">
          <cell r="A363">
            <v>705</v>
          </cell>
          <cell r="B363" t="str">
            <v>DE STATIEVRIENDEN</v>
          </cell>
          <cell r="C363" t="str">
            <v>STAT</v>
          </cell>
          <cell r="D363" t="str">
            <v>ADRIAENSENS RENAAT</v>
          </cell>
          <cell r="E363" t="str">
            <v>-</v>
          </cell>
          <cell r="F363" t="str">
            <v>M</v>
          </cell>
          <cell r="G363">
            <v>20471</v>
          </cell>
          <cell r="H363" t="str">
            <v>EBBING 32</v>
          </cell>
          <cell r="I363">
            <v>1840</v>
          </cell>
          <cell r="J363" t="str">
            <v>STEENHUFFEL</v>
          </cell>
          <cell r="K363" t="str">
            <v>592.2293640.59</v>
          </cell>
          <cell r="L363">
            <v>43709</v>
          </cell>
          <cell r="M363">
            <v>43709</v>
          </cell>
          <cell r="O363" t="str">
            <v>D</v>
          </cell>
        </row>
        <row r="364">
          <cell r="A364">
            <v>704</v>
          </cell>
          <cell r="B364" t="str">
            <v>VRIJE SPELER</v>
          </cell>
          <cell r="C364" t="str">
            <v>VS</v>
          </cell>
          <cell r="D364" t="str">
            <v>AERTSENS TOM</v>
          </cell>
          <cell r="E364" t="str">
            <v>-</v>
          </cell>
          <cell r="F364" t="str">
            <v>M</v>
          </cell>
          <cell r="G364">
            <v>28551</v>
          </cell>
          <cell r="H364" t="str">
            <v>SPOORWEGSTRAAT 52</v>
          </cell>
          <cell r="I364">
            <v>9220</v>
          </cell>
          <cell r="J364" t="str">
            <v>HAMME</v>
          </cell>
          <cell r="K364" t="str">
            <v>592.6362496.56</v>
          </cell>
          <cell r="L364">
            <v>43709</v>
          </cell>
          <cell r="M364">
            <v>43709</v>
          </cell>
          <cell r="N364" t="str">
            <v>x</v>
          </cell>
          <cell r="O364" t="str">
            <v>D</v>
          </cell>
        </row>
        <row r="365">
          <cell r="A365">
            <v>703</v>
          </cell>
          <cell r="B365" t="str">
            <v>VRIJE SPELER</v>
          </cell>
          <cell r="C365" t="str">
            <v>VS</v>
          </cell>
          <cell r="D365" t="str">
            <v>VERCAMMEN LUC</v>
          </cell>
          <cell r="E365" t="str">
            <v>-</v>
          </cell>
          <cell r="F365" t="str">
            <v>M</v>
          </cell>
          <cell r="G365">
            <v>20621</v>
          </cell>
          <cell r="H365" t="str">
            <v>DAMSTRAAT 51</v>
          </cell>
          <cell r="I365">
            <v>9220</v>
          </cell>
          <cell r="J365" t="str">
            <v>HAMME</v>
          </cell>
          <cell r="K365" t="str">
            <v>592.1770537.77</v>
          </cell>
          <cell r="L365">
            <v>43709</v>
          </cell>
          <cell r="M365">
            <v>43709</v>
          </cell>
          <cell r="N365" t="str">
            <v>x</v>
          </cell>
          <cell r="O365" t="str">
            <v>D</v>
          </cell>
        </row>
        <row r="366">
          <cell r="A366">
            <v>702</v>
          </cell>
          <cell r="B366" t="str">
            <v>'t ZANDHOF</v>
          </cell>
          <cell r="C366" t="str">
            <v>TZH</v>
          </cell>
          <cell r="D366" t="str">
            <v>SMET ROLAND</v>
          </cell>
          <cell r="E366" t="str">
            <v>-</v>
          </cell>
          <cell r="F366" t="str">
            <v>M</v>
          </cell>
          <cell r="G366">
            <v>20844</v>
          </cell>
          <cell r="H366" t="str">
            <v>RUE FERNANDE PIERRARD 63</v>
          </cell>
          <cell r="I366">
            <v>5550</v>
          </cell>
          <cell r="J366" t="str">
            <v>BOHAN</v>
          </cell>
          <cell r="K366" t="str">
            <v>592.4004656.85</v>
          </cell>
          <cell r="L366">
            <v>43678</v>
          </cell>
          <cell r="M366">
            <v>43678</v>
          </cell>
          <cell r="O366" t="str">
            <v>NA</v>
          </cell>
        </row>
        <row r="367">
          <cell r="A367">
            <v>701</v>
          </cell>
          <cell r="B367" t="str">
            <v>'t ZANDHOF</v>
          </cell>
          <cell r="C367" t="str">
            <v>TZH</v>
          </cell>
          <cell r="D367" t="str">
            <v>DE KUYPER-DE VLEESSCHOUWER MILAN</v>
          </cell>
          <cell r="E367">
            <v>2</v>
          </cell>
          <cell r="F367" t="str">
            <v>M</v>
          </cell>
          <cell r="G367">
            <v>39341</v>
          </cell>
          <cell r="H367" t="str">
            <v>BOLLESHOF 11</v>
          </cell>
          <cell r="I367">
            <v>2880</v>
          </cell>
          <cell r="J367" t="str">
            <v>BORNEM</v>
          </cell>
          <cell r="K367" t="str">
            <v>592.9474323.26</v>
          </cell>
          <cell r="L367">
            <v>43678</v>
          </cell>
          <cell r="M367">
            <v>43678</v>
          </cell>
          <cell r="O367" t="str">
            <v>NA</v>
          </cell>
        </row>
        <row r="368">
          <cell r="A368">
            <v>700</v>
          </cell>
          <cell r="B368" t="str">
            <v>VRIJE SPELER</v>
          </cell>
          <cell r="C368" t="str">
            <v>VS</v>
          </cell>
          <cell r="D368" t="str">
            <v>DE PRINS LOTTE</v>
          </cell>
          <cell r="E368" t="str">
            <v>-</v>
          </cell>
          <cell r="F368" t="str">
            <v>V</v>
          </cell>
          <cell r="G368">
            <v>33381</v>
          </cell>
          <cell r="H368" t="str">
            <v>BUNDERSTRAAT 43</v>
          </cell>
          <cell r="I368">
            <v>1745</v>
          </cell>
          <cell r="J368" t="str">
            <v>OPWIJK</v>
          </cell>
          <cell r="K368" t="str">
            <v>592.8162292.17</v>
          </cell>
          <cell r="L368">
            <v>43678</v>
          </cell>
          <cell r="M368">
            <v>43678</v>
          </cell>
          <cell r="N368" t="str">
            <v>x</v>
          </cell>
          <cell r="O368" t="str">
            <v>NA</v>
          </cell>
        </row>
        <row r="369">
          <cell r="A369">
            <v>699</v>
          </cell>
          <cell r="B369" t="str">
            <v>DE SPLINTERS</v>
          </cell>
          <cell r="C369" t="str">
            <v>SPLI</v>
          </cell>
          <cell r="D369" t="str">
            <v>JACOBS GINO</v>
          </cell>
          <cell r="E369" t="str">
            <v>-</v>
          </cell>
          <cell r="F369" t="str">
            <v>M</v>
          </cell>
          <cell r="G369">
            <v>26319</v>
          </cell>
          <cell r="H369" t="str">
            <v>NINOOFSESTEENWEG 71</v>
          </cell>
          <cell r="I369">
            <v>1760</v>
          </cell>
          <cell r="J369" t="str">
            <v>ROOSDAAL</v>
          </cell>
          <cell r="K369" t="str">
            <v>72.01.21-445.56</v>
          </cell>
          <cell r="L369">
            <v>43678</v>
          </cell>
          <cell r="M369">
            <v>44409</v>
          </cell>
          <cell r="O369" t="str">
            <v>A</v>
          </cell>
        </row>
        <row r="370">
          <cell r="A370">
            <v>698</v>
          </cell>
          <cell r="B370" t="str">
            <v>VRIJE SPELER</v>
          </cell>
          <cell r="C370" t="str">
            <v>VS</v>
          </cell>
          <cell r="D370" t="str">
            <v>PISSENS WESLEY</v>
          </cell>
          <cell r="E370" t="str">
            <v>-</v>
          </cell>
          <cell r="F370" t="str">
            <v>M</v>
          </cell>
          <cell r="G370">
            <v>35530</v>
          </cell>
          <cell r="H370" t="str">
            <v>HULST 153</v>
          </cell>
          <cell r="I370">
            <v>1745</v>
          </cell>
          <cell r="J370" t="str">
            <v>OPWIJK</v>
          </cell>
          <cell r="K370" t="str">
            <v>592.9135883.19</v>
          </cell>
          <cell r="L370">
            <v>43678</v>
          </cell>
          <cell r="M370">
            <v>43678</v>
          </cell>
          <cell r="N370" t="str">
            <v>x</v>
          </cell>
          <cell r="O370" t="str">
            <v>NA</v>
          </cell>
        </row>
        <row r="371">
          <cell r="A371">
            <v>697</v>
          </cell>
          <cell r="B371" t="str">
            <v>GOUDEN BIL</v>
          </cell>
          <cell r="C371" t="str">
            <v>GBIL</v>
          </cell>
          <cell r="D371" t="str">
            <v>LAEREMANS JOHAN</v>
          </cell>
          <cell r="E371" t="str">
            <v>-</v>
          </cell>
          <cell r="F371" t="str">
            <v>M</v>
          </cell>
          <cell r="G371">
            <v>24410</v>
          </cell>
          <cell r="H371" t="str">
            <v>KAREELSTRAAT 104/2</v>
          </cell>
          <cell r="I371">
            <v>9300</v>
          </cell>
          <cell r="J371" t="str">
            <v>AALST</v>
          </cell>
          <cell r="K371" t="str">
            <v>66.10.30-279.83</v>
          </cell>
          <cell r="L371">
            <v>43678</v>
          </cell>
          <cell r="M371">
            <v>44440</v>
          </cell>
          <cell r="O371" t="str">
            <v>C</v>
          </cell>
        </row>
        <row r="372">
          <cell r="A372">
            <v>696</v>
          </cell>
          <cell r="B372" t="str">
            <v>VRIJE SPELER</v>
          </cell>
          <cell r="C372" t="str">
            <v>VS</v>
          </cell>
          <cell r="D372" t="str">
            <v>DANIELS LENNART</v>
          </cell>
          <cell r="E372" t="str">
            <v>-</v>
          </cell>
          <cell r="F372" t="str">
            <v>M</v>
          </cell>
          <cell r="G372">
            <v>35214</v>
          </cell>
          <cell r="H372" t="str">
            <v>KERKSTRAAT 15</v>
          </cell>
          <cell r="I372">
            <v>2870</v>
          </cell>
          <cell r="J372" t="str">
            <v>PUURS-SINT AMANDS</v>
          </cell>
          <cell r="K372" t="str">
            <v>592.7988368.14</v>
          </cell>
          <cell r="L372">
            <v>43678</v>
          </cell>
          <cell r="M372">
            <v>43678</v>
          </cell>
          <cell r="N372" t="str">
            <v>x</v>
          </cell>
          <cell r="O372" t="str">
            <v>D</v>
          </cell>
        </row>
        <row r="373">
          <cell r="A373">
            <v>695</v>
          </cell>
          <cell r="B373" t="str">
            <v>VRIJE SPELER</v>
          </cell>
          <cell r="C373" t="str">
            <v>VS</v>
          </cell>
          <cell r="D373" t="str">
            <v>WAUTERS LINO</v>
          </cell>
          <cell r="E373" t="str">
            <v>-</v>
          </cell>
          <cell r="F373" t="str">
            <v>M</v>
          </cell>
          <cell r="G373">
            <v>34907</v>
          </cell>
          <cell r="H373" t="str">
            <v>J.HAMMENECKERSTRAAT 10</v>
          </cell>
          <cell r="I373">
            <v>2880</v>
          </cell>
          <cell r="J373" t="str">
            <v>BORNEM</v>
          </cell>
          <cell r="K373" t="str">
            <v>592.6096260.85</v>
          </cell>
          <cell r="L373">
            <v>43678</v>
          </cell>
          <cell r="M373">
            <v>43678</v>
          </cell>
          <cell r="N373" t="str">
            <v>x</v>
          </cell>
          <cell r="O373" t="str">
            <v>NA</v>
          </cell>
        </row>
        <row r="374">
          <cell r="A374">
            <v>694</v>
          </cell>
          <cell r="B374" t="str">
            <v>DE BELOFTEN</v>
          </cell>
          <cell r="C374" t="str">
            <v>DBEL</v>
          </cell>
          <cell r="D374" t="str">
            <v>MARCHAND JACQUES</v>
          </cell>
          <cell r="E374" t="str">
            <v>-</v>
          </cell>
          <cell r="F374" t="str">
            <v>M</v>
          </cell>
          <cell r="G374">
            <v>23570</v>
          </cell>
          <cell r="H374" t="str">
            <v>F.BERGIERSSTRAAT 58</v>
          </cell>
          <cell r="I374">
            <v>3090</v>
          </cell>
          <cell r="J374" t="str">
            <v>OVERIJSE</v>
          </cell>
          <cell r="K374" t="str">
            <v>64.07.12-409.42</v>
          </cell>
          <cell r="L374">
            <v>43678</v>
          </cell>
          <cell r="M374">
            <v>44409</v>
          </cell>
          <cell r="O374" t="str">
            <v>NA</v>
          </cell>
        </row>
        <row r="375">
          <cell r="A375">
            <v>693</v>
          </cell>
          <cell r="B375" t="str">
            <v>DE BELOFTEN</v>
          </cell>
          <cell r="C375" t="str">
            <v>DBEL</v>
          </cell>
          <cell r="D375" t="str">
            <v>FLION EDDY</v>
          </cell>
          <cell r="E375" t="str">
            <v>-</v>
          </cell>
          <cell r="F375" t="str">
            <v>M</v>
          </cell>
          <cell r="G375">
            <v>23560</v>
          </cell>
          <cell r="H375" t="str">
            <v>SPEELBERG 42</v>
          </cell>
          <cell r="I375">
            <v>3090</v>
          </cell>
          <cell r="J375" t="str">
            <v>OVERIJSE</v>
          </cell>
          <cell r="K375" t="str">
            <v>62.06.02-521.84</v>
          </cell>
          <cell r="L375">
            <v>43678</v>
          </cell>
          <cell r="M375">
            <v>44409</v>
          </cell>
          <cell r="O375" t="str">
            <v>NA</v>
          </cell>
        </row>
        <row r="376">
          <cell r="A376">
            <v>692</v>
          </cell>
          <cell r="B376" t="str">
            <v>KALFORT SPORTIF</v>
          </cell>
          <cell r="C376" t="str">
            <v>KALF</v>
          </cell>
          <cell r="D376" t="str">
            <v>ALEN WESLEY</v>
          </cell>
          <cell r="E376" t="str">
            <v>-</v>
          </cell>
          <cell r="F376" t="str">
            <v>M</v>
          </cell>
          <cell r="G376">
            <v>35488</v>
          </cell>
          <cell r="H376" t="str">
            <v>KRIJGSBAAN 107</v>
          </cell>
          <cell r="I376">
            <v>9140</v>
          </cell>
          <cell r="J376" t="str">
            <v>TEMSE</v>
          </cell>
          <cell r="K376" t="str">
            <v>592.4731096.02</v>
          </cell>
          <cell r="L376">
            <v>43678</v>
          </cell>
          <cell r="M376">
            <v>43678</v>
          </cell>
          <cell r="O376" t="str">
            <v>C</v>
          </cell>
        </row>
        <row r="377">
          <cell r="A377">
            <v>691</v>
          </cell>
          <cell r="B377" t="str">
            <v>DE TON</v>
          </cell>
          <cell r="C377" t="str">
            <v>TON</v>
          </cell>
          <cell r="D377" t="str">
            <v>VAN VAERENBERGH ALAIN</v>
          </cell>
          <cell r="E377" t="str">
            <v>-</v>
          </cell>
          <cell r="F377" t="str">
            <v>M</v>
          </cell>
          <cell r="G377">
            <v>23549</v>
          </cell>
          <cell r="H377" t="str">
            <v>STEVENSVELDSTRAAT 16</v>
          </cell>
          <cell r="I377">
            <v>9310</v>
          </cell>
          <cell r="J377" t="str">
            <v>MELDERT</v>
          </cell>
          <cell r="L377">
            <v>43678</v>
          </cell>
          <cell r="M377">
            <v>43678</v>
          </cell>
          <cell r="O377" t="str">
            <v>D</v>
          </cell>
        </row>
        <row r="378">
          <cell r="A378">
            <v>690</v>
          </cell>
          <cell r="B378" t="str">
            <v>VRIJE SPELER</v>
          </cell>
          <cell r="C378" t="str">
            <v>VS</v>
          </cell>
          <cell r="D378" t="str">
            <v>SCHELFTHOUT GUNTHER</v>
          </cell>
          <cell r="E378" t="str">
            <v>-</v>
          </cell>
          <cell r="F378" t="str">
            <v>M</v>
          </cell>
          <cell r="G378">
            <v>25616</v>
          </cell>
          <cell r="H378" t="str">
            <v>DALIALAAN 9</v>
          </cell>
          <cell r="I378">
            <v>9200</v>
          </cell>
          <cell r="J378" t="str">
            <v>DENDERMONDE</v>
          </cell>
          <cell r="L378">
            <v>43678</v>
          </cell>
          <cell r="M378">
            <v>43678</v>
          </cell>
          <cell r="N378" t="str">
            <v>x</v>
          </cell>
          <cell r="O378" t="str">
            <v>D</v>
          </cell>
        </row>
        <row r="379">
          <cell r="A379">
            <v>689</v>
          </cell>
          <cell r="B379" t="str">
            <v>DE BELOFTEN</v>
          </cell>
          <cell r="C379" t="str">
            <v>DBEL</v>
          </cell>
          <cell r="D379" t="str">
            <v>SMET FRANCKY</v>
          </cell>
          <cell r="E379">
            <v>1</v>
          </cell>
          <cell r="F379" t="str">
            <v>M</v>
          </cell>
          <cell r="G379">
            <v>26922</v>
          </cell>
          <cell r="H379" t="str">
            <v>DORPSTRAAT 74</v>
          </cell>
          <cell r="I379">
            <v>2830</v>
          </cell>
          <cell r="J379" t="str">
            <v>BLAASVELD</v>
          </cell>
          <cell r="K379" t="str">
            <v>73.08.15.013.59</v>
          </cell>
          <cell r="L379">
            <v>43678</v>
          </cell>
          <cell r="M379">
            <v>44409</v>
          </cell>
          <cell r="O379" t="str">
            <v>B</v>
          </cell>
        </row>
        <row r="380">
          <cell r="A380">
            <v>688</v>
          </cell>
          <cell r="B380" t="str">
            <v>VRIJE SPELER</v>
          </cell>
          <cell r="C380" t="str">
            <v>VS</v>
          </cell>
          <cell r="D380" t="str">
            <v>VERBEECK OLIVIER</v>
          </cell>
          <cell r="E380" t="str">
            <v>-</v>
          </cell>
          <cell r="F380" t="str">
            <v>M</v>
          </cell>
          <cell r="G380">
            <v>30582</v>
          </cell>
          <cell r="H380" t="str">
            <v>SINT ANNASTRAAT 20</v>
          </cell>
          <cell r="I380">
            <v>9250</v>
          </cell>
          <cell r="J380" t="str">
            <v>WAASMUNSTER</v>
          </cell>
          <cell r="L380">
            <v>43678</v>
          </cell>
          <cell r="M380">
            <v>43678</v>
          </cell>
          <cell r="N380" t="str">
            <v>x</v>
          </cell>
          <cell r="O380" t="str">
            <v>NA</v>
          </cell>
        </row>
        <row r="381">
          <cell r="A381">
            <v>687</v>
          </cell>
          <cell r="B381" t="str">
            <v>VRIJE SPELER</v>
          </cell>
          <cell r="C381" t="str">
            <v>VS</v>
          </cell>
          <cell r="D381" t="str">
            <v>DE COCK ERIC</v>
          </cell>
          <cell r="E381" t="str">
            <v>-</v>
          </cell>
          <cell r="F381" t="str">
            <v>M</v>
          </cell>
          <cell r="G381">
            <v>20103</v>
          </cell>
          <cell r="H381" t="str">
            <v>SPERRESTRAAT 7</v>
          </cell>
          <cell r="I381">
            <v>9190</v>
          </cell>
          <cell r="J381" t="str">
            <v>STEKENE</v>
          </cell>
          <cell r="L381">
            <v>43678</v>
          </cell>
          <cell r="M381">
            <v>43678</v>
          </cell>
          <cell r="N381" t="str">
            <v>x</v>
          </cell>
          <cell r="O381" t="str">
            <v>NA</v>
          </cell>
        </row>
        <row r="382">
          <cell r="A382">
            <v>686</v>
          </cell>
          <cell r="B382" t="str">
            <v>GOUDEN BIL</v>
          </cell>
          <cell r="C382" t="str">
            <v>GBIL</v>
          </cell>
          <cell r="D382" t="str">
            <v>VANDENBERGHE KEVIN</v>
          </cell>
          <cell r="E382" t="str">
            <v>-</v>
          </cell>
          <cell r="F382" t="str">
            <v>M</v>
          </cell>
          <cell r="G382">
            <v>35769</v>
          </cell>
          <cell r="H382" t="str">
            <v>NEERVELDSTRAAT 140</v>
          </cell>
          <cell r="I382">
            <v>1745</v>
          </cell>
          <cell r="J382" t="str">
            <v>OPWIJK</v>
          </cell>
          <cell r="K382" t="str">
            <v>97.12.05-299.23</v>
          </cell>
          <cell r="L382">
            <v>43678</v>
          </cell>
          <cell r="M382">
            <v>44440</v>
          </cell>
          <cell r="O382" t="str">
            <v>D</v>
          </cell>
        </row>
        <row r="383">
          <cell r="A383">
            <v>685</v>
          </cell>
          <cell r="B383" t="str">
            <v>VRIJE SPELER</v>
          </cell>
          <cell r="C383" t="str">
            <v>VS</v>
          </cell>
          <cell r="D383" t="str">
            <v>DE SMEDT DAVID</v>
          </cell>
          <cell r="E383" t="str">
            <v>-</v>
          </cell>
          <cell r="F383" t="str">
            <v>M</v>
          </cell>
          <cell r="G383">
            <v>28994</v>
          </cell>
          <cell r="H383" t="str">
            <v>BUNDERSSTRAAT 43</v>
          </cell>
          <cell r="I383">
            <v>1745</v>
          </cell>
          <cell r="J383" t="str">
            <v>OPWIJK</v>
          </cell>
          <cell r="K383" t="str">
            <v>592.8893170.97</v>
          </cell>
          <cell r="L383">
            <v>43678</v>
          </cell>
          <cell r="M383">
            <v>43678</v>
          </cell>
          <cell r="N383" t="str">
            <v>x</v>
          </cell>
          <cell r="O383" t="str">
            <v>B</v>
          </cell>
        </row>
        <row r="384">
          <cell r="A384">
            <v>684</v>
          </cell>
          <cell r="B384" t="str">
            <v>VRIJE SPELER</v>
          </cell>
          <cell r="C384" t="str">
            <v>VS</v>
          </cell>
          <cell r="D384" t="str">
            <v>AELBRECHT RUDY</v>
          </cell>
          <cell r="E384" t="str">
            <v>-</v>
          </cell>
          <cell r="F384" t="str">
            <v>M</v>
          </cell>
          <cell r="G384">
            <v>21225</v>
          </cell>
          <cell r="H384" t="str">
            <v>HEIRBAAN 146/5</v>
          </cell>
          <cell r="I384">
            <v>1745</v>
          </cell>
          <cell r="J384" t="str">
            <v>OPWIJK</v>
          </cell>
          <cell r="K384" t="str">
            <v>592.0734387.81</v>
          </cell>
          <cell r="L384">
            <v>43678</v>
          </cell>
          <cell r="M384">
            <v>44044</v>
          </cell>
          <cell r="N384" t="str">
            <v>x</v>
          </cell>
          <cell r="O384" t="str">
            <v>NA</v>
          </cell>
        </row>
        <row r="385">
          <cell r="A385">
            <v>683</v>
          </cell>
          <cell r="B385" t="str">
            <v>VRIJE SPELER</v>
          </cell>
          <cell r="C385" t="str">
            <v>VS</v>
          </cell>
          <cell r="D385" t="str">
            <v>VAN DER ELST ROEL</v>
          </cell>
          <cell r="E385" t="str">
            <v>-</v>
          </cell>
          <cell r="F385" t="str">
            <v>M</v>
          </cell>
          <cell r="G385">
            <v>28688</v>
          </cell>
          <cell r="H385" t="str">
            <v>KASTEELSTRAAT 126/101</v>
          </cell>
          <cell r="I385">
            <v>9255</v>
          </cell>
          <cell r="J385" t="str">
            <v>BUGGENHOUT</v>
          </cell>
          <cell r="L385">
            <v>43678</v>
          </cell>
          <cell r="M385">
            <v>43678</v>
          </cell>
          <cell r="N385" t="str">
            <v>x</v>
          </cell>
          <cell r="O385" t="str">
            <v>NA</v>
          </cell>
        </row>
        <row r="386">
          <cell r="A386">
            <v>682</v>
          </cell>
          <cell r="B386" t="str">
            <v>GOUDEN BIL</v>
          </cell>
          <cell r="C386" t="str">
            <v>GBIL</v>
          </cell>
          <cell r="D386" t="str">
            <v>ROELANDS STEVEN</v>
          </cell>
          <cell r="E386">
            <v>4</v>
          </cell>
          <cell r="F386" t="str">
            <v>M</v>
          </cell>
          <cell r="G386">
            <v>28496</v>
          </cell>
          <cell r="H386" t="str">
            <v>DIEPMEERSTRAAT 98</v>
          </cell>
          <cell r="I386">
            <v>9255</v>
          </cell>
          <cell r="J386" t="str">
            <v>BUGGENHOUT</v>
          </cell>
          <cell r="K386" t="str">
            <v>592.1026354.78</v>
          </cell>
          <cell r="L386">
            <v>43678</v>
          </cell>
          <cell r="M386">
            <v>44044</v>
          </cell>
          <cell r="O386" t="str">
            <v>NA</v>
          </cell>
        </row>
        <row r="387">
          <cell r="A387">
            <v>681</v>
          </cell>
          <cell r="B387" t="str">
            <v>GOUDEN BIL</v>
          </cell>
          <cell r="C387" t="str">
            <v>GBIL</v>
          </cell>
          <cell r="D387" t="str">
            <v>DE BEULE ALAIN</v>
          </cell>
          <cell r="E387">
            <v>2</v>
          </cell>
          <cell r="F387" t="str">
            <v>M</v>
          </cell>
          <cell r="G387">
            <v>24939</v>
          </cell>
          <cell r="H387" t="str">
            <v>FRANS TIMMERMANSSTRAAT 154/6</v>
          </cell>
          <cell r="I387">
            <v>1730</v>
          </cell>
          <cell r="J387" t="str">
            <v>ZELLIK</v>
          </cell>
          <cell r="K387" t="str">
            <v>68.04.11-257.93</v>
          </cell>
          <cell r="L387">
            <v>43678</v>
          </cell>
          <cell r="M387">
            <v>43678</v>
          </cell>
          <cell r="O387" t="str">
            <v>B</v>
          </cell>
        </row>
        <row r="388">
          <cell r="A388">
            <v>680</v>
          </cell>
          <cell r="B388" t="str">
            <v>VRIJE SPELER</v>
          </cell>
          <cell r="C388" t="str">
            <v>VS</v>
          </cell>
          <cell r="D388" t="str">
            <v>GEYSKENS BENNY</v>
          </cell>
          <cell r="E388" t="str">
            <v>-</v>
          </cell>
          <cell r="F388" t="str">
            <v>M</v>
          </cell>
          <cell r="G388">
            <v>27115</v>
          </cell>
          <cell r="H388" t="str">
            <v>BUNDERSSTRAAT 61</v>
          </cell>
          <cell r="I388">
            <v>1745</v>
          </cell>
          <cell r="J388" t="str">
            <v>OPWIJK</v>
          </cell>
          <cell r="K388" t="str">
            <v>592.3517837.19</v>
          </cell>
          <cell r="L388">
            <v>43678</v>
          </cell>
          <cell r="M388">
            <v>43678</v>
          </cell>
          <cell r="N388" t="str">
            <v>x</v>
          </cell>
          <cell r="O388" t="str">
            <v>C</v>
          </cell>
        </row>
        <row r="389">
          <cell r="A389">
            <v>679</v>
          </cell>
          <cell r="B389" t="str">
            <v>GOUDEN BIL</v>
          </cell>
          <cell r="C389" t="str">
            <v>GBIL</v>
          </cell>
          <cell r="D389" t="str">
            <v>VAN CAMPENHOUT PIERRE</v>
          </cell>
          <cell r="E389">
            <v>4</v>
          </cell>
          <cell r="F389" t="str">
            <v>M</v>
          </cell>
          <cell r="G389">
            <v>22891</v>
          </cell>
          <cell r="H389" t="str">
            <v>BROEKSTRAAT 7</v>
          </cell>
          <cell r="I389">
            <v>1745</v>
          </cell>
          <cell r="J389" t="str">
            <v>OPWIJK</v>
          </cell>
          <cell r="K389" t="str">
            <v>592.4624806.24</v>
          </cell>
          <cell r="L389">
            <v>43678</v>
          </cell>
          <cell r="M389">
            <v>44044</v>
          </cell>
          <cell r="O389" t="str">
            <v>NA</v>
          </cell>
        </row>
        <row r="390">
          <cell r="A390">
            <v>678</v>
          </cell>
          <cell r="B390" t="str">
            <v>VRIJE SPELER</v>
          </cell>
          <cell r="C390" t="str">
            <v>VS</v>
          </cell>
          <cell r="D390" t="str">
            <v>VAN MALDEREN SAM</v>
          </cell>
          <cell r="E390" t="str">
            <v>-</v>
          </cell>
          <cell r="F390" t="str">
            <v>M</v>
          </cell>
          <cell r="G390">
            <v>34552</v>
          </cell>
          <cell r="H390" t="str">
            <v>HEIDEBAAN 16/1</v>
          </cell>
          <cell r="I390">
            <v>1745</v>
          </cell>
          <cell r="J390" t="str">
            <v>OPWIJK</v>
          </cell>
          <cell r="K390" t="str">
            <v>592.1220375.02</v>
          </cell>
          <cell r="L390">
            <v>43678</v>
          </cell>
          <cell r="M390">
            <v>43678</v>
          </cell>
          <cell r="N390" t="str">
            <v>x</v>
          </cell>
          <cell r="O390" t="str">
            <v>NA</v>
          </cell>
        </row>
        <row r="391">
          <cell r="A391">
            <v>677</v>
          </cell>
          <cell r="B391" t="str">
            <v>GOUDEN BIL</v>
          </cell>
          <cell r="C391" t="str">
            <v>GBIL</v>
          </cell>
          <cell r="D391" t="str">
            <v>WANDELS TIM</v>
          </cell>
          <cell r="E391" t="str">
            <v>-</v>
          </cell>
          <cell r="F391" t="str">
            <v>M</v>
          </cell>
          <cell r="G391">
            <v>33942</v>
          </cell>
          <cell r="H391" t="str">
            <v>HEIRBAAN 60/3</v>
          </cell>
          <cell r="I391">
            <v>1745</v>
          </cell>
          <cell r="J391" t="str">
            <v>OPWIJK</v>
          </cell>
          <cell r="K391" t="str">
            <v>592.2753712.60</v>
          </cell>
          <cell r="L391">
            <v>43678</v>
          </cell>
          <cell r="M391">
            <v>44044</v>
          </cell>
          <cell r="O391" t="str">
            <v>NA</v>
          </cell>
        </row>
        <row r="392">
          <cell r="A392">
            <v>676</v>
          </cell>
          <cell r="B392" t="str">
            <v>VRIJE SPELER</v>
          </cell>
          <cell r="C392" t="str">
            <v>VS</v>
          </cell>
          <cell r="D392" t="str">
            <v>VAN ZEEBROECK DANY</v>
          </cell>
          <cell r="E392" t="str">
            <v>-</v>
          </cell>
          <cell r="F392" t="str">
            <v>M</v>
          </cell>
          <cell r="G392">
            <v>27265</v>
          </cell>
          <cell r="H392" t="str">
            <v>BUNDERSSTRAAT 22A</v>
          </cell>
          <cell r="I392">
            <v>1745</v>
          </cell>
          <cell r="J392" t="str">
            <v>OPWIJK</v>
          </cell>
          <cell r="K392" t="str">
            <v>592.4285983.22</v>
          </cell>
          <cell r="L392">
            <v>43678</v>
          </cell>
          <cell r="M392">
            <v>43678</v>
          </cell>
          <cell r="N392" t="str">
            <v>x</v>
          </cell>
          <cell r="O392" t="str">
            <v>NA</v>
          </cell>
        </row>
        <row r="393">
          <cell r="A393">
            <v>675</v>
          </cell>
          <cell r="B393" t="str">
            <v>GOUDEN BIL</v>
          </cell>
          <cell r="C393" t="str">
            <v>GBIL</v>
          </cell>
          <cell r="D393" t="str">
            <v>HEYVAERT ALAIN</v>
          </cell>
          <cell r="E393">
            <v>2</v>
          </cell>
          <cell r="F393" t="str">
            <v>M</v>
          </cell>
          <cell r="G393">
            <v>23510</v>
          </cell>
          <cell r="H393" t="str">
            <v>BEEKVELDSTRAAT 17</v>
          </cell>
          <cell r="I393">
            <v>1745</v>
          </cell>
          <cell r="J393" t="str">
            <v>OPWIJK</v>
          </cell>
          <cell r="K393" t="str">
            <v>64.05.13-415.89</v>
          </cell>
          <cell r="L393">
            <v>43678</v>
          </cell>
          <cell r="M393">
            <v>44409</v>
          </cell>
          <cell r="O393" t="str">
            <v>NA</v>
          </cell>
        </row>
        <row r="394">
          <cell r="A394">
            <v>674</v>
          </cell>
          <cell r="B394" t="str">
            <v>VRIJE SPELER</v>
          </cell>
          <cell r="C394" t="str">
            <v>VS</v>
          </cell>
          <cell r="D394" t="str">
            <v>HASEY GUY</v>
          </cell>
          <cell r="E394" t="str">
            <v>-</v>
          </cell>
          <cell r="F394" t="str">
            <v>M</v>
          </cell>
          <cell r="G394">
            <v>27983</v>
          </cell>
          <cell r="H394" t="str">
            <v>HEIRBAAN 60/4</v>
          </cell>
          <cell r="I394">
            <v>1745</v>
          </cell>
          <cell r="J394" t="str">
            <v>OPWIJK</v>
          </cell>
          <cell r="K394" t="str">
            <v>592.1028817.19</v>
          </cell>
          <cell r="L394">
            <v>43678</v>
          </cell>
          <cell r="M394">
            <v>43678</v>
          </cell>
          <cell r="N394" t="str">
            <v>x</v>
          </cell>
          <cell r="O394" t="str">
            <v>D</v>
          </cell>
        </row>
        <row r="395">
          <cell r="A395">
            <v>673</v>
          </cell>
          <cell r="B395" t="str">
            <v>VRIJE SPELER</v>
          </cell>
          <cell r="C395" t="str">
            <v>VS</v>
          </cell>
          <cell r="D395" t="str">
            <v>PEYTIER JURGEN</v>
          </cell>
          <cell r="E395" t="str">
            <v>-</v>
          </cell>
          <cell r="F395" t="str">
            <v>M</v>
          </cell>
          <cell r="G395">
            <v>25264</v>
          </cell>
          <cell r="H395" t="str">
            <v>SERBOSSTRAAT 2/33</v>
          </cell>
          <cell r="I395">
            <v>9200</v>
          </cell>
          <cell r="J395" t="str">
            <v>DENDERMONDE</v>
          </cell>
          <cell r="K395" t="str">
            <v>592.0046556.77</v>
          </cell>
          <cell r="L395">
            <v>43678</v>
          </cell>
          <cell r="M395">
            <v>43678</v>
          </cell>
          <cell r="N395" t="str">
            <v>x</v>
          </cell>
          <cell r="O395" t="str">
            <v>NA</v>
          </cell>
        </row>
        <row r="396">
          <cell r="A396">
            <v>672</v>
          </cell>
          <cell r="B396" t="str">
            <v>VRIJE SPELER</v>
          </cell>
          <cell r="C396" t="str">
            <v>VS</v>
          </cell>
          <cell r="D396" t="str">
            <v>DE GREVE STEVEN</v>
          </cell>
          <cell r="E396" t="str">
            <v>-</v>
          </cell>
          <cell r="F396" t="str">
            <v>M</v>
          </cell>
          <cell r="G396">
            <v>27204</v>
          </cell>
          <cell r="H396" t="str">
            <v>BUISSTRAAT 51</v>
          </cell>
          <cell r="I396">
            <v>9200</v>
          </cell>
          <cell r="J396" t="str">
            <v>DENDERMONDE</v>
          </cell>
          <cell r="K396" t="str">
            <v>592.5011298.68</v>
          </cell>
          <cell r="L396">
            <v>43678</v>
          </cell>
          <cell r="M396">
            <v>43678</v>
          </cell>
          <cell r="N396" t="str">
            <v>x</v>
          </cell>
          <cell r="O396" t="str">
            <v>D</v>
          </cell>
        </row>
        <row r="397">
          <cell r="A397">
            <v>671</v>
          </cell>
          <cell r="B397" t="str">
            <v>VRIJE SPELER</v>
          </cell>
          <cell r="C397" t="str">
            <v>VS</v>
          </cell>
          <cell r="D397" t="str">
            <v>DE MEYER CHARLY</v>
          </cell>
          <cell r="E397" t="str">
            <v>-</v>
          </cell>
          <cell r="F397" t="str">
            <v>M</v>
          </cell>
          <cell r="G397">
            <v>21825</v>
          </cell>
          <cell r="H397" t="str">
            <v>TOMBEEK 76</v>
          </cell>
          <cell r="I397">
            <v>1200</v>
          </cell>
          <cell r="J397" t="str">
            <v>WOLUWE</v>
          </cell>
          <cell r="K397" t="str">
            <v>591.9724033.79</v>
          </cell>
          <cell r="L397">
            <v>43678</v>
          </cell>
          <cell r="M397">
            <v>43678</v>
          </cell>
          <cell r="N397" t="str">
            <v>x</v>
          </cell>
          <cell r="O397" t="str">
            <v>NA</v>
          </cell>
        </row>
        <row r="398">
          <cell r="A398">
            <v>670</v>
          </cell>
          <cell r="B398" t="str">
            <v>DE TON</v>
          </cell>
          <cell r="C398" t="str">
            <v>TON</v>
          </cell>
          <cell r="D398" t="str">
            <v>AELBRECHT JORI</v>
          </cell>
          <cell r="E398" t="str">
            <v>-</v>
          </cell>
          <cell r="G398">
            <v>33421</v>
          </cell>
          <cell r="H398" t="str">
            <v>HOOGSTRAAT 104</v>
          </cell>
          <cell r="I398">
            <v>9308</v>
          </cell>
          <cell r="J398" t="str">
            <v xml:space="preserve">HOFSTADE </v>
          </cell>
          <cell r="K398" t="str">
            <v>592.2891547.58</v>
          </cell>
          <cell r="L398">
            <v>43678</v>
          </cell>
          <cell r="M398">
            <v>43678</v>
          </cell>
          <cell r="O398" t="str">
            <v>D</v>
          </cell>
        </row>
        <row r="399">
          <cell r="A399">
            <v>669</v>
          </cell>
          <cell r="B399" t="str">
            <v>DE TON</v>
          </cell>
          <cell r="C399" t="str">
            <v>TON</v>
          </cell>
          <cell r="D399" t="str">
            <v>VAN GYEGHEM DEMY</v>
          </cell>
          <cell r="E399" t="str">
            <v>-</v>
          </cell>
          <cell r="G399">
            <v>35046</v>
          </cell>
          <cell r="H399" t="str">
            <v>WATERTORENSTRAAT  23</v>
          </cell>
          <cell r="I399">
            <v>9200</v>
          </cell>
          <cell r="J399" t="str">
            <v>DENDERMONDE</v>
          </cell>
          <cell r="K399" t="str">
            <v>591.9675241.78</v>
          </cell>
          <cell r="L399">
            <v>43678</v>
          </cell>
          <cell r="M399">
            <v>43678</v>
          </cell>
          <cell r="O399" t="str">
            <v>NA</v>
          </cell>
        </row>
        <row r="400">
          <cell r="A400">
            <v>668</v>
          </cell>
          <cell r="B400" t="str">
            <v>DE TON</v>
          </cell>
          <cell r="C400" t="str">
            <v>TON</v>
          </cell>
          <cell r="D400" t="str">
            <v>DE VLIEGER OLIVIER</v>
          </cell>
          <cell r="E400" t="str">
            <v>-</v>
          </cell>
          <cell r="F400" t="str">
            <v>M</v>
          </cell>
          <cell r="G400">
            <v>33095</v>
          </cell>
          <cell r="H400" t="str">
            <v>ROZENLAAN 7</v>
          </cell>
          <cell r="I400">
            <v>9200</v>
          </cell>
          <cell r="J400" t="str">
            <v>DENDERMONDE</v>
          </cell>
          <cell r="K400" t="str">
            <v>592.5488197.18</v>
          </cell>
          <cell r="L400">
            <v>43678</v>
          </cell>
          <cell r="M400">
            <v>43678</v>
          </cell>
          <cell r="O400" t="str">
            <v>D</v>
          </cell>
        </row>
        <row r="401">
          <cell r="A401">
            <v>667</v>
          </cell>
          <cell r="B401" t="str">
            <v>DE TON</v>
          </cell>
          <cell r="C401" t="str">
            <v>TON</v>
          </cell>
          <cell r="D401" t="str">
            <v>VAN GYEGHEM KARINE</v>
          </cell>
          <cell r="E401" t="str">
            <v>-</v>
          </cell>
          <cell r="F401" t="str">
            <v>V</v>
          </cell>
          <cell r="G401">
            <v>20798</v>
          </cell>
          <cell r="H401" t="str">
            <v>WATERTORENSTRAAT  23</v>
          </cell>
          <cell r="I401">
            <v>9200</v>
          </cell>
          <cell r="J401" t="str">
            <v>DENDERMONDE</v>
          </cell>
          <cell r="K401" t="str">
            <v>592.2091501.68</v>
          </cell>
          <cell r="L401">
            <v>43678</v>
          </cell>
          <cell r="M401">
            <v>43678</v>
          </cell>
          <cell r="O401" t="str">
            <v>NA</v>
          </cell>
        </row>
        <row r="402">
          <cell r="A402">
            <v>666</v>
          </cell>
          <cell r="B402" t="str">
            <v>VRIJE SPELER</v>
          </cell>
          <cell r="C402" t="str">
            <v>VS</v>
          </cell>
          <cell r="D402" t="str">
            <v>VAN DE CRUYS DANY</v>
          </cell>
          <cell r="E402" t="str">
            <v>-</v>
          </cell>
          <cell r="F402" t="str">
            <v>M</v>
          </cell>
          <cell r="G402">
            <v>27959</v>
          </cell>
          <cell r="H402" t="str">
            <v xml:space="preserve">EMIEL DEWITTSTRAAT 49 </v>
          </cell>
          <cell r="I402">
            <v>2845</v>
          </cell>
          <cell r="J402" t="str">
            <v>NIEL</v>
          </cell>
          <cell r="K402" t="str">
            <v>592.6567459.51</v>
          </cell>
          <cell r="L402">
            <v>43800</v>
          </cell>
          <cell r="M402">
            <v>43800</v>
          </cell>
          <cell r="N402" t="str">
            <v>x</v>
          </cell>
          <cell r="O402" t="str">
            <v>NA</v>
          </cell>
        </row>
        <row r="403">
          <cell r="A403">
            <v>665</v>
          </cell>
          <cell r="B403" t="str">
            <v>RITOBOYS</v>
          </cell>
          <cell r="C403" t="str">
            <v>RITO</v>
          </cell>
          <cell r="D403" t="str">
            <v>DE BRUYN LUC</v>
          </cell>
          <cell r="E403" t="str">
            <v>-</v>
          </cell>
          <cell r="F403" t="str">
            <v>M</v>
          </cell>
          <cell r="G403">
            <v>20092</v>
          </cell>
          <cell r="H403" t="str">
            <v>MATENSTRAAT 240</v>
          </cell>
          <cell r="I403">
            <v>2845</v>
          </cell>
          <cell r="J403" t="str">
            <v>NIEL</v>
          </cell>
          <cell r="K403" t="str">
            <v>592.5357935.27</v>
          </cell>
          <cell r="L403">
            <v>43678</v>
          </cell>
          <cell r="M403">
            <v>44044</v>
          </cell>
          <cell r="O403" t="str">
            <v>D</v>
          </cell>
        </row>
        <row r="404">
          <cell r="A404">
            <v>664</v>
          </cell>
          <cell r="B404" t="str">
            <v>VRIJE SPELER</v>
          </cell>
          <cell r="C404" t="str">
            <v>VS</v>
          </cell>
          <cell r="D404" t="str">
            <v>GOVEN JACQUES</v>
          </cell>
          <cell r="E404" t="str">
            <v>-</v>
          </cell>
          <cell r="F404" t="str">
            <v>M</v>
          </cell>
          <cell r="G404">
            <v>20138</v>
          </cell>
          <cell r="H404" t="str">
            <v>DORPSTRAAT 31/4</v>
          </cell>
          <cell r="I404">
            <v>2854</v>
          </cell>
          <cell r="J404" t="str">
            <v>NIEL</v>
          </cell>
          <cell r="K404" t="str">
            <v>592.4869965.64</v>
          </cell>
          <cell r="L404">
            <v>43678</v>
          </cell>
          <cell r="M404">
            <v>43678</v>
          </cell>
          <cell r="N404" t="str">
            <v>x</v>
          </cell>
          <cell r="O404" t="str">
            <v>NA</v>
          </cell>
        </row>
        <row r="405">
          <cell r="A405">
            <v>663</v>
          </cell>
          <cell r="B405" t="str">
            <v>NOEVEREN</v>
          </cell>
          <cell r="C405" t="str">
            <v>NOE</v>
          </cell>
          <cell r="D405" t="str">
            <v>VAN AKEN BART</v>
          </cell>
          <cell r="E405" t="str">
            <v>-</v>
          </cell>
          <cell r="F405" t="str">
            <v>M</v>
          </cell>
          <cell r="G405">
            <v>28116</v>
          </cell>
          <cell r="H405" t="str">
            <v>LODE MORTELMANSSTRAAT 6</v>
          </cell>
          <cell r="I405">
            <v>2627</v>
          </cell>
          <cell r="J405" t="str">
            <v>SCHELLE</v>
          </cell>
          <cell r="K405" t="str">
            <v>592.0328715.63</v>
          </cell>
          <cell r="L405">
            <v>43678</v>
          </cell>
          <cell r="M405">
            <v>43678</v>
          </cell>
          <cell r="O405" t="str">
            <v>NA</v>
          </cell>
        </row>
        <row r="406">
          <cell r="A406">
            <v>662</v>
          </cell>
          <cell r="B406" t="str">
            <v>VRIJE SPELER</v>
          </cell>
          <cell r="C406" t="str">
            <v>VS</v>
          </cell>
          <cell r="D406" t="str">
            <v>VAN DER HAEGEN RUDI</v>
          </cell>
          <cell r="E406" t="str">
            <v>-</v>
          </cell>
          <cell r="F406" t="str">
            <v>M</v>
          </cell>
          <cell r="G406">
            <v>22737</v>
          </cell>
          <cell r="H406" t="str">
            <v>GASTHUISSTRAAT 61</v>
          </cell>
          <cell r="I406">
            <v>1785</v>
          </cell>
          <cell r="J406" t="str">
            <v>MERCHTEM</v>
          </cell>
          <cell r="K406" t="str">
            <v>592.5038522.35</v>
          </cell>
          <cell r="L406">
            <v>43678</v>
          </cell>
          <cell r="M406">
            <v>43678</v>
          </cell>
          <cell r="N406" t="str">
            <v>x</v>
          </cell>
          <cell r="O406" t="str">
            <v>NA</v>
          </cell>
        </row>
        <row r="407">
          <cell r="A407">
            <v>661</v>
          </cell>
          <cell r="B407" t="str">
            <v>DE DAGERS</v>
          </cell>
          <cell r="C407" t="str">
            <v>DDAG</v>
          </cell>
          <cell r="D407" t="str">
            <v>MICHIELS TONY</v>
          </cell>
          <cell r="E407" t="str">
            <v>-</v>
          </cell>
          <cell r="F407" t="str">
            <v>M</v>
          </cell>
          <cell r="G407">
            <v>25014</v>
          </cell>
          <cell r="H407" t="str">
            <v>ROSSEVAALSTRAAT 104</v>
          </cell>
          <cell r="I407">
            <v>9280</v>
          </cell>
          <cell r="J407" t="str">
            <v>LEBBEKE</v>
          </cell>
          <cell r="K407" t="str">
            <v>592.5185068.14</v>
          </cell>
          <cell r="L407">
            <v>43678</v>
          </cell>
          <cell r="M407">
            <v>43678</v>
          </cell>
          <cell r="O407" t="str">
            <v>NA</v>
          </cell>
        </row>
        <row r="408">
          <cell r="A408">
            <v>660</v>
          </cell>
          <cell r="B408" t="str">
            <v>DE BELOFTEN</v>
          </cell>
          <cell r="C408" t="str">
            <v>DBEL</v>
          </cell>
          <cell r="D408" t="str">
            <v>SONCK SILKE</v>
          </cell>
          <cell r="E408">
            <v>2</v>
          </cell>
          <cell r="F408" t="str">
            <v>V</v>
          </cell>
          <cell r="G408">
            <v>37961</v>
          </cell>
          <cell r="H408" t="str">
            <v>APPELDONKSTRAAT 221</v>
          </cell>
          <cell r="I408">
            <v>2830</v>
          </cell>
          <cell r="J408" t="str">
            <v>WILLEBROEK</v>
          </cell>
          <cell r="K408" t="str">
            <v>03.12.06-144.46</v>
          </cell>
          <cell r="L408">
            <v>43678</v>
          </cell>
          <cell r="M408">
            <v>44409</v>
          </cell>
          <cell r="O408" t="str">
            <v>D</v>
          </cell>
        </row>
        <row r="409">
          <cell r="A409">
            <v>659</v>
          </cell>
          <cell r="B409" t="str">
            <v>VRIJE SPELER</v>
          </cell>
          <cell r="C409" t="str">
            <v>VS</v>
          </cell>
          <cell r="D409" t="str">
            <v>MAXUMUS TAMARA</v>
          </cell>
          <cell r="E409" t="str">
            <v>-</v>
          </cell>
          <cell r="F409" t="str">
            <v>V</v>
          </cell>
          <cell r="G409">
            <v>28707</v>
          </cell>
          <cell r="H409" t="str">
            <v>A.VAN LANDEGHEMSTRAAT 40</v>
          </cell>
          <cell r="I409">
            <v>2830</v>
          </cell>
          <cell r="J409" t="str">
            <v>WILLEBROEK</v>
          </cell>
          <cell r="K409" t="str">
            <v>592.8939340.95</v>
          </cell>
          <cell r="L409">
            <v>43678</v>
          </cell>
          <cell r="M409">
            <v>43678</v>
          </cell>
          <cell r="N409" t="str">
            <v>x</v>
          </cell>
          <cell r="O409" t="str">
            <v>D</v>
          </cell>
        </row>
        <row r="410">
          <cell r="A410">
            <v>658</v>
          </cell>
          <cell r="B410" t="str">
            <v>DE BELOFTEN</v>
          </cell>
          <cell r="C410" t="str">
            <v>DBEL</v>
          </cell>
          <cell r="D410" t="str">
            <v>DEWAELE NELE</v>
          </cell>
          <cell r="E410">
            <v>2</v>
          </cell>
          <cell r="F410" t="str">
            <v>V</v>
          </cell>
          <cell r="G410">
            <v>29554</v>
          </cell>
          <cell r="H410" t="str">
            <v>APPELDONCKWEG 37</v>
          </cell>
          <cell r="I410">
            <v>2830</v>
          </cell>
          <cell r="J410" t="str">
            <v>WILLEBROEK</v>
          </cell>
          <cell r="K410" t="str">
            <v>80.11.29-286.19</v>
          </cell>
          <cell r="L410">
            <v>43678</v>
          </cell>
          <cell r="M410">
            <v>44409</v>
          </cell>
          <cell r="O410" t="str">
            <v>D</v>
          </cell>
        </row>
        <row r="411">
          <cell r="A411">
            <v>657</v>
          </cell>
          <cell r="B411" t="str">
            <v>DE BELOFTEN</v>
          </cell>
          <cell r="C411" t="str">
            <v>DBEL</v>
          </cell>
          <cell r="D411" t="str">
            <v>MOERENHOUT JOS</v>
          </cell>
          <cell r="E411" t="str">
            <v>-</v>
          </cell>
          <cell r="F411" t="str">
            <v>M</v>
          </cell>
          <cell r="G411">
            <v>24557</v>
          </cell>
          <cell r="H411" t="str">
            <v>NIEUWE KOUTERSTRAAT 107</v>
          </cell>
          <cell r="I411">
            <v>2880</v>
          </cell>
          <cell r="J411" t="str">
            <v>BORNEM</v>
          </cell>
          <cell r="K411" t="str">
            <v>67.03.26-063.03</v>
          </cell>
          <cell r="L411">
            <v>43678</v>
          </cell>
          <cell r="M411">
            <v>44409</v>
          </cell>
          <cell r="O411" t="str">
            <v>D</v>
          </cell>
        </row>
        <row r="412">
          <cell r="A412">
            <v>656</v>
          </cell>
          <cell r="B412" t="str">
            <v>DEN BLACK</v>
          </cell>
          <cell r="C412" t="str">
            <v>DBLA</v>
          </cell>
          <cell r="D412" t="str">
            <v>ADRIAENSENS AIME</v>
          </cell>
          <cell r="E412">
            <v>4</v>
          </cell>
          <cell r="F412" t="str">
            <v>M</v>
          </cell>
          <cell r="G412">
            <v>17178</v>
          </cell>
          <cell r="H412" t="str">
            <v>KARREVELD 21/4</v>
          </cell>
          <cell r="I412">
            <v>1840</v>
          </cell>
          <cell r="J412" t="str">
            <v>MALDEREN</v>
          </cell>
          <cell r="K412" t="str">
            <v>592.3803834.60</v>
          </cell>
          <cell r="L412">
            <v>43678</v>
          </cell>
          <cell r="M412">
            <v>43678</v>
          </cell>
          <cell r="O412" t="str">
            <v>C</v>
          </cell>
        </row>
        <row r="413">
          <cell r="A413">
            <v>655</v>
          </cell>
          <cell r="B413" t="str">
            <v>VRIJE SPELER</v>
          </cell>
          <cell r="C413" t="str">
            <v>VS</v>
          </cell>
          <cell r="D413" t="str">
            <v>VERELST PATRICK</v>
          </cell>
          <cell r="E413" t="str">
            <v>-</v>
          </cell>
          <cell r="F413" t="str">
            <v>M</v>
          </cell>
          <cell r="G413">
            <v>25645</v>
          </cell>
          <cell r="H413" t="str">
            <v>UITBREIKINGSSTRAAT 29</v>
          </cell>
          <cell r="I413">
            <v>2850</v>
          </cell>
          <cell r="J413" t="str">
            <v>BOOM</v>
          </cell>
          <cell r="K413" t="str">
            <v>592;7052711.19</v>
          </cell>
          <cell r="L413">
            <v>43678</v>
          </cell>
          <cell r="M413">
            <v>43678</v>
          </cell>
          <cell r="N413" t="str">
            <v>x</v>
          </cell>
          <cell r="O413" t="str">
            <v>NA</v>
          </cell>
        </row>
        <row r="414">
          <cell r="A414">
            <v>654</v>
          </cell>
          <cell r="B414" t="str">
            <v>OUD LIMBURG</v>
          </cell>
          <cell r="C414" t="str">
            <v>OUD</v>
          </cell>
          <cell r="D414" t="str">
            <v>VERBANCK DANY</v>
          </cell>
          <cell r="E414" t="str">
            <v>-</v>
          </cell>
          <cell r="F414" t="str">
            <v>M</v>
          </cell>
          <cell r="G414">
            <v>25089</v>
          </cell>
          <cell r="H414" t="str">
            <v>NACHTEGAALSTRAAT 20</v>
          </cell>
          <cell r="I414">
            <v>1840</v>
          </cell>
          <cell r="J414" t="str">
            <v>LONDERZEEL</v>
          </cell>
          <cell r="K414" t="str">
            <v>592.7797066.93</v>
          </cell>
          <cell r="L414">
            <v>43678</v>
          </cell>
          <cell r="M414">
            <v>43678</v>
          </cell>
          <cell r="O414" t="str">
            <v>D</v>
          </cell>
        </row>
        <row r="415">
          <cell r="A415">
            <v>653</v>
          </cell>
          <cell r="B415" t="str">
            <v>VRIJE SPELER</v>
          </cell>
          <cell r="C415" t="str">
            <v>VS</v>
          </cell>
          <cell r="D415" t="str">
            <v>VLAMINCK THOMAS</v>
          </cell>
          <cell r="E415" t="str">
            <v>-</v>
          </cell>
          <cell r="F415" t="str">
            <v>M</v>
          </cell>
          <cell r="G415">
            <v>32658</v>
          </cell>
          <cell r="H415" t="str">
            <v>J.HAMMENECKERSTRAAT 88/101</v>
          </cell>
          <cell r="I415">
            <v>2880</v>
          </cell>
          <cell r="J415" t="str">
            <v>BORNEM</v>
          </cell>
          <cell r="K415" t="str">
            <v>591.8927984.12</v>
          </cell>
          <cell r="L415">
            <v>42217</v>
          </cell>
          <cell r="M415">
            <v>42217</v>
          </cell>
          <cell r="N415" t="str">
            <v>x</v>
          </cell>
          <cell r="O415" t="str">
            <v>D</v>
          </cell>
        </row>
        <row r="416">
          <cell r="A416">
            <v>652</v>
          </cell>
          <cell r="B416" t="str">
            <v>VRIJE SPELER</v>
          </cell>
          <cell r="C416" t="str">
            <v>VS</v>
          </cell>
          <cell r="D416" t="str">
            <v>WAUMANS GEERT</v>
          </cell>
          <cell r="E416" t="str">
            <v>-</v>
          </cell>
          <cell r="F416" t="str">
            <v>M</v>
          </cell>
          <cell r="G416">
            <v>25623</v>
          </cell>
          <cell r="H416" t="str">
            <v>KUIPERSTRAAT 13</v>
          </cell>
          <cell r="I416">
            <v>2890</v>
          </cell>
          <cell r="J416" t="str">
            <v>ST. AMANDS</v>
          </cell>
          <cell r="K416" t="str">
            <v>592.5325995.97</v>
          </cell>
          <cell r="L416">
            <v>43678</v>
          </cell>
          <cell r="M416">
            <v>43678</v>
          </cell>
          <cell r="N416" t="str">
            <v>x</v>
          </cell>
          <cell r="O416" t="str">
            <v>D</v>
          </cell>
        </row>
        <row r="417">
          <cell r="A417">
            <v>651</v>
          </cell>
          <cell r="B417" t="str">
            <v>PLAZA</v>
          </cell>
          <cell r="C417" t="str">
            <v>PLZ</v>
          </cell>
          <cell r="D417" t="str">
            <v>DE KEYSER LEANDER</v>
          </cell>
          <cell r="E417" t="str">
            <v>-</v>
          </cell>
          <cell r="F417" t="str">
            <v>M</v>
          </cell>
          <cell r="G417">
            <v>33578</v>
          </cell>
          <cell r="H417" t="str">
            <v>BORGSTRAAT 96</v>
          </cell>
          <cell r="I417">
            <v>2890</v>
          </cell>
          <cell r="J417" t="str">
            <v>ST. AMANDS</v>
          </cell>
          <cell r="K417" t="str">
            <v>592.2926228.27</v>
          </cell>
          <cell r="L417">
            <v>43678</v>
          </cell>
          <cell r="M417">
            <v>43678</v>
          </cell>
          <cell r="O417" t="str">
            <v>A</v>
          </cell>
        </row>
        <row r="418">
          <cell r="A418">
            <v>650</v>
          </cell>
          <cell r="B418" t="str">
            <v>DE SPLINTERS</v>
          </cell>
          <cell r="C418" t="str">
            <v>SPLI</v>
          </cell>
          <cell r="D418" t="str">
            <v>DE LATHOUWER MARIO</v>
          </cell>
          <cell r="E418">
            <v>3</v>
          </cell>
          <cell r="F418" t="str">
            <v>M</v>
          </cell>
          <cell r="G418">
            <v>30172</v>
          </cell>
          <cell r="H418" t="str">
            <v>MEERSTRAAT 140</v>
          </cell>
          <cell r="I418">
            <v>1840</v>
          </cell>
          <cell r="J418" t="str">
            <v>LONDERZEEL</v>
          </cell>
          <cell r="K418" t="str">
            <v>592.9309661.70</v>
          </cell>
          <cell r="L418">
            <v>43678</v>
          </cell>
          <cell r="M418">
            <v>43678</v>
          </cell>
          <cell r="O418" t="str">
            <v>D</v>
          </cell>
        </row>
        <row r="419">
          <cell r="A419">
            <v>649</v>
          </cell>
          <cell r="B419" t="str">
            <v>VRIJE SPELER</v>
          </cell>
          <cell r="C419" t="str">
            <v>VS</v>
          </cell>
          <cell r="D419" t="str">
            <v>MAESSCHALCK BENNY</v>
          </cell>
          <cell r="E419" t="str">
            <v>-</v>
          </cell>
          <cell r="F419" t="str">
            <v>M</v>
          </cell>
          <cell r="G419">
            <v>23968</v>
          </cell>
          <cell r="H419" t="str">
            <v>KAREL VAN DER SLOTENSTRAAT 44</v>
          </cell>
          <cell r="I419">
            <v>9308</v>
          </cell>
          <cell r="J419" t="str">
            <v>HOFSTADE - AALST</v>
          </cell>
          <cell r="K419" t="str">
            <v>592.1122173.61</v>
          </cell>
          <cell r="L419">
            <v>43678</v>
          </cell>
          <cell r="M419">
            <v>43678</v>
          </cell>
          <cell r="N419" t="str">
            <v>x</v>
          </cell>
          <cell r="O419" t="str">
            <v>NA</v>
          </cell>
        </row>
        <row r="420">
          <cell r="A420">
            <v>648</v>
          </cell>
          <cell r="B420" t="str">
            <v>VRIJE SPELER</v>
          </cell>
          <cell r="C420" t="str">
            <v>VS</v>
          </cell>
          <cell r="D420" t="str">
            <v>VERKOELEN JONAS</v>
          </cell>
          <cell r="E420" t="str">
            <v>-</v>
          </cell>
          <cell r="F420" t="str">
            <v>M</v>
          </cell>
          <cell r="G420">
            <v>35370</v>
          </cell>
          <cell r="H420" t="str">
            <v>SCHEEPSWERFSTRAAT 3</v>
          </cell>
          <cell r="I420">
            <v>9200</v>
          </cell>
          <cell r="J420" t="str">
            <v>BAASRODE</v>
          </cell>
          <cell r="K420" t="str">
            <v>592.8634766.04</v>
          </cell>
          <cell r="L420">
            <v>43678</v>
          </cell>
          <cell r="M420">
            <v>43678</v>
          </cell>
          <cell r="N420" t="str">
            <v>x</v>
          </cell>
          <cell r="O420" t="str">
            <v>NA</v>
          </cell>
        </row>
        <row r="421">
          <cell r="A421">
            <v>647</v>
          </cell>
          <cell r="B421" t="str">
            <v>VRIJE SPELER</v>
          </cell>
          <cell r="C421" t="str">
            <v>VS</v>
          </cell>
          <cell r="D421" t="str">
            <v>VEREERTBRUGGHEN MARIO</v>
          </cell>
          <cell r="E421" t="str">
            <v>-</v>
          </cell>
          <cell r="F421" t="str">
            <v>M</v>
          </cell>
          <cell r="G421">
            <v>27497</v>
          </cell>
          <cell r="H421" t="str">
            <v>OPWIJKSTRAAT 182</v>
          </cell>
          <cell r="I421">
            <v>9280</v>
          </cell>
          <cell r="J421" t="str">
            <v>LEBBEKE</v>
          </cell>
          <cell r="K421" t="str">
            <v>592.8555398.79</v>
          </cell>
          <cell r="L421">
            <v>43678</v>
          </cell>
          <cell r="M421">
            <v>43678</v>
          </cell>
          <cell r="N421" t="str">
            <v>x</v>
          </cell>
          <cell r="O421" t="str">
            <v>D</v>
          </cell>
        </row>
        <row r="422">
          <cell r="A422">
            <v>646</v>
          </cell>
          <cell r="B422" t="str">
            <v>DE ZES</v>
          </cell>
          <cell r="C422" t="str">
            <v>DZES</v>
          </cell>
          <cell r="D422" t="str">
            <v>VAN POLLAERT JERRY</v>
          </cell>
          <cell r="E422">
            <v>3</v>
          </cell>
          <cell r="G422">
            <v>34880</v>
          </cell>
          <cell r="H422" t="str">
            <v>ZEVENHOEVENSTRAAT 46</v>
          </cell>
          <cell r="I422">
            <v>9200</v>
          </cell>
          <cell r="J422" t="str">
            <v>BAASRODE</v>
          </cell>
          <cell r="K422" t="str">
            <v>592.8119940.54</v>
          </cell>
          <cell r="L422">
            <v>43678</v>
          </cell>
          <cell r="M422">
            <v>43678</v>
          </cell>
          <cell r="O422" t="str">
            <v>C</v>
          </cell>
        </row>
        <row r="423">
          <cell r="A423">
            <v>645</v>
          </cell>
          <cell r="B423" t="str">
            <v>DE ZES</v>
          </cell>
          <cell r="C423" t="str">
            <v>DZES</v>
          </cell>
          <cell r="D423" t="str">
            <v>VERDICKT BART</v>
          </cell>
          <cell r="E423" t="str">
            <v>-</v>
          </cell>
          <cell r="F423" t="str">
            <v>M</v>
          </cell>
          <cell r="G423">
            <v>35485</v>
          </cell>
          <cell r="H423" t="str">
            <v>NIEUWBAAN 44</v>
          </cell>
          <cell r="I423">
            <v>1785</v>
          </cell>
          <cell r="J423" t="str">
            <v>MERCHTEM</v>
          </cell>
          <cell r="K423" t="str">
            <v>591.9344870.89</v>
          </cell>
          <cell r="L423">
            <v>43678</v>
          </cell>
          <cell r="M423">
            <v>43678</v>
          </cell>
          <cell r="O423" t="str">
            <v>NA</v>
          </cell>
        </row>
        <row r="424">
          <cell r="A424">
            <v>644</v>
          </cell>
          <cell r="B424" t="str">
            <v>DE SPLINTERS</v>
          </cell>
          <cell r="C424" t="str">
            <v>SPLI</v>
          </cell>
          <cell r="D424" t="str">
            <v>SCHAMPAERT LORENZO</v>
          </cell>
          <cell r="E424" t="str">
            <v>-</v>
          </cell>
          <cell r="F424" t="str">
            <v>M</v>
          </cell>
          <cell r="G424">
            <v>33154</v>
          </cell>
          <cell r="H424" t="str">
            <v>KRUISWEG 1/4</v>
          </cell>
          <cell r="I424">
            <v>1840</v>
          </cell>
          <cell r="J424" t="str">
            <v>LONDERZEEL</v>
          </cell>
          <cell r="K424" t="str">
            <v>592.4187344.32</v>
          </cell>
          <cell r="L424">
            <v>43678</v>
          </cell>
          <cell r="M424">
            <v>43678</v>
          </cell>
          <cell r="O424" t="str">
            <v>NA</v>
          </cell>
        </row>
        <row r="425">
          <cell r="A425">
            <v>643</v>
          </cell>
          <cell r="B425" t="str">
            <v>DE SPLINTERS</v>
          </cell>
          <cell r="C425" t="str">
            <v>SPLI</v>
          </cell>
          <cell r="D425" t="str">
            <v>MOYSON GLENN</v>
          </cell>
          <cell r="E425" t="str">
            <v>-</v>
          </cell>
          <cell r="F425" t="str">
            <v>M</v>
          </cell>
          <cell r="G425">
            <v>33333</v>
          </cell>
          <cell r="H425" t="str">
            <v>LUNDERSTRAAT 21</v>
          </cell>
          <cell r="I425">
            <v>1840</v>
          </cell>
          <cell r="J425" t="str">
            <v>LONDERZEEL</v>
          </cell>
          <cell r="K425" t="str">
            <v>591.9506028.33</v>
          </cell>
          <cell r="L425">
            <v>43678</v>
          </cell>
          <cell r="M425">
            <v>43678</v>
          </cell>
          <cell r="O425" t="str">
            <v>NA</v>
          </cell>
        </row>
        <row r="426">
          <cell r="A426">
            <v>642</v>
          </cell>
          <cell r="B426" t="str">
            <v>DE SPLINTERS</v>
          </cell>
          <cell r="C426" t="str">
            <v>SPLI</v>
          </cell>
          <cell r="D426" t="str">
            <v>POTUMS FRANCOIS</v>
          </cell>
          <cell r="E426">
            <v>2</v>
          </cell>
          <cell r="F426" t="str">
            <v>M</v>
          </cell>
          <cell r="G426">
            <v>22864</v>
          </cell>
          <cell r="H426" t="str">
            <v>MEERSTRAAT 16</v>
          </cell>
          <cell r="I426">
            <v>1840</v>
          </cell>
          <cell r="J426" t="str">
            <v>LONDERZEEL</v>
          </cell>
          <cell r="K426" t="str">
            <v>592.3850978.62</v>
          </cell>
          <cell r="L426">
            <v>43678</v>
          </cell>
          <cell r="M426">
            <v>43678</v>
          </cell>
          <cell r="O426" t="str">
            <v>C</v>
          </cell>
        </row>
        <row r="427">
          <cell r="A427">
            <v>641</v>
          </cell>
          <cell r="B427" t="str">
            <v>DE STATIEVRIENDEN</v>
          </cell>
          <cell r="C427" t="str">
            <v>STAT</v>
          </cell>
          <cell r="D427" t="str">
            <v>KESTELEYN PATRICK</v>
          </cell>
          <cell r="E427" t="str">
            <v>-</v>
          </cell>
          <cell r="F427" t="str">
            <v>M</v>
          </cell>
          <cell r="G427">
            <v>26320</v>
          </cell>
          <cell r="H427" t="str">
            <v>KASTEELSTRAAT 21</v>
          </cell>
          <cell r="I427">
            <v>1730</v>
          </cell>
          <cell r="J427" t="str">
            <v>ASSE</v>
          </cell>
          <cell r="K427" t="str">
            <v>72.01.22-191.86</v>
          </cell>
          <cell r="L427">
            <v>43678</v>
          </cell>
          <cell r="M427">
            <v>44409</v>
          </cell>
          <cell r="O427" t="str">
            <v>NA</v>
          </cell>
        </row>
        <row r="428">
          <cell r="A428">
            <v>640</v>
          </cell>
          <cell r="B428" t="str">
            <v>DE SPLINTERS</v>
          </cell>
          <cell r="C428" t="str">
            <v>SPLI</v>
          </cell>
          <cell r="D428" t="str">
            <v>PRAET VEERLE</v>
          </cell>
          <cell r="E428">
            <v>3</v>
          </cell>
          <cell r="F428" t="str">
            <v>V</v>
          </cell>
          <cell r="G428">
            <v>29140</v>
          </cell>
          <cell r="H428" t="str">
            <v>MEERSTRAAT 140</v>
          </cell>
          <cell r="I428">
            <v>1840</v>
          </cell>
          <cell r="J428" t="str">
            <v>LONDERZEEL</v>
          </cell>
          <cell r="K428" t="str">
            <v>591.9830931.83</v>
          </cell>
          <cell r="L428">
            <v>43678</v>
          </cell>
          <cell r="M428">
            <v>43678</v>
          </cell>
          <cell r="O428" t="str">
            <v>D</v>
          </cell>
        </row>
        <row r="429">
          <cell r="A429">
            <v>639</v>
          </cell>
          <cell r="B429" t="str">
            <v>EXCELSIOR</v>
          </cell>
          <cell r="C429" t="str">
            <v>EXC</v>
          </cell>
          <cell r="D429" t="str">
            <v>THANBAUER THÖRN</v>
          </cell>
          <cell r="E429" t="str">
            <v>-</v>
          </cell>
          <cell r="F429" t="str">
            <v>M</v>
          </cell>
          <cell r="G429">
            <v>33424</v>
          </cell>
          <cell r="H429" t="str">
            <v>EIKERLANDSTRAAT 57</v>
          </cell>
          <cell r="I429">
            <v>2870</v>
          </cell>
          <cell r="J429" t="str">
            <v>PUURS-ST.AMANDS</v>
          </cell>
          <cell r="K429" t="str">
            <v>592.1690913.90</v>
          </cell>
          <cell r="L429">
            <v>43678</v>
          </cell>
          <cell r="M429">
            <v>43678</v>
          </cell>
          <cell r="O429" t="str">
            <v>D</v>
          </cell>
        </row>
        <row r="430">
          <cell r="A430">
            <v>638</v>
          </cell>
          <cell r="B430" t="str">
            <v>EXCELSIOR</v>
          </cell>
          <cell r="C430" t="str">
            <v>EXC</v>
          </cell>
          <cell r="D430" t="str">
            <v>VERMEIREN TIM</v>
          </cell>
          <cell r="E430" t="str">
            <v>-</v>
          </cell>
          <cell r="F430" t="str">
            <v>M</v>
          </cell>
          <cell r="G430">
            <v>33918</v>
          </cell>
          <cell r="H430" t="str">
            <v>BROEKSTRAAT 43</v>
          </cell>
          <cell r="I430">
            <v>2890</v>
          </cell>
          <cell r="J430" t="str">
            <v>PUURS-ST.AMANDS</v>
          </cell>
          <cell r="K430" t="str">
            <v>592.2837064.89</v>
          </cell>
          <cell r="L430">
            <v>43678</v>
          </cell>
          <cell r="M430">
            <v>43678</v>
          </cell>
          <cell r="O430" t="str">
            <v>D</v>
          </cell>
        </row>
        <row r="431">
          <cell r="A431">
            <v>637</v>
          </cell>
          <cell r="B431" t="str">
            <v>EXCELSIOR</v>
          </cell>
          <cell r="C431" t="str">
            <v>EXC</v>
          </cell>
          <cell r="D431" t="str">
            <v>MOERNAUT MATHIEU</v>
          </cell>
          <cell r="E431" t="str">
            <v>-</v>
          </cell>
          <cell r="F431" t="str">
            <v>M</v>
          </cell>
          <cell r="G431">
            <v>34044</v>
          </cell>
          <cell r="H431" t="str">
            <v>ASPERGEVELDEN 9/2</v>
          </cell>
          <cell r="I431">
            <v>2870</v>
          </cell>
          <cell r="J431" t="str">
            <v>PUURS-ST.AMANDS</v>
          </cell>
          <cell r="K431" t="str">
            <v>592.1264494.83</v>
          </cell>
          <cell r="L431">
            <v>43678</v>
          </cell>
          <cell r="M431">
            <v>43678</v>
          </cell>
          <cell r="O431" t="str">
            <v>NA</v>
          </cell>
        </row>
        <row r="432">
          <cell r="A432">
            <v>636</v>
          </cell>
          <cell r="B432" t="str">
            <v>'t ZANDHOF</v>
          </cell>
          <cell r="C432" t="str">
            <v>TZH</v>
          </cell>
          <cell r="D432" t="str">
            <v>VAN RELEGHEM CHRISTOPHER</v>
          </cell>
          <cell r="E432" t="str">
            <v>-</v>
          </cell>
          <cell r="F432" t="str">
            <v>M</v>
          </cell>
          <cell r="G432">
            <v>32591</v>
          </cell>
          <cell r="H432" t="str">
            <v>KLOOSTERSTRAAT 131/2</v>
          </cell>
          <cell r="I432">
            <v>2880</v>
          </cell>
          <cell r="J432" t="str">
            <v>BORNEM</v>
          </cell>
          <cell r="K432" t="str">
            <v>592.7520214.79</v>
          </cell>
          <cell r="L432">
            <v>43678</v>
          </cell>
          <cell r="M432">
            <v>44409</v>
          </cell>
          <cell r="O432" t="str">
            <v>D</v>
          </cell>
        </row>
        <row r="433">
          <cell r="A433">
            <v>635</v>
          </cell>
          <cell r="B433" t="str">
            <v>EXCELSIOR</v>
          </cell>
          <cell r="C433" t="str">
            <v>EXC</v>
          </cell>
          <cell r="D433" t="str">
            <v>HERSSENS NICOLAS</v>
          </cell>
          <cell r="E433">
            <v>2</v>
          </cell>
          <cell r="F433" t="str">
            <v>M</v>
          </cell>
          <cell r="G433">
            <v>33437</v>
          </cell>
          <cell r="H433" t="str">
            <v>EIKEVLIETBAAN 44</v>
          </cell>
          <cell r="I433">
            <v>2870</v>
          </cell>
          <cell r="J433" t="str">
            <v>PUURS-ST.AMANDS</v>
          </cell>
          <cell r="K433" t="str">
            <v>592.5529376.69</v>
          </cell>
          <cell r="L433">
            <v>43678</v>
          </cell>
          <cell r="M433">
            <v>43678</v>
          </cell>
          <cell r="O433" t="str">
            <v>D</v>
          </cell>
        </row>
        <row r="434">
          <cell r="A434">
            <v>634</v>
          </cell>
          <cell r="B434" t="str">
            <v>'t ZANDHOF</v>
          </cell>
          <cell r="C434" t="str">
            <v>TZH</v>
          </cell>
          <cell r="D434" t="str">
            <v>MERCKX KASPER</v>
          </cell>
          <cell r="E434" t="str">
            <v>-</v>
          </cell>
          <cell r="F434" t="str">
            <v>M</v>
          </cell>
          <cell r="G434">
            <v>33780</v>
          </cell>
          <cell r="H434" t="str">
            <v>DONKSTRAAT 9</v>
          </cell>
          <cell r="I434">
            <v>2870</v>
          </cell>
          <cell r="J434" t="str">
            <v>PUURS-ST.AMANDS</v>
          </cell>
          <cell r="K434" t="str">
            <v>592.3782537.06</v>
          </cell>
          <cell r="L434">
            <v>43678</v>
          </cell>
          <cell r="M434">
            <v>44409</v>
          </cell>
          <cell r="O434" t="str">
            <v>D</v>
          </cell>
        </row>
        <row r="435">
          <cell r="A435">
            <v>633</v>
          </cell>
          <cell r="B435" t="str">
            <v>EXCELSIOR</v>
          </cell>
          <cell r="C435" t="str">
            <v>EXC</v>
          </cell>
          <cell r="D435" t="str">
            <v>VERMEIREN NICK</v>
          </cell>
          <cell r="E435">
            <v>2</v>
          </cell>
          <cell r="F435" t="str">
            <v>M</v>
          </cell>
          <cell r="G435">
            <v>33918</v>
          </cell>
          <cell r="H435" t="str">
            <v>MOERPLAS 141</v>
          </cell>
          <cell r="I435">
            <v>2870</v>
          </cell>
          <cell r="J435" t="str">
            <v>PUURS-SINT AMANDS</v>
          </cell>
          <cell r="K435" t="str">
            <v>591.9362444.09</v>
          </cell>
          <cell r="L435">
            <v>43678</v>
          </cell>
          <cell r="M435">
            <v>43678</v>
          </cell>
          <cell r="O435" t="str">
            <v>D</v>
          </cell>
        </row>
        <row r="436">
          <cell r="A436">
            <v>632</v>
          </cell>
          <cell r="B436" t="str">
            <v>EXCELSIOR</v>
          </cell>
          <cell r="C436" t="str">
            <v>EXC</v>
          </cell>
          <cell r="D436" t="str">
            <v>HUYSSENS JONATHAN</v>
          </cell>
          <cell r="E436" t="str">
            <v>-</v>
          </cell>
          <cell r="F436" t="str">
            <v>M</v>
          </cell>
          <cell r="G436">
            <v>31710</v>
          </cell>
          <cell r="H436" t="str">
            <v>SCHIPSTRAAT 10</v>
          </cell>
          <cell r="I436">
            <v>2870</v>
          </cell>
          <cell r="J436" t="str">
            <v>PUURS-SINT AMANDS</v>
          </cell>
          <cell r="K436" t="str">
            <v>592.8658172.33</v>
          </cell>
          <cell r="L436">
            <v>43678</v>
          </cell>
          <cell r="M436">
            <v>43678</v>
          </cell>
          <cell r="O436" t="str">
            <v>D</v>
          </cell>
        </row>
        <row r="437">
          <cell r="A437">
            <v>631</v>
          </cell>
          <cell r="B437" t="str">
            <v>DE STATIEVRIENDEN</v>
          </cell>
          <cell r="C437" t="str">
            <v>STAT</v>
          </cell>
          <cell r="D437" t="str">
            <v>OBUS GEERT</v>
          </cell>
          <cell r="E437">
            <v>1</v>
          </cell>
          <cell r="F437" t="str">
            <v>M</v>
          </cell>
          <cell r="G437">
            <v>25417</v>
          </cell>
          <cell r="H437" t="str">
            <v>HEIDE 86</v>
          </cell>
          <cell r="K437" t="str">
            <v>592.1064200.94</v>
          </cell>
          <cell r="L437">
            <v>43678</v>
          </cell>
          <cell r="M437">
            <v>43678</v>
          </cell>
          <cell r="O437" t="str">
            <v>C</v>
          </cell>
        </row>
        <row r="438">
          <cell r="A438">
            <v>630</v>
          </cell>
          <cell r="B438" t="str">
            <v>VRIJE SPELER</v>
          </cell>
          <cell r="C438" t="str">
            <v>VS</v>
          </cell>
          <cell r="D438" t="str">
            <v>SCHOETERS WIM</v>
          </cell>
          <cell r="E438" t="str">
            <v>-</v>
          </cell>
          <cell r="F438" t="str">
            <v>M</v>
          </cell>
          <cell r="G438">
            <v>36012</v>
          </cell>
          <cell r="H438" t="str">
            <v>HEERBAAN 68</v>
          </cell>
          <cell r="I438">
            <v>1840</v>
          </cell>
          <cell r="J438" t="str">
            <v>STEENHUFFEL</v>
          </cell>
          <cell r="K438" t="str">
            <v>592.1183237.15</v>
          </cell>
          <cell r="L438">
            <v>43678</v>
          </cell>
          <cell r="M438">
            <v>43678</v>
          </cell>
          <cell r="N438" t="str">
            <v>x</v>
          </cell>
          <cell r="O438" t="str">
            <v>D</v>
          </cell>
        </row>
        <row r="439">
          <cell r="A439">
            <v>629</v>
          </cell>
          <cell r="B439" t="str">
            <v>DE STATIEVRIENDEN</v>
          </cell>
          <cell r="C439" t="str">
            <v>STAT</v>
          </cell>
          <cell r="D439" t="str">
            <v>VAN DEN BOSSCHE MICHAEL</v>
          </cell>
          <cell r="E439" t="str">
            <v>-</v>
          </cell>
          <cell r="F439" t="str">
            <v>M</v>
          </cell>
          <cell r="G439">
            <v>27812</v>
          </cell>
          <cell r="H439" t="str">
            <v>BROUWERIJSTRAAT 24</v>
          </cell>
          <cell r="I439">
            <v>1840</v>
          </cell>
          <cell r="J439" t="str">
            <v>STEENHUFFEL</v>
          </cell>
          <cell r="K439" t="str">
            <v>592.4721588.97</v>
          </cell>
          <cell r="L439">
            <v>43678</v>
          </cell>
          <cell r="M439">
            <v>43678</v>
          </cell>
          <cell r="O439" t="str">
            <v>D</v>
          </cell>
        </row>
        <row r="440">
          <cell r="A440">
            <v>628</v>
          </cell>
          <cell r="B440" t="str">
            <v>VRIJE SPELER</v>
          </cell>
          <cell r="C440" t="str">
            <v>VS</v>
          </cell>
          <cell r="D440" t="str">
            <v>VAN DE VOORDE PEDRO</v>
          </cell>
          <cell r="E440" t="str">
            <v>-</v>
          </cell>
          <cell r="F440" t="str">
            <v>M</v>
          </cell>
          <cell r="G440">
            <v>25054</v>
          </cell>
          <cell r="H440" t="str">
            <v>LUCAS HENNINCKXSTRAAT 29/1</v>
          </cell>
          <cell r="I440">
            <v>2610</v>
          </cell>
          <cell r="J440" t="str">
            <v>WILRIJK</v>
          </cell>
          <cell r="K440" t="str">
            <v>592.6860111.61</v>
          </cell>
          <cell r="L440">
            <v>43678</v>
          </cell>
          <cell r="M440">
            <v>43678</v>
          </cell>
          <cell r="N440" t="str">
            <v>x</v>
          </cell>
          <cell r="O440" t="str">
            <v>D</v>
          </cell>
        </row>
        <row r="441">
          <cell r="A441">
            <v>627</v>
          </cell>
          <cell r="B441" t="str">
            <v>HET WIEL</v>
          </cell>
          <cell r="C441" t="str">
            <v>WIEL</v>
          </cell>
          <cell r="D441" t="str">
            <v>GOOSSENS DAVE</v>
          </cell>
          <cell r="E441" t="str">
            <v>-</v>
          </cell>
          <cell r="F441" t="str">
            <v>M</v>
          </cell>
          <cell r="G441">
            <v>28892</v>
          </cell>
          <cell r="H441" t="str">
            <v>EDUARD DE BLOCKSTRAAT 23</v>
          </cell>
          <cell r="I441">
            <v>2870</v>
          </cell>
          <cell r="J441" t="str">
            <v>BORNEM-WINTAM</v>
          </cell>
          <cell r="K441" t="str">
            <v>592.5313737.61</v>
          </cell>
          <cell r="L441">
            <v>43678</v>
          </cell>
          <cell r="M441">
            <v>43678</v>
          </cell>
          <cell r="O441" t="str">
            <v>B</v>
          </cell>
        </row>
        <row r="442">
          <cell r="A442">
            <v>626</v>
          </cell>
          <cell r="B442" t="str">
            <v>'t ZANDHOF</v>
          </cell>
          <cell r="C442" t="str">
            <v>TZH</v>
          </cell>
          <cell r="D442" t="str">
            <v>HAEGEMANS GUILLAUME</v>
          </cell>
          <cell r="E442" t="str">
            <v>-</v>
          </cell>
          <cell r="F442" t="str">
            <v>M</v>
          </cell>
          <cell r="G442">
            <v>16376</v>
          </cell>
          <cell r="H442" t="str">
            <v>PUURSESTEENWEG 44</v>
          </cell>
          <cell r="I442">
            <v>2880</v>
          </cell>
          <cell r="J442" t="str">
            <v>BORNEM</v>
          </cell>
          <cell r="K442" t="str">
            <v>592.4205654.09</v>
          </cell>
          <cell r="L442">
            <v>43678</v>
          </cell>
          <cell r="M442">
            <v>43678</v>
          </cell>
          <cell r="O442" t="str">
            <v>NA</v>
          </cell>
        </row>
        <row r="443">
          <cell r="A443">
            <v>625</v>
          </cell>
          <cell r="B443" t="str">
            <v>'t ZANDHOF</v>
          </cell>
          <cell r="C443" t="str">
            <v>TZH</v>
          </cell>
          <cell r="D443" t="str">
            <v>EGGHE RIA</v>
          </cell>
          <cell r="E443" t="str">
            <v>-</v>
          </cell>
          <cell r="F443" t="str">
            <v>V</v>
          </cell>
          <cell r="G443">
            <v>22459</v>
          </cell>
          <cell r="H443" t="str">
            <v>BARELSTRAAT 138</v>
          </cell>
          <cell r="I443">
            <v>2880</v>
          </cell>
          <cell r="J443" t="str">
            <v>BORNEM</v>
          </cell>
          <cell r="K443" t="str">
            <v>592.8666090.94</v>
          </cell>
          <cell r="L443">
            <v>43678</v>
          </cell>
          <cell r="M443">
            <v>43678</v>
          </cell>
          <cell r="O443" t="str">
            <v>NA</v>
          </cell>
        </row>
        <row r="444">
          <cell r="A444">
            <v>624</v>
          </cell>
          <cell r="B444" t="str">
            <v>'t ZANDHOF</v>
          </cell>
          <cell r="C444" t="str">
            <v>TZH</v>
          </cell>
          <cell r="D444" t="str">
            <v>MEERT MARLEEN</v>
          </cell>
          <cell r="E444" t="str">
            <v>-</v>
          </cell>
          <cell r="F444" t="str">
            <v>V</v>
          </cell>
          <cell r="G444">
            <v>21061</v>
          </cell>
          <cell r="H444" t="str">
            <v>BARELVELDWEG 150</v>
          </cell>
          <cell r="I444">
            <v>2880</v>
          </cell>
          <cell r="J444" t="str">
            <v>BORNEM</v>
          </cell>
          <cell r="K444" t="str">
            <v>592.2071660.15</v>
          </cell>
          <cell r="L444">
            <v>43678</v>
          </cell>
          <cell r="M444">
            <v>43678</v>
          </cell>
          <cell r="O444" t="str">
            <v>NA</v>
          </cell>
        </row>
        <row r="445">
          <cell r="A445">
            <v>623</v>
          </cell>
          <cell r="B445" t="str">
            <v>'t ZANDHOF</v>
          </cell>
          <cell r="C445" t="str">
            <v>TZH</v>
          </cell>
          <cell r="D445" t="str">
            <v>CORION NADIA</v>
          </cell>
          <cell r="E445" t="str">
            <v>-</v>
          </cell>
          <cell r="F445" t="str">
            <v>V</v>
          </cell>
          <cell r="G445">
            <v>23450</v>
          </cell>
          <cell r="H445" t="str">
            <v>KAPELSTRAAT 70</v>
          </cell>
          <cell r="I445">
            <v>2880</v>
          </cell>
          <cell r="J445" t="str">
            <v>BORNEM</v>
          </cell>
          <cell r="K445" t="str">
            <v>592.4303328.04</v>
          </cell>
          <cell r="L445">
            <v>43678</v>
          </cell>
          <cell r="M445">
            <v>43678</v>
          </cell>
          <cell r="O445" t="str">
            <v>NA</v>
          </cell>
        </row>
        <row r="446">
          <cell r="A446">
            <v>622</v>
          </cell>
          <cell r="B446" t="str">
            <v>VRIJE SPELER</v>
          </cell>
          <cell r="C446" t="str">
            <v>VS</v>
          </cell>
          <cell r="D446" t="str">
            <v>VAN MOERZEKE GEERT</v>
          </cell>
          <cell r="E446" t="str">
            <v>-</v>
          </cell>
          <cell r="F446" t="str">
            <v>M</v>
          </cell>
          <cell r="G446">
            <v>22890</v>
          </cell>
          <cell r="H446" t="str">
            <v>SPOORWEGSTRAAT98 BUS 21</v>
          </cell>
          <cell r="I446">
            <v>9220</v>
          </cell>
          <cell r="J446" t="str">
            <v>HAMME</v>
          </cell>
          <cell r="K446" t="str">
            <v>592.6001512.09</v>
          </cell>
          <cell r="L446">
            <v>43435</v>
          </cell>
          <cell r="M446">
            <v>43435</v>
          </cell>
          <cell r="N446" t="str">
            <v>x</v>
          </cell>
          <cell r="O446" t="str">
            <v>D</v>
          </cell>
        </row>
        <row r="447">
          <cell r="A447">
            <v>621</v>
          </cell>
          <cell r="B447" t="str">
            <v>'t ZANDHOF</v>
          </cell>
          <cell r="C447" t="str">
            <v>TZH</v>
          </cell>
          <cell r="D447" t="str">
            <v>AERTS ORRY</v>
          </cell>
          <cell r="E447" t="str">
            <v>-</v>
          </cell>
          <cell r="F447" t="str">
            <v>M</v>
          </cell>
          <cell r="G447">
            <v>32294</v>
          </cell>
          <cell r="H447" t="str">
            <v>LOUIS SEGERSSTRAAT 29</v>
          </cell>
          <cell r="I447">
            <v>2880</v>
          </cell>
          <cell r="J447" t="str">
            <v>BORNEM</v>
          </cell>
          <cell r="K447" t="str">
            <v>592.0772626.05</v>
          </cell>
          <cell r="L447">
            <v>43435</v>
          </cell>
          <cell r="M447">
            <v>43435</v>
          </cell>
          <cell r="O447" t="str">
            <v>C</v>
          </cell>
        </row>
        <row r="448">
          <cell r="A448">
            <v>620</v>
          </cell>
          <cell r="B448" t="str">
            <v>VRIJE SPELER</v>
          </cell>
          <cell r="C448" t="str">
            <v>VS</v>
          </cell>
          <cell r="D448" t="str">
            <v>VRANKEN RONY</v>
          </cell>
          <cell r="E448" t="str">
            <v>-</v>
          </cell>
          <cell r="F448" t="str">
            <v>M</v>
          </cell>
          <cell r="G448">
            <v>23217</v>
          </cell>
          <cell r="H448" t="str">
            <v>DAMMEKENSSTRAAT 3</v>
          </cell>
          <cell r="I448">
            <v>9255</v>
          </cell>
          <cell r="J448" t="str">
            <v>BUGGENHOUT</v>
          </cell>
          <cell r="K448" t="str">
            <v>592.7857668.70</v>
          </cell>
          <cell r="L448">
            <v>43435</v>
          </cell>
          <cell r="M448">
            <v>43435</v>
          </cell>
          <cell r="N448" t="str">
            <v>x</v>
          </cell>
          <cell r="O448" t="str">
            <v>NA</v>
          </cell>
        </row>
        <row r="449">
          <cell r="A449">
            <v>619</v>
          </cell>
          <cell r="B449" t="str">
            <v>DE DAGERS</v>
          </cell>
          <cell r="C449" t="str">
            <v>DDAG</v>
          </cell>
          <cell r="D449" t="str">
            <v>VAN BEVEREN KRIS</v>
          </cell>
          <cell r="E449" t="str">
            <v>-</v>
          </cell>
          <cell r="F449" t="str">
            <v>M</v>
          </cell>
          <cell r="G449">
            <v>26299</v>
          </cell>
          <cell r="H449" t="str">
            <v xml:space="preserve">ONZE LIEVEVROUWSTRAAT 13B0101 </v>
          </cell>
          <cell r="I449">
            <v>9280</v>
          </cell>
          <cell r="J449" t="str">
            <v>LEBBEKE</v>
          </cell>
          <cell r="K449" t="str">
            <v>592.8616649.26</v>
          </cell>
          <cell r="L449">
            <v>43435</v>
          </cell>
          <cell r="M449">
            <v>43435</v>
          </cell>
          <cell r="O449" t="str">
            <v>NA</v>
          </cell>
        </row>
        <row r="450">
          <cell r="A450">
            <v>618</v>
          </cell>
          <cell r="B450" t="str">
            <v>BARBOER</v>
          </cell>
          <cell r="C450" t="str">
            <v>BBR</v>
          </cell>
          <cell r="D450" t="str">
            <v>DE BRANDT LUC</v>
          </cell>
          <cell r="E450">
            <v>1</v>
          </cell>
          <cell r="F450" t="str">
            <v>M</v>
          </cell>
          <cell r="G450">
            <v>26032</v>
          </cell>
          <cell r="H450" t="str">
            <v>WALLEKENSWEG 14/2</v>
          </cell>
          <cell r="I450">
            <v>1745</v>
          </cell>
          <cell r="J450" t="str">
            <v>OPWIJK</v>
          </cell>
          <cell r="K450" t="str">
            <v>71.04.09-457.16</v>
          </cell>
          <cell r="L450">
            <v>43435</v>
          </cell>
          <cell r="M450">
            <v>44440</v>
          </cell>
          <cell r="O450" t="str">
            <v>A</v>
          </cell>
        </row>
        <row r="451">
          <cell r="A451">
            <v>617</v>
          </cell>
          <cell r="B451" t="str">
            <v>NOEVEREN</v>
          </cell>
          <cell r="C451" t="str">
            <v>NOE</v>
          </cell>
          <cell r="D451" t="str">
            <v>DAELEMANS STEVE</v>
          </cell>
          <cell r="E451" t="str">
            <v>-</v>
          </cell>
          <cell r="F451" t="str">
            <v>M</v>
          </cell>
          <cell r="G451">
            <v>30468</v>
          </cell>
          <cell r="H451" t="str">
            <v>ARTHUR MEULEMANSSTRAAT 4</v>
          </cell>
          <cell r="I451">
            <v>2627</v>
          </cell>
          <cell r="J451" t="str">
            <v>SCHELLE</v>
          </cell>
          <cell r="K451" t="str">
            <v>592.2933100.95</v>
          </cell>
          <cell r="L451">
            <v>43435</v>
          </cell>
          <cell r="M451">
            <v>43435</v>
          </cell>
          <cell r="O451" t="str">
            <v>NA</v>
          </cell>
        </row>
        <row r="452">
          <cell r="A452">
            <v>616</v>
          </cell>
          <cell r="B452" t="str">
            <v>NOEVEREN</v>
          </cell>
          <cell r="C452" t="str">
            <v>NOE</v>
          </cell>
          <cell r="D452" t="str">
            <v>KENNES KURT</v>
          </cell>
          <cell r="E452" t="str">
            <v>-</v>
          </cell>
          <cell r="F452" t="str">
            <v>M</v>
          </cell>
          <cell r="G452">
            <v>28320</v>
          </cell>
          <cell r="H452" t="str">
            <v>LIJSTERLAAN 15</v>
          </cell>
          <cell r="I452">
            <v>2630</v>
          </cell>
          <cell r="J452" t="str">
            <v>AARTSELAAR</v>
          </cell>
          <cell r="K452" t="str">
            <v>591.9048355.06</v>
          </cell>
          <cell r="L452">
            <v>43435</v>
          </cell>
          <cell r="M452">
            <v>43435</v>
          </cell>
          <cell r="O452" t="str">
            <v>C</v>
          </cell>
        </row>
        <row r="453">
          <cell r="A453">
            <v>615</v>
          </cell>
          <cell r="B453" t="str">
            <v>VRIJE SPELER</v>
          </cell>
          <cell r="C453" t="str">
            <v>VS</v>
          </cell>
          <cell r="D453" t="str">
            <v>MOUREAU MICHAEL</v>
          </cell>
          <cell r="E453" t="str">
            <v>-</v>
          </cell>
          <cell r="F453" t="str">
            <v>M</v>
          </cell>
          <cell r="G453">
            <v>26219</v>
          </cell>
          <cell r="H453" t="str">
            <v>VERBRANDHOFSTRAAT 31B22</v>
          </cell>
          <cell r="I453">
            <v>9300</v>
          </cell>
          <cell r="J453" t="str">
            <v>AALST</v>
          </cell>
          <cell r="K453" t="str">
            <v>592.249689.96</v>
          </cell>
          <cell r="L453">
            <v>43435</v>
          </cell>
          <cell r="M453">
            <v>43435</v>
          </cell>
          <cell r="N453" t="str">
            <v>x</v>
          </cell>
          <cell r="O453" t="str">
            <v>A</v>
          </cell>
        </row>
        <row r="454">
          <cell r="A454">
            <v>614</v>
          </cell>
          <cell r="B454" t="str">
            <v>GOLVERS</v>
          </cell>
          <cell r="C454" t="str">
            <v>GOL</v>
          </cell>
          <cell r="D454" t="str">
            <v>COECKE ACHIEL</v>
          </cell>
          <cell r="E454" t="str">
            <v>-</v>
          </cell>
          <cell r="F454" t="str">
            <v>M</v>
          </cell>
          <cell r="G454">
            <v>20806</v>
          </cell>
          <cell r="H454" t="str">
            <v>MUTUALITEITSTRAAT 16</v>
          </cell>
          <cell r="I454">
            <v>2830</v>
          </cell>
          <cell r="J454" t="str">
            <v>WILLEBROEK</v>
          </cell>
          <cell r="K454" t="str">
            <v>591.9156598.94</v>
          </cell>
          <cell r="L454">
            <v>43435</v>
          </cell>
          <cell r="M454">
            <v>43435</v>
          </cell>
          <cell r="O454" t="str">
            <v>C</v>
          </cell>
        </row>
        <row r="455">
          <cell r="A455">
            <v>613</v>
          </cell>
          <cell r="B455" t="str">
            <v>VRIJE SPELER</v>
          </cell>
          <cell r="C455" t="str">
            <v>VS</v>
          </cell>
          <cell r="D455" t="str">
            <v>VAN HEMELRIJK JONATHAN</v>
          </cell>
          <cell r="E455" t="str">
            <v>-</v>
          </cell>
          <cell r="F455" t="str">
            <v>M</v>
          </cell>
          <cell r="G455">
            <v>32164</v>
          </cell>
          <cell r="H455" t="str">
            <v>STATIONSTRAAT 24B1</v>
          </cell>
          <cell r="I455">
            <v>2880</v>
          </cell>
          <cell r="J455" t="str">
            <v>BORNEM</v>
          </cell>
          <cell r="K455" t="str">
            <v>591.9104665.56</v>
          </cell>
          <cell r="L455">
            <v>43435</v>
          </cell>
          <cell r="M455">
            <v>43435</v>
          </cell>
          <cell r="N455" t="str">
            <v>x</v>
          </cell>
          <cell r="O455" t="str">
            <v>NA</v>
          </cell>
        </row>
        <row r="456">
          <cell r="A456">
            <v>612</v>
          </cell>
          <cell r="B456" t="str">
            <v>'t ZANDHOF</v>
          </cell>
          <cell r="C456" t="str">
            <v>TZH</v>
          </cell>
          <cell r="D456" t="str">
            <v>HUYSMANS NOEL</v>
          </cell>
          <cell r="E456">
            <v>3</v>
          </cell>
          <cell r="F456" t="str">
            <v>M</v>
          </cell>
          <cell r="G456">
            <v>27247</v>
          </cell>
          <cell r="H456" t="str">
            <v>LOUIS SEGERSSTRAAT 107</v>
          </cell>
          <cell r="I456">
            <v>2880</v>
          </cell>
          <cell r="J456" t="str">
            <v>BORNEM</v>
          </cell>
          <cell r="K456" t="str">
            <v>592.6189347.52</v>
          </cell>
          <cell r="L456">
            <v>43435</v>
          </cell>
          <cell r="M456">
            <v>43435</v>
          </cell>
          <cell r="O456" t="str">
            <v>B</v>
          </cell>
        </row>
        <row r="457">
          <cell r="A457">
            <v>611</v>
          </cell>
          <cell r="B457" t="str">
            <v>'t ZANDHOF</v>
          </cell>
          <cell r="C457" t="str">
            <v>TZH</v>
          </cell>
          <cell r="D457" t="str">
            <v>CUYT RITA</v>
          </cell>
          <cell r="E457" t="str">
            <v>-</v>
          </cell>
          <cell r="F457" t="str">
            <v>V</v>
          </cell>
          <cell r="G457">
            <v>21651</v>
          </cell>
          <cell r="H457" t="str">
            <v>LOUIS SEGERSSTRAAT 29</v>
          </cell>
          <cell r="I457">
            <v>2880</v>
          </cell>
          <cell r="J457" t="str">
            <v>BORNEM</v>
          </cell>
          <cell r="K457" t="str">
            <v>592.1434432.77</v>
          </cell>
          <cell r="L457">
            <v>43435</v>
          </cell>
          <cell r="M457">
            <v>43435</v>
          </cell>
          <cell r="O457" t="str">
            <v>D</v>
          </cell>
        </row>
        <row r="458">
          <cell r="A458">
            <v>610</v>
          </cell>
          <cell r="B458" t="str">
            <v>'t ZANDHOF</v>
          </cell>
          <cell r="C458" t="str">
            <v>TZH</v>
          </cell>
          <cell r="D458" t="str">
            <v>SMET FRANKIE</v>
          </cell>
          <cell r="E458">
            <v>3</v>
          </cell>
          <cell r="F458" t="str">
            <v>M</v>
          </cell>
          <cell r="G458">
            <v>24757</v>
          </cell>
          <cell r="H458" t="str">
            <v>LOUIS SEGERSSTRAAT 29</v>
          </cell>
          <cell r="I458">
            <v>2880</v>
          </cell>
          <cell r="J458" t="str">
            <v>BORNEM</v>
          </cell>
          <cell r="K458" t="str">
            <v>592.2677705.04</v>
          </cell>
          <cell r="L458">
            <v>43435</v>
          </cell>
          <cell r="M458">
            <v>43435</v>
          </cell>
          <cell r="O458" t="str">
            <v>C</v>
          </cell>
        </row>
        <row r="459">
          <cell r="A459">
            <v>609</v>
          </cell>
          <cell r="B459" t="str">
            <v>VRIJE SPELER</v>
          </cell>
          <cell r="C459" t="str">
            <v>VS</v>
          </cell>
          <cell r="D459" t="str">
            <v>DESAEGER GUNTER</v>
          </cell>
          <cell r="E459" t="str">
            <v>-</v>
          </cell>
          <cell r="F459" t="str">
            <v>M</v>
          </cell>
          <cell r="G459">
            <v>27551</v>
          </cell>
          <cell r="H459" t="str">
            <v>KERKHOFDRIES 18</v>
          </cell>
          <cell r="I459">
            <v>2890</v>
          </cell>
          <cell r="J459" t="str">
            <v>ST. AMANDS</v>
          </cell>
          <cell r="K459" t="str">
            <v>592.0898775.54</v>
          </cell>
          <cell r="L459">
            <v>43405</v>
          </cell>
          <cell r="M459">
            <v>43405</v>
          </cell>
          <cell r="N459" t="str">
            <v>x</v>
          </cell>
          <cell r="O459" t="str">
            <v>D</v>
          </cell>
        </row>
        <row r="460">
          <cell r="A460">
            <v>608</v>
          </cell>
          <cell r="B460" t="str">
            <v>ZOGGEHOF</v>
          </cell>
          <cell r="C460" t="str">
            <v>ZOG</v>
          </cell>
          <cell r="D460" t="str">
            <v>GOOSSENS JEAN-PIERRE</v>
          </cell>
          <cell r="E460" t="str">
            <v>-</v>
          </cell>
          <cell r="F460" t="str">
            <v>M</v>
          </cell>
          <cell r="G460">
            <v>23111</v>
          </cell>
          <cell r="H460" t="str">
            <v>BUNTSTRAAT 4</v>
          </cell>
          <cell r="I460">
            <v>9220</v>
          </cell>
          <cell r="J460" t="str">
            <v>HAMME</v>
          </cell>
          <cell r="K460" t="str">
            <v>592.8207311.28</v>
          </cell>
          <cell r="L460">
            <v>43405</v>
          </cell>
          <cell r="M460">
            <v>44044</v>
          </cell>
          <cell r="O460" t="str">
            <v>NA</v>
          </cell>
        </row>
        <row r="461">
          <cell r="A461">
            <v>607</v>
          </cell>
          <cell r="B461" t="str">
            <v>GOUDEN BIL</v>
          </cell>
          <cell r="C461" t="str">
            <v>GBIL</v>
          </cell>
          <cell r="D461" t="str">
            <v>VAN DER ELST ALBERIK</v>
          </cell>
          <cell r="E461">
            <v>3</v>
          </cell>
          <cell r="F461" t="str">
            <v>M</v>
          </cell>
          <cell r="G461">
            <v>23971</v>
          </cell>
          <cell r="H461" t="str">
            <v>FABRIEKSSTRAAT 84</v>
          </cell>
          <cell r="I461">
            <v>9280</v>
          </cell>
          <cell r="J461" t="str">
            <v>LEBBEKE</v>
          </cell>
          <cell r="K461" t="str">
            <v>592.5628659.24</v>
          </cell>
          <cell r="L461">
            <v>43405</v>
          </cell>
          <cell r="M461">
            <v>43405</v>
          </cell>
          <cell r="O461" t="str">
            <v>C</v>
          </cell>
        </row>
        <row r="462">
          <cell r="A462">
            <v>606</v>
          </cell>
          <cell r="B462" t="str">
            <v>VRIJE SPELER</v>
          </cell>
          <cell r="C462" t="str">
            <v>VS</v>
          </cell>
          <cell r="D462" t="str">
            <v>TOTE BENJAMIEN</v>
          </cell>
          <cell r="E462" t="str">
            <v>-</v>
          </cell>
          <cell r="F462" t="str">
            <v>M</v>
          </cell>
          <cell r="G462">
            <v>28214</v>
          </cell>
          <cell r="H462" t="str">
            <v>PAREINPARK 24</v>
          </cell>
          <cell r="I462">
            <v>9120</v>
          </cell>
          <cell r="J462" t="str">
            <v>BEVEREN</v>
          </cell>
          <cell r="K462" t="str">
            <v>592.7861805.36</v>
          </cell>
          <cell r="L462">
            <v>43405</v>
          </cell>
          <cell r="M462">
            <v>43405</v>
          </cell>
          <cell r="N462" t="str">
            <v>x</v>
          </cell>
          <cell r="O462" t="str">
            <v>NA</v>
          </cell>
        </row>
        <row r="463">
          <cell r="A463">
            <v>605</v>
          </cell>
          <cell r="B463" t="str">
            <v>GOUDEN BIL</v>
          </cell>
          <cell r="C463" t="str">
            <v>GBIL</v>
          </cell>
          <cell r="D463" t="str">
            <v>DIEPENDAELE IDES</v>
          </cell>
          <cell r="E463" t="str">
            <v>-</v>
          </cell>
          <cell r="F463" t="str">
            <v>M</v>
          </cell>
          <cell r="G463">
            <v>25018</v>
          </cell>
          <cell r="H463" t="str">
            <v>KALKENSTRAAT 38/ 01/01</v>
          </cell>
          <cell r="I463">
            <v>9255</v>
          </cell>
          <cell r="J463" t="str">
            <v>BUGGENHOUT</v>
          </cell>
          <cell r="K463" t="str">
            <v>592.0213272.50</v>
          </cell>
          <cell r="L463">
            <v>43374</v>
          </cell>
          <cell r="M463">
            <v>43374</v>
          </cell>
          <cell r="O463" t="str">
            <v>C</v>
          </cell>
        </row>
        <row r="464">
          <cell r="A464">
            <v>604</v>
          </cell>
          <cell r="B464" t="str">
            <v>VRIJE SPELER</v>
          </cell>
          <cell r="C464" t="str">
            <v>VS</v>
          </cell>
          <cell r="D464" t="str">
            <v>TOTE ROGER</v>
          </cell>
          <cell r="E464" t="str">
            <v>-</v>
          </cell>
          <cell r="F464" t="str">
            <v>M</v>
          </cell>
          <cell r="G464">
            <v>14206</v>
          </cell>
          <cell r="H464" t="str">
            <v>PAUWSTRAAT 79</v>
          </cell>
          <cell r="I464">
            <v>9120</v>
          </cell>
          <cell r="J464" t="str">
            <v>MELSELE</v>
          </cell>
          <cell r="K464" t="str">
            <v>592.2213909.62</v>
          </cell>
          <cell r="L464">
            <v>43374</v>
          </cell>
          <cell r="M464">
            <v>43374</v>
          </cell>
          <cell r="N464" t="str">
            <v>x</v>
          </cell>
          <cell r="O464" t="str">
            <v>D</v>
          </cell>
        </row>
        <row r="465">
          <cell r="A465">
            <v>603</v>
          </cell>
          <cell r="B465" t="str">
            <v>VRIJE SPELER</v>
          </cell>
          <cell r="C465" t="str">
            <v>VS</v>
          </cell>
          <cell r="D465" t="str">
            <v>PEELMAN ROBERT</v>
          </cell>
          <cell r="E465" t="str">
            <v>-</v>
          </cell>
          <cell r="F465" t="str">
            <v>M</v>
          </cell>
          <cell r="G465">
            <v>22439</v>
          </cell>
          <cell r="H465" t="str">
            <v>LT. VAN EEPLOELSTRAAT 9B</v>
          </cell>
          <cell r="I465">
            <v>9120</v>
          </cell>
          <cell r="J465" t="str">
            <v>BEVEREN</v>
          </cell>
          <cell r="K465" t="str">
            <v>592.6169954.59</v>
          </cell>
          <cell r="L465">
            <v>43374</v>
          </cell>
          <cell r="M465">
            <v>43374</v>
          </cell>
          <cell r="N465" t="str">
            <v>x</v>
          </cell>
          <cell r="O465" t="str">
            <v>NA</v>
          </cell>
        </row>
        <row r="466">
          <cell r="A466">
            <v>602</v>
          </cell>
          <cell r="B466" t="str">
            <v>BARBOER</v>
          </cell>
          <cell r="C466" t="str">
            <v>BBR</v>
          </cell>
          <cell r="D466" t="str">
            <v>CALUWAERTS BRENT</v>
          </cell>
          <cell r="E466" t="str">
            <v>-</v>
          </cell>
          <cell r="F466" t="str">
            <v>M</v>
          </cell>
          <cell r="G466">
            <v>36520</v>
          </cell>
          <cell r="H466" t="str">
            <v>OMGANGSTRAAT 149A</v>
          </cell>
          <cell r="I466">
            <v>2880</v>
          </cell>
          <cell r="J466" t="str">
            <v>BORNEM</v>
          </cell>
          <cell r="K466" t="str">
            <v>99.12.26-241.75</v>
          </cell>
          <cell r="L466">
            <v>43374</v>
          </cell>
          <cell r="M466">
            <v>44501</v>
          </cell>
          <cell r="O466" t="str">
            <v>C</v>
          </cell>
        </row>
        <row r="467">
          <cell r="A467">
            <v>601</v>
          </cell>
          <cell r="B467" t="str">
            <v>VRIJE SPELER</v>
          </cell>
          <cell r="C467" t="str">
            <v>VS</v>
          </cell>
          <cell r="D467" t="str">
            <v>BEECKMANS BURT</v>
          </cell>
          <cell r="E467" t="str">
            <v>-</v>
          </cell>
          <cell r="F467" t="str">
            <v>M</v>
          </cell>
          <cell r="G467">
            <v>24398</v>
          </cell>
          <cell r="H467" t="str">
            <v>JAN HAMMENECKERSTRAAT 4A2</v>
          </cell>
          <cell r="I467">
            <v>2880</v>
          </cell>
          <cell r="J467" t="str">
            <v>BORNEM</v>
          </cell>
          <cell r="K467" t="str">
            <v>592.0128896.64</v>
          </cell>
          <cell r="L467">
            <v>43374</v>
          </cell>
          <cell r="M467">
            <v>43374</v>
          </cell>
          <cell r="N467" t="str">
            <v>x</v>
          </cell>
          <cell r="O467" t="str">
            <v>B</v>
          </cell>
        </row>
        <row r="468">
          <cell r="A468">
            <v>600</v>
          </cell>
          <cell r="B468" t="str">
            <v>VRIJE SPELER</v>
          </cell>
          <cell r="C468" t="str">
            <v>VS</v>
          </cell>
          <cell r="D468" t="str">
            <v>VAN DEN BRANDEN STEVEN</v>
          </cell>
          <cell r="E468" t="str">
            <v>-</v>
          </cell>
          <cell r="F468" t="str">
            <v>M</v>
          </cell>
          <cell r="G468">
            <v>26919</v>
          </cell>
          <cell r="H468" t="str">
            <v>MERGELBEEK 44</v>
          </cell>
          <cell r="I468">
            <v>9220</v>
          </cell>
          <cell r="J468" t="str">
            <v>HAMME</v>
          </cell>
          <cell r="K468" t="str">
            <v>592.2273541.39</v>
          </cell>
          <cell r="L468">
            <v>43374</v>
          </cell>
          <cell r="M468">
            <v>43374</v>
          </cell>
          <cell r="N468" t="str">
            <v>x</v>
          </cell>
          <cell r="O468" t="str">
            <v>D</v>
          </cell>
        </row>
        <row r="469">
          <cell r="A469">
            <v>599</v>
          </cell>
          <cell r="B469" t="str">
            <v>GOLVERS</v>
          </cell>
          <cell r="C469" t="str">
            <v>GOL</v>
          </cell>
          <cell r="D469" t="str">
            <v>VAN CAUTER ROBERT</v>
          </cell>
          <cell r="E469" t="str">
            <v>-</v>
          </cell>
          <cell r="F469" t="str">
            <v>M</v>
          </cell>
          <cell r="G469">
            <v>19164</v>
          </cell>
          <cell r="H469" t="str">
            <v>HEEMBEEMD 44</v>
          </cell>
          <cell r="I469">
            <v>2800</v>
          </cell>
          <cell r="J469" t="str">
            <v>MECHELEN</v>
          </cell>
          <cell r="K469" t="str">
            <v>592.2350672.55</v>
          </cell>
          <cell r="L469">
            <v>43374</v>
          </cell>
          <cell r="M469">
            <v>43374</v>
          </cell>
          <cell r="O469" t="str">
            <v>A</v>
          </cell>
        </row>
        <row r="470">
          <cell r="A470">
            <v>598</v>
          </cell>
          <cell r="B470" t="str">
            <v>DE BELOFTEN</v>
          </cell>
          <cell r="C470" t="str">
            <v>DBEL</v>
          </cell>
          <cell r="D470" t="str">
            <v>DEWAELE BIANCA</v>
          </cell>
          <cell r="E470" t="str">
            <v>-</v>
          </cell>
          <cell r="F470" t="str">
            <v>V</v>
          </cell>
          <cell r="G470">
            <v>26575</v>
          </cell>
          <cell r="H470" t="str">
            <v>APPELDONKSTRAAT 121</v>
          </cell>
          <cell r="I470">
            <v>2830</v>
          </cell>
          <cell r="J470" t="str">
            <v>WILLEBROEK</v>
          </cell>
          <cell r="K470" t="str">
            <v>72.10.03-396.29</v>
          </cell>
          <cell r="L470">
            <v>43374</v>
          </cell>
          <cell r="M470">
            <v>44409</v>
          </cell>
          <cell r="O470" t="str">
            <v>D</v>
          </cell>
        </row>
        <row r="471">
          <cell r="A471">
            <v>597</v>
          </cell>
          <cell r="B471" t="str">
            <v>VRIJE SPELER</v>
          </cell>
          <cell r="C471" t="str">
            <v>VS</v>
          </cell>
          <cell r="D471" t="str">
            <v>POLFLIET DIRK</v>
          </cell>
          <cell r="E471" t="str">
            <v>-</v>
          </cell>
          <cell r="F471" t="str">
            <v>M</v>
          </cell>
          <cell r="G471">
            <v>24936</v>
          </cell>
          <cell r="H471" t="str">
            <v xml:space="preserve">ST. KATHARINASTRAAT 77 BUS 1 </v>
          </cell>
          <cell r="I471">
            <v>2870</v>
          </cell>
          <cell r="J471" t="str">
            <v>RUISBOEK</v>
          </cell>
          <cell r="K471" t="str">
            <v>592.1418846.11</v>
          </cell>
          <cell r="L471">
            <v>43374</v>
          </cell>
          <cell r="M471">
            <v>43374</v>
          </cell>
          <cell r="N471" t="str">
            <v>x</v>
          </cell>
          <cell r="O471" t="str">
            <v>NA</v>
          </cell>
        </row>
        <row r="472">
          <cell r="A472">
            <v>596</v>
          </cell>
          <cell r="B472" t="str">
            <v>VRIJE SPELER</v>
          </cell>
          <cell r="C472" t="str">
            <v>VS</v>
          </cell>
          <cell r="D472" t="str">
            <v>DE WAELE PATRICK</v>
          </cell>
          <cell r="E472" t="str">
            <v>-</v>
          </cell>
          <cell r="F472" t="str">
            <v>M</v>
          </cell>
          <cell r="G472">
            <v>21721</v>
          </cell>
          <cell r="H472" t="str">
            <v>BLOEMENSTRAAT 42</v>
          </cell>
          <cell r="I472">
            <v>9220</v>
          </cell>
          <cell r="J472" t="str">
            <v>HAMME</v>
          </cell>
          <cell r="K472" t="str">
            <v>592.1410887.06</v>
          </cell>
          <cell r="L472">
            <v>43374</v>
          </cell>
          <cell r="M472">
            <v>43374</v>
          </cell>
          <cell r="N472" t="str">
            <v>x</v>
          </cell>
          <cell r="O472" t="str">
            <v>D</v>
          </cell>
        </row>
        <row r="473">
          <cell r="A473">
            <v>595</v>
          </cell>
          <cell r="B473" t="str">
            <v>ZOGGEHOF</v>
          </cell>
          <cell r="C473" t="str">
            <v>ZOG</v>
          </cell>
          <cell r="D473" t="str">
            <v>DE LANDSHEER MARC</v>
          </cell>
          <cell r="E473" t="str">
            <v>-</v>
          </cell>
          <cell r="F473" t="str">
            <v>M</v>
          </cell>
          <cell r="G473">
            <v>22889</v>
          </cell>
          <cell r="H473" t="str">
            <v>DRIEGOTENKOUTER 82</v>
          </cell>
          <cell r="I473">
            <v>9220</v>
          </cell>
          <cell r="J473" t="str">
            <v>HAMME</v>
          </cell>
          <cell r="K473" t="str">
            <v>592.6639904.44</v>
          </cell>
          <cell r="L473">
            <v>43374</v>
          </cell>
          <cell r="M473">
            <v>44044</v>
          </cell>
          <cell r="O473" t="str">
            <v>B</v>
          </cell>
        </row>
        <row r="474">
          <cell r="A474">
            <v>594</v>
          </cell>
          <cell r="B474" t="str">
            <v>VRIJE SPELER</v>
          </cell>
          <cell r="C474" t="str">
            <v>VS</v>
          </cell>
          <cell r="D474" t="str">
            <v>DAUWE NICOLE</v>
          </cell>
          <cell r="E474" t="str">
            <v>-</v>
          </cell>
          <cell r="F474" t="str">
            <v>V</v>
          </cell>
          <cell r="G474">
            <v>23853</v>
          </cell>
          <cell r="H474" t="str">
            <v xml:space="preserve">ONZE LIEVEVROUWSTRAAT 38/2 </v>
          </cell>
          <cell r="I474">
            <v>9280</v>
          </cell>
          <cell r="J474" t="str">
            <v>LEBBEKE</v>
          </cell>
          <cell r="K474" t="str">
            <v>592.6426755.04</v>
          </cell>
          <cell r="L474">
            <v>43374</v>
          </cell>
          <cell r="M474">
            <v>43374</v>
          </cell>
          <cell r="N474" t="str">
            <v>x</v>
          </cell>
          <cell r="O474" t="str">
            <v>D</v>
          </cell>
        </row>
        <row r="475">
          <cell r="A475">
            <v>593</v>
          </cell>
          <cell r="B475" t="str">
            <v>VRIJE SPELER</v>
          </cell>
          <cell r="C475" t="str">
            <v>VS</v>
          </cell>
          <cell r="D475" t="str">
            <v>DE BLOCK JAN</v>
          </cell>
          <cell r="E475" t="str">
            <v>-</v>
          </cell>
          <cell r="F475" t="str">
            <v>M</v>
          </cell>
          <cell r="G475">
            <v>25839</v>
          </cell>
          <cell r="H475" t="str">
            <v>GROENEWEG 22</v>
          </cell>
          <cell r="I475">
            <v>9280</v>
          </cell>
          <cell r="J475" t="str">
            <v>WIEZE</v>
          </cell>
          <cell r="K475" t="str">
            <v>592.4448127.79</v>
          </cell>
          <cell r="L475">
            <v>43374</v>
          </cell>
          <cell r="M475">
            <v>43374</v>
          </cell>
          <cell r="N475" t="str">
            <v>x</v>
          </cell>
          <cell r="O475" t="str">
            <v>NA</v>
          </cell>
        </row>
        <row r="476">
          <cell r="A476">
            <v>592</v>
          </cell>
          <cell r="B476" t="str">
            <v>NOEVEREN</v>
          </cell>
          <cell r="C476" t="str">
            <v>NOE</v>
          </cell>
          <cell r="D476" t="str">
            <v>DE GROOT SIGGY</v>
          </cell>
          <cell r="E476" t="str">
            <v>-</v>
          </cell>
          <cell r="G476">
            <v>25757</v>
          </cell>
          <cell r="H476" t="str">
            <v>NIELSESTRAAT 89 BUS 2/02</v>
          </cell>
          <cell r="I476">
            <v>2850</v>
          </cell>
          <cell r="J476" t="str">
            <v>BOOM</v>
          </cell>
          <cell r="K476" t="str">
            <v>592.7897716.57</v>
          </cell>
          <cell r="L476">
            <v>43374</v>
          </cell>
          <cell r="M476">
            <v>43374</v>
          </cell>
          <cell r="O476" t="str">
            <v>NA</v>
          </cell>
        </row>
        <row r="477">
          <cell r="A477">
            <v>591</v>
          </cell>
          <cell r="B477" t="str">
            <v>NOEVEREN</v>
          </cell>
          <cell r="C477" t="str">
            <v>NOE</v>
          </cell>
          <cell r="D477" t="str">
            <v>BACKELJAU YANNICK</v>
          </cell>
          <cell r="E477" t="str">
            <v>-</v>
          </cell>
          <cell r="F477" t="str">
            <v>M</v>
          </cell>
          <cell r="G477">
            <v>34076</v>
          </cell>
          <cell r="H477" t="str">
            <v>VELDSTRAAT 25</v>
          </cell>
          <cell r="I477">
            <v>2850</v>
          </cell>
          <cell r="J477" t="str">
            <v>BOOM</v>
          </cell>
          <cell r="K477" t="str">
            <v>592.0297275.51</v>
          </cell>
          <cell r="L477">
            <v>43374</v>
          </cell>
          <cell r="M477">
            <v>43374</v>
          </cell>
          <cell r="O477" t="str">
            <v>D</v>
          </cell>
        </row>
        <row r="478">
          <cell r="A478">
            <v>590</v>
          </cell>
          <cell r="B478" t="str">
            <v>NOEVEREN</v>
          </cell>
          <cell r="C478" t="str">
            <v>NOE</v>
          </cell>
          <cell r="D478" t="str">
            <v>DE DECKER MIEKE</v>
          </cell>
          <cell r="E478" t="str">
            <v>-</v>
          </cell>
          <cell r="F478" t="str">
            <v>V</v>
          </cell>
          <cell r="G478">
            <v>24552</v>
          </cell>
          <cell r="H478" t="str">
            <v>VELDSTRAAT 25</v>
          </cell>
          <cell r="I478">
            <v>2850</v>
          </cell>
          <cell r="J478" t="str">
            <v>BOOM</v>
          </cell>
          <cell r="K478" t="str">
            <v>592.2107901.75</v>
          </cell>
          <cell r="L478">
            <v>43374</v>
          </cell>
          <cell r="M478">
            <v>43374</v>
          </cell>
          <cell r="O478" t="str">
            <v>D</v>
          </cell>
        </row>
        <row r="479">
          <cell r="A479">
            <v>589</v>
          </cell>
          <cell r="B479" t="str">
            <v>FLIPPERBOYS</v>
          </cell>
          <cell r="C479" t="str">
            <v>FLIP</v>
          </cell>
          <cell r="D479" t="str">
            <v>DAELEMANS FREDDY</v>
          </cell>
          <cell r="E479" t="str">
            <v>-</v>
          </cell>
          <cell r="F479" t="str">
            <v>M</v>
          </cell>
          <cell r="G479">
            <v>19963</v>
          </cell>
          <cell r="H479" t="str">
            <v>NEERVELDSTRAAT 66</v>
          </cell>
          <cell r="I479">
            <v>1745</v>
          </cell>
          <cell r="J479" t="str">
            <v>OPWIJK</v>
          </cell>
          <cell r="K479" t="str">
            <v>592.0458261.17</v>
          </cell>
          <cell r="L479">
            <v>43070</v>
          </cell>
          <cell r="M479">
            <v>43070</v>
          </cell>
          <cell r="O479" t="str">
            <v>C</v>
          </cell>
        </row>
        <row r="480">
          <cell r="A480">
            <v>588</v>
          </cell>
          <cell r="B480" t="str">
            <v>GOUDEN BIL</v>
          </cell>
          <cell r="C480" t="str">
            <v>GBIL</v>
          </cell>
          <cell r="D480" t="str">
            <v>GELENS RONNY</v>
          </cell>
          <cell r="E480" t="str">
            <v>-</v>
          </cell>
          <cell r="F480" t="str">
            <v>M</v>
          </cell>
          <cell r="G480">
            <v>26740</v>
          </cell>
          <cell r="H480" t="str">
            <v>STEENWEG OP VILVOORDE 371</v>
          </cell>
          <cell r="I480">
            <v>1745</v>
          </cell>
          <cell r="J480" t="str">
            <v>OPWIJK</v>
          </cell>
          <cell r="K480" t="str">
            <v>73.03.17-317.48</v>
          </cell>
          <cell r="L480">
            <v>43070</v>
          </cell>
          <cell r="M480">
            <v>44409</v>
          </cell>
          <cell r="O480" t="str">
            <v>C</v>
          </cell>
        </row>
        <row r="481">
          <cell r="A481">
            <v>587</v>
          </cell>
          <cell r="B481" t="str">
            <v>KALFORT SPORTIF</v>
          </cell>
          <cell r="C481" t="str">
            <v>KALF</v>
          </cell>
          <cell r="D481" t="str">
            <v>GYSELINCK TOMMY</v>
          </cell>
          <cell r="E481" t="str">
            <v>-</v>
          </cell>
          <cell r="F481" t="str">
            <v>M</v>
          </cell>
          <cell r="G481">
            <v>25547</v>
          </cell>
          <cell r="H481" t="str">
            <v>AZALEALAAN 23/C</v>
          </cell>
          <cell r="I481">
            <v>9140</v>
          </cell>
          <cell r="J481" t="str">
            <v>TEMSE</v>
          </cell>
          <cell r="L481">
            <v>43070</v>
          </cell>
          <cell r="M481">
            <v>43070</v>
          </cell>
          <cell r="O481" t="str">
            <v>A</v>
          </cell>
        </row>
        <row r="482">
          <cell r="A482">
            <v>586</v>
          </cell>
          <cell r="B482" t="str">
            <v>VRIJE SPELER</v>
          </cell>
          <cell r="C482" t="str">
            <v>VS</v>
          </cell>
          <cell r="D482" t="str">
            <v>SCHOONJANS EDDY</v>
          </cell>
          <cell r="E482" t="str">
            <v>-</v>
          </cell>
          <cell r="F482" t="str">
            <v>M</v>
          </cell>
          <cell r="G482">
            <v>18980</v>
          </cell>
          <cell r="H482" t="str">
            <v>LELIENLAAN 1B18</v>
          </cell>
          <cell r="I482">
            <v>9200</v>
          </cell>
          <cell r="J482" t="str">
            <v>DENDERMONDE</v>
          </cell>
          <cell r="K482" t="str">
            <v>591.7579416.35</v>
          </cell>
          <cell r="L482">
            <v>43070</v>
          </cell>
          <cell r="M482">
            <v>43070</v>
          </cell>
          <cell r="N482" t="str">
            <v>x</v>
          </cell>
          <cell r="O482" t="str">
            <v>NA</v>
          </cell>
        </row>
        <row r="483">
          <cell r="A483">
            <v>585</v>
          </cell>
          <cell r="B483" t="str">
            <v>VRIJE SPELER</v>
          </cell>
          <cell r="C483" t="str">
            <v>VS</v>
          </cell>
          <cell r="D483" t="str">
            <v>BOLLEN SARAH</v>
          </cell>
          <cell r="E483" t="str">
            <v>-</v>
          </cell>
          <cell r="F483" t="str">
            <v>V</v>
          </cell>
          <cell r="G483">
            <v>30787</v>
          </cell>
          <cell r="H483" t="str">
            <v>GEEMSTRAAT 16</v>
          </cell>
          <cell r="I483">
            <v>9220</v>
          </cell>
          <cell r="J483" t="str">
            <v>HAMME</v>
          </cell>
          <cell r="K483" t="str">
            <v>591.8669702.41</v>
          </cell>
          <cell r="L483">
            <v>43344</v>
          </cell>
          <cell r="M483">
            <v>43344</v>
          </cell>
          <cell r="N483" t="str">
            <v>x</v>
          </cell>
          <cell r="O483" t="str">
            <v>C</v>
          </cell>
        </row>
        <row r="484">
          <cell r="A484">
            <v>584</v>
          </cell>
          <cell r="B484" t="str">
            <v>DE PLEZANTE HOEK</v>
          </cell>
          <cell r="C484" t="str">
            <v>HOEK</v>
          </cell>
          <cell r="D484" t="str">
            <v>DE HERDT IVAN</v>
          </cell>
          <cell r="E484" t="str">
            <v>-</v>
          </cell>
          <cell r="F484" t="str">
            <v>M</v>
          </cell>
          <cell r="G484">
            <v>23012</v>
          </cell>
          <cell r="H484" t="str">
            <v>JAN WILLEMSTRAAT 1</v>
          </cell>
          <cell r="I484">
            <v>2830</v>
          </cell>
          <cell r="J484" t="str">
            <v>BLAASVELD</v>
          </cell>
          <cell r="K484" t="str">
            <v>63.01.01-267.63</v>
          </cell>
          <cell r="L484">
            <v>43344</v>
          </cell>
          <cell r="M484">
            <v>44440</v>
          </cell>
          <cell r="O484" t="str">
            <v>C</v>
          </cell>
        </row>
        <row r="485">
          <cell r="A485">
            <v>583</v>
          </cell>
          <cell r="B485" t="str">
            <v>VRIJE SPELER</v>
          </cell>
          <cell r="C485" t="str">
            <v>VS</v>
          </cell>
          <cell r="D485" t="str">
            <v>DE SUTTER HANS</v>
          </cell>
          <cell r="E485" t="str">
            <v>-</v>
          </cell>
          <cell r="F485" t="str">
            <v>M</v>
          </cell>
          <cell r="G485">
            <v>23174</v>
          </cell>
          <cell r="H485" t="str">
            <v>SPECKAERTSTRAAT 15</v>
          </cell>
          <cell r="I485">
            <v>9340</v>
          </cell>
          <cell r="J485" t="str">
            <v>LEDE</v>
          </cell>
          <cell r="K485" t="str">
            <v>592.0780331.47</v>
          </cell>
          <cell r="L485">
            <v>43313</v>
          </cell>
          <cell r="M485">
            <v>43313</v>
          </cell>
          <cell r="N485" t="str">
            <v>x</v>
          </cell>
          <cell r="O485" t="str">
            <v>A</v>
          </cell>
        </row>
        <row r="486">
          <cell r="A486">
            <v>582</v>
          </cell>
          <cell r="B486" t="str">
            <v>DRY-STER</v>
          </cell>
          <cell r="C486" t="str">
            <v>DRY</v>
          </cell>
          <cell r="D486" t="str">
            <v>DIERICKX MAURICE</v>
          </cell>
          <cell r="E486" t="str">
            <v>-</v>
          </cell>
          <cell r="F486" t="str">
            <v>M</v>
          </cell>
          <cell r="G486">
            <v>22064</v>
          </cell>
          <cell r="H486" t="str">
            <v>J. VAN DOORSLAERSTRAAT 13</v>
          </cell>
          <cell r="I486">
            <v>1840</v>
          </cell>
          <cell r="J486" t="str">
            <v>STEENHUFFEL</v>
          </cell>
          <cell r="K486" t="str">
            <v>60.05.28-353.05</v>
          </cell>
          <cell r="L486">
            <v>43040</v>
          </cell>
          <cell r="M486">
            <v>44470</v>
          </cell>
          <cell r="O486" t="str">
            <v>NA</v>
          </cell>
        </row>
        <row r="487">
          <cell r="A487">
            <v>581</v>
          </cell>
          <cell r="B487" t="str">
            <v>BARBOER</v>
          </cell>
          <cell r="C487" t="str">
            <v>BBR</v>
          </cell>
          <cell r="D487" t="str">
            <v>DESMEDT GINO</v>
          </cell>
          <cell r="E487" t="str">
            <v>-</v>
          </cell>
          <cell r="F487" t="str">
            <v>M</v>
          </cell>
          <cell r="G487">
            <v>32921</v>
          </cell>
          <cell r="H487" t="str">
            <v>PUURSESTEENWEG 79</v>
          </cell>
          <cell r="I487">
            <v>2880</v>
          </cell>
          <cell r="J487" t="str">
            <v>BORNEM</v>
          </cell>
          <cell r="K487" t="str">
            <v>90.02.17-191.39</v>
          </cell>
          <cell r="L487">
            <v>43040</v>
          </cell>
          <cell r="M487">
            <v>44440</v>
          </cell>
          <cell r="O487" t="str">
            <v>C</v>
          </cell>
        </row>
        <row r="488">
          <cell r="A488">
            <v>580</v>
          </cell>
          <cell r="B488" t="str">
            <v>NOEVEREN</v>
          </cell>
          <cell r="C488" t="str">
            <v>NOE</v>
          </cell>
          <cell r="D488" t="str">
            <v>CALLENS PATRICK</v>
          </cell>
          <cell r="E488" t="str">
            <v>-</v>
          </cell>
          <cell r="F488" t="str">
            <v>M</v>
          </cell>
          <cell r="G488">
            <v>23554</v>
          </cell>
          <cell r="H488" t="str">
            <v>QWINTEN MATSYSSTRAAT 54</v>
          </cell>
          <cell r="I488">
            <v>2900</v>
          </cell>
          <cell r="J488" t="str">
            <v>SCHOTEN</v>
          </cell>
          <cell r="K488" t="str">
            <v>592.1821739.63</v>
          </cell>
          <cell r="L488">
            <v>44044</v>
          </cell>
          <cell r="M488">
            <v>44044</v>
          </cell>
          <cell r="O488" t="str">
            <v>NA</v>
          </cell>
        </row>
        <row r="489">
          <cell r="A489">
            <v>579</v>
          </cell>
          <cell r="B489" t="str">
            <v>DE ZES</v>
          </cell>
          <cell r="C489" t="str">
            <v>DZES</v>
          </cell>
          <cell r="D489" t="str">
            <v>DE VALCK FRANCOIS</v>
          </cell>
          <cell r="E489" t="str">
            <v>-</v>
          </cell>
          <cell r="F489" t="str">
            <v>M</v>
          </cell>
          <cell r="G489">
            <v>22074</v>
          </cell>
          <cell r="H489" t="str">
            <v>DENDERWEG 6</v>
          </cell>
          <cell r="I489">
            <v>9308</v>
          </cell>
          <cell r="J489" t="str">
            <v>GIJZEGEM</v>
          </cell>
          <cell r="K489" t="str">
            <v>592.1218329.90</v>
          </cell>
          <cell r="L489">
            <v>43040</v>
          </cell>
          <cell r="M489">
            <v>43040</v>
          </cell>
          <cell r="O489" t="str">
            <v>B</v>
          </cell>
        </row>
        <row r="490">
          <cell r="A490">
            <v>578</v>
          </cell>
          <cell r="B490" t="str">
            <v>FLIPPERBOYS</v>
          </cell>
          <cell r="C490" t="str">
            <v>FLIP</v>
          </cell>
          <cell r="D490" t="str">
            <v>VERSCHOREN GLENN</v>
          </cell>
          <cell r="E490" t="str">
            <v>-</v>
          </cell>
          <cell r="F490" t="str">
            <v>M</v>
          </cell>
          <cell r="G490">
            <v>34692</v>
          </cell>
          <cell r="H490" t="str">
            <v>RIJMENAMSEWEG189</v>
          </cell>
          <cell r="I490">
            <v>2820</v>
          </cell>
          <cell r="J490" t="str">
            <v>RIJMENAM</v>
          </cell>
          <cell r="K490" t="str">
            <v>592.4667065.88</v>
          </cell>
          <cell r="L490">
            <v>43009</v>
          </cell>
          <cell r="M490">
            <v>43009</v>
          </cell>
          <cell r="O490" t="str">
            <v>B</v>
          </cell>
        </row>
        <row r="491">
          <cell r="A491">
            <v>577</v>
          </cell>
          <cell r="B491" t="str">
            <v>VRIJE SPELER</v>
          </cell>
          <cell r="C491" t="str">
            <v>VS</v>
          </cell>
          <cell r="D491" t="str">
            <v>MATHYS INEZ</v>
          </cell>
          <cell r="E491" t="str">
            <v>-</v>
          </cell>
          <cell r="F491" t="str">
            <v>V</v>
          </cell>
          <cell r="G491">
            <v>29049</v>
          </cell>
          <cell r="H491" t="str">
            <v>BOUDEWIJNHOF 46</v>
          </cell>
          <cell r="I491">
            <v>2870</v>
          </cell>
          <cell r="J491" t="str">
            <v>PUURS</v>
          </cell>
          <cell r="K491" t="str">
            <v>591.8905068.85</v>
          </cell>
          <cell r="L491">
            <v>43344</v>
          </cell>
          <cell r="M491">
            <v>43344</v>
          </cell>
          <cell r="N491" t="str">
            <v>x</v>
          </cell>
          <cell r="O491" t="str">
            <v>D</v>
          </cell>
        </row>
        <row r="492">
          <cell r="A492">
            <v>576</v>
          </cell>
          <cell r="B492" t="str">
            <v>VRIJE SPELER</v>
          </cell>
          <cell r="C492" t="str">
            <v>VS</v>
          </cell>
          <cell r="D492" t="str">
            <v>DELVAUX RONNY</v>
          </cell>
          <cell r="E492" t="str">
            <v>-</v>
          </cell>
          <cell r="F492" t="str">
            <v>M</v>
          </cell>
          <cell r="G492">
            <v>24562</v>
          </cell>
          <cell r="H492" t="str">
            <v>BOUDEWIJNHOF 46</v>
          </cell>
          <cell r="I492">
            <v>2870</v>
          </cell>
          <cell r="J492" t="str">
            <v>PUURS</v>
          </cell>
          <cell r="K492" t="str">
            <v>592.0938345.48</v>
          </cell>
          <cell r="L492">
            <v>43344</v>
          </cell>
          <cell r="M492">
            <v>43344</v>
          </cell>
          <cell r="N492" t="str">
            <v>x</v>
          </cell>
          <cell r="O492" t="str">
            <v>D</v>
          </cell>
        </row>
        <row r="493">
          <cell r="A493">
            <v>575</v>
          </cell>
          <cell r="B493" t="str">
            <v>VRIJE SPELER</v>
          </cell>
          <cell r="C493" t="str">
            <v>VS</v>
          </cell>
          <cell r="D493" t="str">
            <v>VAN DAMME THIBAULT</v>
          </cell>
          <cell r="E493" t="str">
            <v>-</v>
          </cell>
          <cell r="F493" t="str">
            <v>M</v>
          </cell>
          <cell r="G493">
            <v>36195</v>
          </cell>
          <cell r="H493" t="str">
            <v>FABRIEKSTRAAT 26</v>
          </cell>
          <cell r="I493">
            <v>1745</v>
          </cell>
          <cell r="J493" t="str">
            <v>OPWIJK</v>
          </cell>
          <cell r="K493" t="str">
            <v>592.3038088.32</v>
          </cell>
          <cell r="L493">
            <v>43344</v>
          </cell>
          <cell r="M493">
            <v>43344</v>
          </cell>
          <cell r="N493" t="str">
            <v>x</v>
          </cell>
          <cell r="O493" t="str">
            <v>D</v>
          </cell>
        </row>
        <row r="494">
          <cell r="A494">
            <v>574</v>
          </cell>
          <cell r="B494" t="str">
            <v>VRIJE SPELER</v>
          </cell>
          <cell r="C494" t="str">
            <v>VS</v>
          </cell>
          <cell r="D494" t="str">
            <v>POSSEMIERS MATHEW</v>
          </cell>
          <cell r="E494" t="str">
            <v>-</v>
          </cell>
          <cell r="F494" t="str">
            <v>M</v>
          </cell>
          <cell r="G494">
            <v>35752</v>
          </cell>
          <cell r="H494" t="str">
            <v>GUIDO GEZELLELAAN 119</v>
          </cell>
          <cell r="I494">
            <v>2870</v>
          </cell>
          <cell r="J494" t="str">
            <v>PUURS</v>
          </cell>
          <cell r="K494" t="str">
            <v>592.3486027.25</v>
          </cell>
          <cell r="L494">
            <v>42705</v>
          </cell>
          <cell r="M494">
            <v>42705</v>
          </cell>
          <cell r="N494" t="str">
            <v>x</v>
          </cell>
          <cell r="O494" t="str">
            <v>D</v>
          </cell>
        </row>
        <row r="495">
          <cell r="A495">
            <v>573</v>
          </cell>
          <cell r="B495" t="str">
            <v>DE ZES</v>
          </cell>
          <cell r="C495" t="str">
            <v>DZES</v>
          </cell>
          <cell r="D495" t="str">
            <v>VAN NUFFEL JURGEN</v>
          </cell>
          <cell r="E495">
            <v>2</v>
          </cell>
          <cell r="F495" t="str">
            <v>M</v>
          </cell>
          <cell r="G495">
            <v>25334</v>
          </cell>
          <cell r="H495" t="str">
            <v>ROSSTRAAT 171 A</v>
          </cell>
          <cell r="I495">
            <v>9200</v>
          </cell>
          <cell r="J495" t="str">
            <v>BAASRODE</v>
          </cell>
          <cell r="K495" t="str">
            <v>592.9601899.47</v>
          </cell>
          <cell r="L495">
            <v>43009</v>
          </cell>
          <cell r="M495">
            <v>44044</v>
          </cell>
          <cell r="O495" t="str">
            <v>C</v>
          </cell>
        </row>
        <row r="496">
          <cell r="A496">
            <v>572</v>
          </cell>
          <cell r="B496" t="str">
            <v>VRIJE SPELER</v>
          </cell>
          <cell r="C496" t="str">
            <v>VS</v>
          </cell>
          <cell r="D496" t="str">
            <v>DE LANDTSHEER JOHNY</v>
          </cell>
          <cell r="E496" t="str">
            <v>-</v>
          </cell>
          <cell r="F496" t="str">
            <v>M</v>
          </cell>
          <cell r="G496">
            <v>25415</v>
          </cell>
          <cell r="H496" t="str">
            <v>RESADALAAN 2</v>
          </cell>
          <cell r="I496">
            <v>9200</v>
          </cell>
          <cell r="J496" t="str">
            <v>DENDERMONDE</v>
          </cell>
          <cell r="K496" t="str">
            <v>591.9600318.39</v>
          </cell>
          <cell r="L496">
            <v>42705</v>
          </cell>
          <cell r="M496">
            <v>42705</v>
          </cell>
          <cell r="N496" t="str">
            <v>x</v>
          </cell>
          <cell r="O496" t="str">
            <v>D</v>
          </cell>
        </row>
        <row r="497">
          <cell r="A497">
            <v>571</v>
          </cell>
          <cell r="B497" t="str">
            <v>DE STATIEVRIENDEN</v>
          </cell>
          <cell r="C497" t="str">
            <v>STAT</v>
          </cell>
          <cell r="D497" t="str">
            <v>HOXHAJ PETER</v>
          </cell>
          <cell r="E497" t="str">
            <v>-</v>
          </cell>
          <cell r="F497" t="str">
            <v>M</v>
          </cell>
          <cell r="G497">
            <v>30996</v>
          </cell>
          <cell r="H497" t="str">
            <v>MIEREGEMSTRAAT 54</v>
          </cell>
          <cell r="I497">
            <v>1785</v>
          </cell>
          <cell r="J497" t="str">
            <v>MERCHTEM</v>
          </cell>
          <cell r="K497" t="str">
            <v>592.3864726.36</v>
          </cell>
          <cell r="L497">
            <v>43344</v>
          </cell>
          <cell r="M497">
            <v>43344</v>
          </cell>
          <cell r="O497" t="str">
            <v>C</v>
          </cell>
        </row>
        <row r="498">
          <cell r="A498">
            <v>570</v>
          </cell>
          <cell r="B498" t="str">
            <v>'t ZANDHOF</v>
          </cell>
          <cell r="C498" t="str">
            <v>TZH</v>
          </cell>
          <cell r="D498" t="str">
            <v>D'HERTEFELT ALFONS</v>
          </cell>
          <cell r="E498" t="str">
            <v>-</v>
          </cell>
          <cell r="F498" t="str">
            <v>M</v>
          </cell>
          <cell r="G498">
            <v>22365</v>
          </cell>
          <cell r="H498" t="str">
            <v>NIEUWSTRAAT 74/1</v>
          </cell>
          <cell r="I498">
            <v>2880</v>
          </cell>
          <cell r="J498" t="str">
            <v>BORNEM</v>
          </cell>
          <cell r="K498" t="str">
            <v>592.8392147.79</v>
          </cell>
          <cell r="L498">
            <v>43344</v>
          </cell>
          <cell r="M498">
            <v>44044</v>
          </cell>
          <cell r="O498" t="str">
            <v>C</v>
          </cell>
        </row>
        <row r="499">
          <cell r="A499">
            <v>569</v>
          </cell>
          <cell r="B499" t="str">
            <v>VRIJE SPELER</v>
          </cell>
          <cell r="C499" t="str">
            <v>VS</v>
          </cell>
          <cell r="D499" t="str">
            <v>MERCKX JENS</v>
          </cell>
          <cell r="E499" t="str">
            <v>-</v>
          </cell>
          <cell r="F499" t="str">
            <v>M</v>
          </cell>
          <cell r="G499">
            <v>35268</v>
          </cell>
          <cell r="H499" t="str">
            <v>KEULENDAM 45/11</v>
          </cell>
          <cell r="I499">
            <v>2870</v>
          </cell>
          <cell r="J499" t="str">
            <v>PUURS</v>
          </cell>
          <cell r="K499" t="str">
            <v>591.8001117.77</v>
          </cell>
          <cell r="L499">
            <v>43009</v>
          </cell>
          <cell r="M499">
            <v>43009</v>
          </cell>
          <cell r="N499" t="str">
            <v>x</v>
          </cell>
          <cell r="O499" t="str">
            <v>NA</v>
          </cell>
        </row>
        <row r="500">
          <cell r="A500">
            <v>568</v>
          </cell>
          <cell r="B500" t="str">
            <v>ZOGGEHOF</v>
          </cell>
          <cell r="C500" t="str">
            <v>ZOG</v>
          </cell>
          <cell r="D500" t="str">
            <v>BOLLEN PETER</v>
          </cell>
          <cell r="E500" t="str">
            <v>-</v>
          </cell>
          <cell r="F500" t="str">
            <v>M</v>
          </cell>
          <cell r="G500">
            <v>28506</v>
          </cell>
          <cell r="H500" t="str">
            <v>TWEEBRUGGENPLEIN 17</v>
          </cell>
          <cell r="I500">
            <v>9220</v>
          </cell>
          <cell r="J500" t="str">
            <v>HAMME</v>
          </cell>
          <cell r="K500" t="str">
            <v>591.6640610.92</v>
          </cell>
          <cell r="L500">
            <v>42705</v>
          </cell>
          <cell r="M500">
            <v>44044</v>
          </cell>
          <cell r="O500" t="str">
            <v>B</v>
          </cell>
        </row>
        <row r="501">
          <cell r="A501">
            <v>567</v>
          </cell>
          <cell r="B501" t="str">
            <v>VRIJE SPELER</v>
          </cell>
          <cell r="C501" t="str">
            <v>VS</v>
          </cell>
          <cell r="D501" t="str">
            <v>VAN NIEUWENHOVE FREDDY</v>
          </cell>
          <cell r="E501" t="str">
            <v>-</v>
          </cell>
          <cell r="F501" t="str">
            <v>M</v>
          </cell>
          <cell r="G501">
            <v>18553</v>
          </cell>
          <cell r="H501" t="str">
            <v>NARCISSENLAAN 4</v>
          </cell>
          <cell r="I501">
            <v>9200</v>
          </cell>
          <cell r="J501" t="str">
            <v>DENDERMONDE</v>
          </cell>
          <cell r="K501" t="str">
            <v>592.2577794.03</v>
          </cell>
          <cell r="L501">
            <v>43344</v>
          </cell>
          <cell r="M501">
            <v>43344</v>
          </cell>
          <cell r="N501" t="str">
            <v>x</v>
          </cell>
          <cell r="O501" t="str">
            <v>D</v>
          </cell>
        </row>
        <row r="502">
          <cell r="A502">
            <v>566</v>
          </cell>
          <cell r="B502" t="str">
            <v>VRIJE SPELER</v>
          </cell>
          <cell r="C502" t="str">
            <v>VS</v>
          </cell>
          <cell r="D502" t="str">
            <v>SERRARIS DESIRE</v>
          </cell>
          <cell r="E502" t="str">
            <v>-</v>
          </cell>
          <cell r="F502" t="str">
            <v>M</v>
          </cell>
          <cell r="G502">
            <v>16108</v>
          </cell>
          <cell r="H502" t="str">
            <v>NOORDSTRAAT 151</v>
          </cell>
          <cell r="I502">
            <v>9220</v>
          </cell>
          <cell r="J502" t="str">
            <v>HAMME</v>
          </cell>
          <cell r="K502" t="str">
            <v>592.3886917.14</v>
          </cell>
          <cell r="L502">
            <v>43009</v>
          </cell>
          <cell r="M502">
            <v>43009</v>
          </cell>
          <cell r="N502" t="str">
            <v>x</v>
          </cell>
          <cell r="O502" t="str">
            <v>C</v>
          </cell>
        </row>
        <row r="503">
          <cell r="A503">
            <v>565</v>
          </cell>
          <cell r="B503" t="str">
            <v>VRIJE SPELER</v>
          </cell>
          <cell r="C503" t="str">
            <v>VS</v>
          </cell>
          <cell r="D503" t="str">
            <v>VAN KEER CHRIS</v>
          </cell>
          <cell r="E503" t="str">
            <v>-</v>
          </cell>
          <cell r="F503" t="str">
            <v>M</v>
          </cell>
          <cell r="G503">
            <v>29438</v>
          </cell>
          <cell r="H503" t="str">
            <v>HANENSTRAAT 28</v>
          </cell>
          <cell r="I503">
            <v>9255</v>
          </cell>
          <cell r="J503" t="str">
            <v>BUGGENHOUT</v>
          </cell>
          <cell r="K503" t="str">
            <v>591.6126810.04</v>
          </cell>
          <cell r="L503">
            <v>42675</v>
          </cell>
          <cell r="M503">
            <v>42675</v>
          </cell>
          <cell r="N503" t="str">
            <v>x</v>
          </cell>
          <cell r="O503" t="str">
            <v>D</v>
          </cell>
        </row>
        <row r="504">
          <cell r="A504">
            <v>564</v>
          </cell>
          <cell r="B504" t="str">
            <v>VRIJE SPELER</v>
          </cell>
          <cell r="C504" t="str">
            <v>VS</v>
          </cell>
          <cell r="D504" t="str">
            <v>KINDERS STEFAN</v>
          </cell>
          <cell r="E504" t="str">
            <v>-</v>
          </cell>
          <cell r="F504" t="str">
            <v>M</v>
          </cell>
          <cell r="G504">
            <v>26334</v>
          </cell>
          <cell r="H504" t="str">
            <v>T KLEIN HULST</v>
          </cell>
          <cell r="I504">
            <v>9220</v>
          </cell>
          <cell r="J504" t="str">
            <v>HAMME</v>
          </cell>
          <cell r="K504" t="str">
            <v>582.5661557.39</v>
          </cell>
          <cell r="L504">
            <v>43009</v>
          </cell>
          <cell r="M504">
            <v>43009</v>
          </cell>
          <cell r="N504" t="str">
            <v>x</v>
          </cell>
          <cell r="O504" t="str">
            <v>D</v>
          </cell>
        </row>
        <row r="505">
          <cell r="A505">
            <v>563</v>
          </cell>
          <cell r="B505" t="str">
            <v>GOLVERS</v>
          </cell>
          <cell r="C505" t="str">
            <v>GOL</v>
          </cell>
          <cell r="D505" t="str">
            <v>DE KEMPENEER JOS</v>
          </cell>
          <cell r="E505" t="str">
            <v>-</v>
          </cell>
          <cell r="F505" t="str">
            <v>M</v>
          </cell>
          <cell r="G505">
            <v>23087</v>
          </cell>
          <cell r="H505" t="str">
            <v>ADRIAAN BROUWERSTRAAT 3</v>
          </cell>
          <cell r="I505">
            <v>1880</v>
          </cell>
          <cell r="J505" t="str">
            <v>KAPELLE OP DEN BOS</v>
          </cell>
          <cell r="K505" t="str">
            <v>592.7049473.79</v>
          </cell>
          <cell r="L505">
            <v>43678</v>
          </cell>
          <cell r="M505">
            <v>43678</v>
          </cell>
          <cell r="O505" t="str">
            <v>B</v>
          </cell>
        </row>
        <row r="506">
          <cell r="A506">
            <v>562</v>
          </cell>
          <cell r="B506" t="str">
            <v>OVERLEDEN</v>
          </cell>
          <cell r="C506" t="str">
            <v>†</v>
          </cell>
          <cell r="D506" t="str">
            <v>VERGAUWEN ROGER †</v>
          </cell>
          <cell r="E506" t="str">
            <v>-</v>
          </cell>
          <cell r="F506" t="str">
            <v>M</v>
          </cell>
          <cell r="G506">
            <v>13592</v>
          </cell>
          <cell r="H506" t="str">
            <v xml:space="preserve">ST. KATHARINASTRAAT 145 </v>
          </cell>
          <cell r="I506">
            <v>2870</v>
          </cell>
          <cell r="J506" t="str">
            <v>PUURS</v>
          </cell>
          <cell r="K506" t="str">
            <v>592.5032347.88</v>
          </cell>
          <cell r="L506">
            <v>43040</v>
          </cell>
          <cell r="M506">
            <v>43040</v>
          </cell>
          <cell r="N506" t="str">
            <v>x</v>
          </cell>
          <cell r="O506" t="str">
            <v>D</v>
          </cell>
        </row>
        <row r="507">
          <cell r="A507">
            <v>561</v>
          </cell>
          <cell r="B507" t="str">
            <v>'t ZANDHOF</v>
          </cell>
          <cell r="C507" t="str">
            <v>TZH</v>
          </cell>
          <cell r="D507" t="str">
            <v>BRACKE ALFONS</v>
          </cell>
          <cell r="E507" t="str">
            <v>-</v>
          </cell>
          <cell r="F507" t="str">
            <v>M</v>
          </cell>
          <cell r="G507">
            <v>21085</v>
          </cell>
          <cell r="H507" t="str">
            <v>LANGENBERGSTRAAT 35</v>
          </cell>
          <cell r="I507">
            <v>2880</v>
          </cell>
          <cell r="J507" t="str">
            <v>BORNEM</v>
          </cell>
          <cell r="K507" t="str">
            <v>592.1384196.87</v>
          </cell>
          <cell r="L507">
            <v>42217</v>
          </cell>
          <cell r="M507">
            <v>42217</v>
          </cell>
          <cell r="O507" t="str">
            <v>D</v>
          </cell>
        </row>
        <row r="508">
          <cell r="A508">
            <v>560</v>
          </cell>
          <cell r="B508" t="str">
            <v>'t ZANDHOF</v>
          </cell>
          <cell r="C508" t="str">
            <v>TZH</v>
          </cell>
          <cell r="D508" t="str">
            <v>VAN LENT FRANCOIS</v>
          </cell>
          <cell r="E508">
            <v>3</v>
          </cell>
          <cell r="F508" t="str">
            <v>M</v>
          </cell>
          <cell r="G508">
            <v>22865</v>
          </cell>
          <cell r="H508" t="str">
            <v>BUNDERSGRACHT 2</v>
          </cell>
          <cell r="I508">
            <v>2890</v>
          </cell>
          <cell r="J508" t="str">
            <v>ST. AMANDS</v>
          </cell>
          <cell r="K508" t="str">
            <v>591.6816611.46</v>
          </cell>
          <cell r="L508">
            <v>42583</v>
          </cell>
          <cell r="M508">
            <v>42583</v>
          </cell>
          <cell r="O508" t="str">
            <v>C</v>
          </cell>
        </row>
        <row r="509">
          <cell r="A509">
            <v>559</v>
          </cell>
          <cell r="B509" t="str">
            <v>OVERLEDEN</v>
          </cell>
          <cell r="C509" t="str">
            <v>†</v>
          </cell>
          <cell r="D509" t="str">
            <v>VAN DEN EEDE GEERT †</v>
          </cell>
          <cell r="E509" t="str">
            <v>-</v>
          </cell>
          <cell r="F509" t="str">
            <v>M</v>
          </cell>
          <cell r="G509">
            <v>23516</v>
          </cell>
          <cell r="H509" t="str">
            <v>GELDHOFSTRAAT 71</v>
          </cell>
          <cell r="I509">
            <v>9300</v>
          </cell>
          <cell r="J509" t="str">
            <v>AALST</v>
          </cell>
          <cell r="K509" t="str">
            <v>64.05.19-237.87</v>
          </cell>
          <cell r="L509">
            <v>43344</v>
          </cell>
          <cell r="M509">
            <v>44440</v>
          </cell>
          <cell r="N509" t="str">
            <v>x</v>
          </cell>
          <cell r="O509" t="str">
            <v>A</v>
          </cell>
        </row>
        <row r="510">
          <cell r="A510">
            <v>558</v>
          </cell>
          <cell r="B510" t="str">
            <v>HET WIEL</v>
          </cell>
          <cell r="C510" t="str">
            <v>WIEL</v>
          </cell>
          <cell r="D510" t="str">
            <v>MESKENS JIMMY</v>
          </cell>
          <cell r="E510" t="str">
            <v>-</v>
          </cell>
          <cell r="F510" t="str">
            <v>M</v>
          </cell>
          <cell r="G510">
            <v>29102</v>
          </cell>
          <cell r="H510" t="str">
            <v>NIEUWSTRAAT 70</v>
          </cell>
          <cell r="I510">
            <v>2880</v>
          </cell>
          <cell r="J510" t="str">
            <v>BORNEM</v>
          </cell>
          <cell r="K510" t="str">
            <v>591.6764176.80</v>
          </cell>
          <cell r="L510">
            <v>42675</v>
          </cell>
          <cell r="M510">
            <v>42675</v>
          </cell>
          <cell r="O510" t="str">
            <v>NA</v>
          </cell>
        </row>
        <row r="511">
          <cell r="A511">
            <v>557</v>
          </cell>
          <cell r="B511" t="str">
            <v>VRIJE SPELER</v>
          </cell>
          <cell r="C511" t="str">
            <v>VS</v>
          </cell>
          <cell r="D511" t="str">
            <v>VAN ROY SWA</v>
          </cell>
          <cell r="E511" t="str">
            <v>-</v>
          </cell>
          <cell r="F511" t="str">
            <v>M</v>
          </cell>
          <cell r="G511">
            <v>20747</v>
          </cell>
          <cell r="H511" t="str">
            <v>BERKENLAAN 56</v>
          </cell>
          <cell r="I511">
            <v>2880</v>
          </cell>
          <cell r="J511" t="str">
            <v>BORNEM</v>
          </cell>
          <cell r="K511" t="str">
            <v>591.2000645.25</v>
          </cell>
          <cell r="L511">
            <v>42217</v>
          </cell>
          <cell r="M511">
            <v>42217</v>
          </cell>
          <cell r="N511" t="str">
            <v>x</v>
          </cell>
          <cell r="O511" t="str">
            <v>NA</v>
          </cell>
        </row>
        <row r="512">
          <cell r="A512">
            <v>556</v>
          </cell>
          <cell r="B512" t="str">
            <v>TORENHOF</v>
          </cell>
          <cell r="C512" t="str">
            <v>THOF</v>
          </cell>
          <cell r="D512" t="str">
            <v>VAN DE VELDE ALAIN</v>
          </cell>
          <cell r="E512" t="str">
            <v>-</v>
          </cell>
          <cell r="F512" t="str">
            <v>M</v>
          </cell>
          <cell r="G512">
            <v>38841</v>
          </cell>
          <cell r="H512" t="str">
            <v>LINDESTRAAT 58</v>
          </cell>
          <cell r="I512">
            <v>9470</v>
          </cell>
          <cell r="J512" t="str">
            <v>DENDERLEEUW</v>
          </cell>
          <cell r="K512" t="str">
            <v>592.7230937.56</v>
          </cell>
          <cell r="L512">
            <v>43344</v>
          </cell>
          <cell r="M512">
            <v>43344</v>
          </cell>
          <cell r="O512" t="str">
            <v>A</v>
          </cell>
        </row>
        <row r="513">
          <cell r="A513">
            <v>555</v>
          </cell>
          <cell r="B513" t="str">
            <v>VRIJE SPELER</v>
          </cell>
          <cell r="C513" t="str">
            <v>VS</v>
          </cell>
          <cell r="D513" t="str">
            <v>TORFS MARIA-ILONA</v>
          </cell>
          <cell r="E513" t="str">
            <v>-</v>
          </cell>
          <cell r="F513" t="str">
            <v>V</v>
          </cell>
          <cell r="G513">
            <v>16444</v>
          </cell>
          <cell r="H513" t="str">
            <v>EIKENLAAN 36</v>
          </cell>
          <cell r="I513">
            <v>2880</v>
          </cell>
          <cell r="J513" t="str">
            <v>BORNEM</v>
          </cell>
          <cell r="K513" t="str">
            <v>591.7182341.78</v>
          </cell>
          <cell r="L513">
            <v>42217</v>
          </cell>
          <cell r="M513">
            <v>42217</v>
          </cell>
          <cell r="N513" t="str">
            <v>x</v>
          </cell>
          <cell r="O513" t="str">
            <v>D</v>
          </cell>
        </row>
        <row r="514">
          <cell r="A514">
            <v>554</v>
          </cell>
          <cell r="B514" t="str">
            <v>VRIJE SPELER</v>
          </cell>
          <cell r="C514" t="str">
            <v>VS</v>
          </cell>
          <cell r="D514" t="str">
            <v>WUYTS LEO</v>
          </cell>
          <cell r="E514" t="str">
            <v>-</v>
          </cell>
          <cell r="F514" t="str">
            <v>M</v>
          </cell>
          <cell r="G514">
            <v>14974</v>
          </cell>
          <cell r="H514" t="str">
            <v>EIKENLAAN 36</v>
          </cell>
          <cell r="I514">
            <v>2880</v>
          </cell>
          <cell r="J514" t="str">
            <v>BORNEM</v>
          </cell>
          <cell r="K514" t="str">
            <v>592.6074265.12</v>
          </cell>
          <cell r="L514">
            <v>42217</v>
          </cell>
          <cell r="M514">
            <v>42217</v>
          </cell>
          <cell r="N514" t="str">
            <v>x</v>
          </cell>
          <cell r="O514" t="str">
            <v>D</v>
          </cell>
        </row>
        <row r="515">
          <cell r="A515">
            <v>553</v>
          </cell>
          <cell r="B515" t="str">
            <v>KASTEL</v>
          </cell>
          <cell r="C515" t="str">
            <v>KAST</v>
          </cell>
          <cell r="D515" t="str">
            <v>GEERAERT ANDY</v>
          </cell>
          <cell r="E515">
            <v>1</v>
          </cell>
          <cell r="F515" t="str">
            <v>M</v>
          </cell>
          <cell r="G515">
            <v>31097</v>
          </cell>
          <cell r="H515" t="str">
            <v>PASTOOR DE BRUYNESTRAAT 22</v>
          </cell>
          <cell r="I515">
            <v>9220</v>
          </cell>
          <cell r="J515" t="str">
            <v>KASTEL</v>
          </cell>
          <cell r="K515" t="str">
            <v>592.0015922.95</v>
          </cell>
          <cell r="L515">
            <v>42948</v>
          </cell>
          <cell r="M515">
            <v>42948</v>
          </cell>
          <cell r="O515" t="str">
            <v>B</v>
          </cell>
        </row>
        <row r="516">
          <cell r="A516">
            <v>552</v>
          </cell>
          <cell r="B516" t="str">
            <v>VRIJE SPELER</v>
          </cell>
          <cell r="C516" t="str">
            <v>VS</v>
          </cell>
          <cell r="D516" t="str">
            <v>TORFS JONAS</v>
          </cell>
          <cell r="E516" t="str">
            <v>-</v>
          </cell>
          <cell r="F516" t="str">
            <v>M</v>
          </cell>
          <cell r="G516">
            <v>33893</v>
          </cell>
          <cell r="H516" t="str">
            <v>PUURSESTEENWEG 44</v>
          </cell>
          <cell r="I516">
            <v>2880</v>
          </cell>
          <cell r="J516" t="str">
            <v>BORNEM</v>
          </cell>
          <cell r="K516" t="str">
            <v>592.5252907.50</v>
          </cell>
          <cell r="L516">
            <v>42217</v>
          </cell>
          <cell r="M516">
            <v>42217</v>
          </cell>
          <cell r="N516" t="str">
            <v>x</v>
          </cell>
          <cell r="O516" t="str">
            <v>D</v>
          </cell>
        </row>
        <row r="517">
          <cell r="A517">
            <v>551</v>
          </cell>
          <cell r="B517" t="str">
            <v>VRIJE SPELER</v>
          </cell>
          <cell r="C517" t="str">
            <v>VS</v>
          </cell>
          <cell r="D517" t="str">
            <v>COPPENS ERIC</v>
          </cell>
          <cell r="E517" t="str">
            <v>-</v>
          </cell>
          <cell r="F517" t="str">
            <v>M</v>
          </cell>
          <cell r="G517">
            <v>24438</v>
          </cell>
          <cell r="H517" t="str">
            <v>HOEK TEN EIKE 21A</v>
          </cell>
          <cell r="I517">
            <v>2870</v>
          </cell>
          <cell r="J517" t="str">
            <v>PUURS</v>
          </cell>
          <cell r="K517" t="str">
            <v>592.3539336.81</v>
          </cell>
          <cell r="L517">
            <v>42644</v>
          </cell>
          <cell r="M517">
            <v>42644</v>
          </cell>
          <cell r="N517" t="str">
            <v>x</v>
          </cell>
          <cell r="O517" t="str">
            <v>NA</v>
          </cell>
        </row>
        <row r="518">
          <cell r="A518">
            <v>550</v>
          </cell>
          <cell r="B518" t="str">
            <v>BILJARTBOYS</v>
          </cell>
          <cell r="C518" t="str">
            <v>BJB</v>
          </cell>
          <cell r="D518" t="str">
            <v>CLAUS LUC</v>
          </cell>
          <cell r="E518" t="str">
            <v>-</v>
          </cell>
          <cell r="F518" t="str">
            <v>M</v>
          </cell>
          <cell r="G518">
            <v>23026</v>
          </cell>
          <cell r="H518" t="str">
            <v>BOOMSESTEENWEG 84</v>
          </cell>
          <cell r="I518">
            <v>2830</v>
          </cell>
          <cell r="J518" t="str">
            <v>WILLEBROEK</v>
          </cell>
          <cell r="K518" t="str">
            <v>592-5742330-11</v>
          </cell>
          <cell r="L518">
            <v>42644</v>
          </cell>
          <cell r="M518">
            <v>44409</v>
          </cell>
          <cell r="O518" t="str">
            <v>A</v>
          </cell>
        </row>
        <row r="519">
          <cell r="A519">
            <v>549</v>
          </cell>
          <cell r="B519" t="str">
            <v>VRIJE SPELER</v>
          </cell>
          <cell r="C519" t="str">
            <v>VS</v>
          </cell>
          <cell r="D519" t="str">
            <v>MEERSMAN ERWIN</v>
          </cell>
          <cell r="E519" t="str">
            <v>-</v>
          </cell>
          <cell r="F519" t="str">
            <v>M</v>
          </cell>
          <cell r="G519">
            <v>23785</v>
          </cell>
          <cell r="H519" t="str">
            <v>BROEKKANTSTRAAT 136</v>
          </cell>
          <cell r="I519">
            <v>9200</v>
          </cell>
          <cell r="J519" t="str">
            <v>BAASRODE</v>
          </cell>
          <cell r="K519" t="str">
            <v>591.5155861.25</v>
          </cell>
          <cell r="L519">
            <v>42309</v>
          </cell>
          <cell r="M519">
            <v>42309</v>
          </cell>
          <cell r="N519" t="str">
            <v>x</v>
          </cell>
          <cell r="O519" t="str">
            <v>B</v>
          </cell>
        </row>
        <row r="520">
          <cell r="A520">
            <v>548</v>
          </cell>
          <cell r="B520" t="str">
            <v>NOEVEREN</v>
          </cell>
          <cell r="C520" t="str">
            <v>NOE</v>
          </cell>
          <cell r="D520" t="str">
            <v>THYS FRANK</v>
          </cell>
          <cell r="E520">
            <v>1</v>
          </cell>
          <cell r="F520" t="str">
            <v>M</v>
          </cell>
          <cell r="G520">
            <v>23730</v>
          </cell>
          <cell r="H520" t="str">
            <v>HEUVELSTRAAT 67</v>
          </cell>
          <cell r="I520">
            <v>2620</v>
          </cell>
          <cell r="J520" t="str">
            <v>HEMIKSEM</v>
          </cell>
          <cell r="K520" t="str">
            <v>592.7077275.42</v>
          </cell>
          <cell r="L520">
            <v>42948</v>
          </cell>
          <cell r="M520">
            <v>44044</v>
          </cell>
          <cell r="O520" t="str">
            <v>A</v>
          </cell>
        </row>
        <row r="521">
          <cell r="A521">
            <v>547</v>
          </cell>
          <cell r="B521" t="str">
            <v>OVERLEDEN</v>
          </cell>
          <cell r="C521" t="str">
            <v>†</v>
          </cell>
          <cell r="D521" t="str">
            <v>DE VLIEGER EMIEL †</v>
          </cell>
          <cell r="E521" t="str">
            <v>-</v>
          </cell>
          <cell r="F521" t="str">
            <v>M</v>
          </cell>
          <cell r="G521">
            <v>11116</v>
          </cell>
          <cell r="H521" t="str">
            <v>VARENTSTRAAT 66</v>
          </cell>
          <cell r="I521">
            <v>9255</v>
          </cell>
          <cell r="J521" t="str">
            <v>BUGGENHOUT</v>
          </cell>
          <cell r="K521" t="str">
            <v>591.9796153.31</v>
          </cell>
          <cell r="L521">
            <v>43009</v>
          </cell>
          <cell r="M521">
            <v>43009</v>
          </cell>
          <cell r="N521" t="str">
            <v>x</v>
          </cell>
          <cell r="O521" t="str">
            <v>NA</v>
          </cell>
        </row>
        <row r="522">
          <cell r="A522">
            <v>546</v>
          </cell>
          <cell r="B522" t="str">
            <v>DE ZES</v>
          </cell>
          <cell r="C522" t="str">
            <v>DZES</v>
          </cell>
          <cell r="D522" t="str">
            <v>BERGMANS JONI</v>
          </cell>
          <cell r="E522" t="str">
            <v>-</v>
          </cell>
          <cell r="G522">
            <v>33791</v>
          </cell>
          <cell r="H522" t="str">
            <v>ZEVENHOEVENSTRAAT 60</v>
          </cell>
          <cell r="I522">
            <v>9200</v>
          </cell>
          <cell r="J522" t="str">
            <v>BAASRODE</v>
          </cell>
          <cell r="K522" t="str">
            <v>591.9965204.11</v>
          </cell>
          <cell r="L522">
            <v>43009</v>
          </cell>
          <cell r="M522">
            <v>44044</v>
          </cell>
          <cell r="O522" t="str">
            <v>C</v>
          </cell>
        </row>
        <row r="523">
          <cell r="A523">
            <v>545</v>
          </cell>
          <cell r="B523" t="str">
            <v>DE ZES</v>
          </cell>
          <cell r="C523" t="str">
            <v>DZES</v>
          </cell>
          <cell r="D523" t="str">
            <v>VAN POLLAERT JENS</v>
          </cell>
          <cell r="E523" t="str">
            <v>-</v>
          </cell>
          <cell r="F523" t="str">
            <v>M</v>
          </cell>
          <cell r="G523">
            <v>34218</v>
          </cell>
          <cell r="H523" t="str">
            <v>BOERDERIJSTRAAT 18</v>
          </cell>
          <cell r="I523">
            <v>9200</v>
          </cell>
          <cell r="J523" t="str">
            <v>BAASRODE</v>
          </cell>
          <cell r="K523" t="str">
            <v>592.1244739.19</v>
          </cell>
          <cell r="L523">
            <v>43009</v>
          </cell>
          <cell r="M523">
            <v>44044</v>
          </cell>
          <cell r="O523" t="str">
            <v>D</v>
          </cell>
        </row>
        <row r="524">
          <cell r="A524">
            <v>544</v>
          </cell>
          <cell r="B524" t="str">
            <v>KALFORT SPORTIF</v>
          </cell>
          <cell r="C524" t="str">
            <v>KALF</v>
          </cell>
          <cell r="D524" t="str">
            <v>VLEMINCKX JONAS</v>
          </cell>
          <cell r="E524" t="str">
            <v>-</v>
          </cell>
          <cell r="F524" t="str">
            <v>M</v>
          </cell>
          <cell r="G524">
            <v>35197</v>
          </cell>
          <cell r="H524" t="str">
            <v>DR. F. DE WACHTERLAAN  49</v>
          </cell>
          <cell r="I524">
            <v>2870</v>
          </cell>
          <cell r="J524" t="str">
            <v>RUISBOEK</v>
          </cell>
          <cell r="K524" t="str">
            <v>96.05.12-151.85</v>
          </cell>
          <cell r="L524">
            <v>43009</v>
          </cell>
          <cell r="M524">
            <v>44440</v>
          </cell>
          <cell r="O524" t="str">
            <v>C</v>
          </cell>
        </row>
        <row r="525">
          <cell r="A525">
            <v>543</v>
          </cell>
          <cell r="B525" t="str">
            <v>TORENHOF</v>
          </cell>
          <cell r="C525" t="str">
            <v>THOF</v>
          </cell>
          <cell r="D525" t="str">
            <v>NASSER TILLEY</v>
          </cell>
          <cell r="E525" t="str">
            <v>-</v>
          </cell>
          <cell r="F525" t="str">
            <v>M</v>
          </cell>
          <cell r="G525">
            <v>28164</v>
          </cell>
          <cell r="H525" t="str">
            <v>MEIDOORNSTRAAT 18/5</v>
          </cell>
          <cell r="I525">
            <v>9280</v>
          </cell>
          <cell r="J525" t="str">
            <v>LEBBEKE</v>
          </cell>
          <cell r="K525" t="str">
            <v>592.4304795.16</v>
          </cell>
          <cell r="L525">
            <v>43009</v>
          </cell>
          <cell r="M525">
            <v>43009</v>
          </cell>
          <cell r="O525" t="str">
            <v>A</v>
          </cell>
        </row>
        <row r="526">
          <cell r="A526">
            <v>542</v>
          </cell>
          <cell r="B526" t="str">
            <v>VRIJE SPELER</v>
          </cell>
          <cell r="C526" t="str">
            <v>VS</v>
          </cell>
          <cell r="D526" t="str">
            <v>VERSTAPPEN WESLEY</v>
          </cell>
          <cell r="E526" t="str">
            <v>-</v>
          </cell>
          <cell r="F526" t="str">
            <v>M</v>
          </cell>
          <cell r="G526">
            <v>29080</v>
          </cell>
          <cell r="H526" t="str">
            <v>LINDESTRAAT 12</v>
          </cell>
          <cell r="I526">
            <v>9220</v>
          </cell>
          <cell r="J526" t="str">
            <v>HAMME</v>
          </cell>
          <cell r="K526" t="str">
            <v>592.3870895.94</v>
          </cell>
          <cell r="L526">
            <v>42614</v>
          </cell>
          <cell r="M526">
            <v>42614</v>
          </cell>
          <cell r="N526" t="str">
            <v>x</v>
          </cell>
          <cell r="O526" t="str">
            <v>D</v>
          </cell>
        </row>
        <row r="527">
          <cell r="A527">
            <v>541</v>
          </cell>
          <cell r="B527" t="str">
            <v>DE SLOEBERS</v>
          </cell>
          <cell r="C527" t="str">
            <v>SLOE</v>
          </cell>
          <cell r="D527" t="str">
            <v>COOLS ROBERT</v>
          </cell>
          <cell r="E527" t="str">
            <v>-</v>
          </cell>
          <cell r="F527" t="str">
            <v>M</v>
          </cell>
          <cell r="G527">
            <v>21559</v>
          </cell>
          <cell r="H527" t="str">
            <v>LEUK 3</v>
          </cell>
          <cell r="I527">
            <v>2870</v>
          </cell>
          <cell r="J527" t="str">
            <v>RUISBROEK</v>
          </cell>
          <cell r="K527" t="str">
            <v>59.01.09-143.57</v>
          </cell>
          <cell r="L527">
            <v>42979</v>
          </cell>
          <cell r="M527">
            <v>44409</v>
          </cell>
          <cell r="O527" t="str">
            <v>A</v>
          </cell>
        </row>
        <row r="528">
          <cell r="A528">
            <v>540</v>
          </cell>
          <cell r="B528" t="str">
            <v>VRIJE SPELER</v>
          </cell>
          <cell r="C528" t="str">
            <v>VS</v>
          </cell>
          <cell r="D528" t="str">
            <v>DE MAESSCHALCK DIRK</v>
          </cell>
          <cell r="E528" t="str">
            <v>-</v>
          </cell>
          <cell r="F528" t="str">
            <v>M</v>
          </cell>
          <cell r="G528">
            <v>28324</v>
          </cell>
          <cell r="H528" t="str">
            <v>WEERTSTRAAT 33A1</v>
          </cell>
          <cell r="I528">
            <v>2880</v>
          </cell>
          <cell r="J528" t="str">
            <v>MARIEKERKE</v>
          </cell>
          <cell r="K528" t="str">
            <v>591.9735510.13</v>
          </cell>
          <cell r="L528">
            <v>43040</v>
          </cell>
          <cell r="M528">
            <v>43040</v>
          </cell>
          <cell r="N528" t="str">
            <v>x</v>
          </cell>
          <cell r="O528" t="str">
            <v>NA</v>
          </cell>
        </row>
        <row r="529">
          <cell r="A529">
            <v>539</v>
          </cell>
          <cell r="B529" t="str">
            <v>VRIJE SPELER</v>
          </cell>
          <cell r="C529" t="str">
            <v>VS</v>
          </cell>
          <cell r="D529" t="str">
            <v>PEETERS ALBERT</v>
          </cell>
          <cell r="E529" t="str">
            <v>-</v>
          </cell>
          <cell r="F529" t="str">
            <v>M</v>
          </cell>
          <cell r="G529">
            <v>20906</v>
          </cell>
          <cell r="H529" t="str">
            <v>SERINGENLAAN 4</v>
          </cell>
          <cell r="I529">
            <v>2870</v>
          </cell>
          <cell r="J529" t="str">
            <v>RUISBROEK</v>
          </cell>
          <cell r="K529" t="str">
            <v>592.2556830.88</v>
          </cell>
          <cell r="L529">
            <v>42979</v>
          </cell>
          <cell r="M529">
            <v>42979</v>
          </cell>
          <cell r="N529" t="str">
            <v>x</v>
          </cell>
          <cell r="O529" t="str">
            <v>D</v>
          </cell>
        </row>
        <row r="530">
          <cell r="A530">
            <v>538</v>
          </cell>
          <cell r="B530" t="str">
            <v>DE SPLINTERS</v>
          </cell>
          <cell r="C530" t="str">
            <v>SPLI</v>
          </cell>
          <cell r="D530" t="str">
            <v>DE SMEDT RUDY</v>
          </cell>
          <cell r="E530">
            <v>1</v>
          </cell>
          <cell r="F530" t="str">
            <v>M</v>
          </cell>
          <cell r="G530">
            <v>23264</v>
          </cell>
          <cell r="H530" t="str">
            <v>KAARDIJK 66</v>
          </cell>
          <cell r="I530">
            <v>2870</v>
          </cell>
          <cell r="J530" t="str">
            <v>RUISBROEK</v>
          </cell>
          <cell r="K530" t="str">
            <v>592.0846961.38</v>
          </cell>
          <cell r="L530">
            <v>42979</v>
          </cell>
          <cell r="M530">
            <v>44044</v>
          </cell>
          <cell r="O530" t="str">
            <v>A</v>
          </cell>
        </row>
        <row r="531">
          <cell r="A531">
            <v>537</v>
          </cell>
          <cell r="B531" t="str">
            <v>VRIJE SPELER</v>
          </cell>
          <cell r="C531" t="str">
            <v>VS</v>
          </cell>
          <cell r="D531" t="str">
            <v>PUYLAERT CHRISTIAAN</v>
          </cell>
          <cell r="E531" t="str">
            <v>-</v>
          </cell>
          <cell r="F531" t="str">
            <v>M</v>
          </cell>
          <cell r="G531">
            <v>21110</v>
          </cell>
          <cell r="H531" t="str">
            <v>VERBINDINGSTRAAT 12</v>
          </cell>
          <cell r="I531">
            <v>9200</v>
          </cell>
          <cell r="J531" t="str">
            <v>GREMBERGEN</v>
          </cell>
          <cell r="K531" t="str">
            <v>592.6001789.92</v>
          </cell>
          <cell r="L531">
            <v>42979</v>
          </cell>
          <cell r="M531">
            <v>42979</v>
          </cell>
          <cell r="N531" t="str">
            <v>x</v>
          </cell>
          <cell r="O531" t="str">
            <v>NA</v>
          </cell>
        </row>
        <row r="532">
          <cell r="A532">
            <v>536</v>
          </cell>
          <cell r="B532" t="str">
            <v>VRIJE SPELER</v>
          </cell>
          <cell r="C532" t="str">
            <v>VS</v>
          </cell>
          <cell r="D532" t="str">
            <v>VAN DEN BOSSCHE KEN</v>
          </cell>
          <cell r="E532" t="str">
            <v>-</v>
          </cell>
          <cell r="F532" t="str">
            <v>M</v>
          </cell>
          <cell r="G532">
            <v>33917</v>
          </cell>
          <cell r="H532" t="str">
            <v>ALBERTSTRAAT  11</v>
          </cell>
          <cell r="I532">
            <v>2845</v>
          </cell>
          <cell r="J532" t="str">
            <v>NIEL</v>
          </cell>
          <cell r="K532" t="str">
            <v>592.6256192.64</v>
          </cell>
          <cell r="L532">
            <v>43344</v>
          </cell>
          <cell r="M532">
            <v>43344</v>
          </cell>
          <cell r="N532" t="str">
            <v>x</v>
          </cell>
          <cell r="O532" t="str">
            <v>NA</v>
          </cell>
        </row>
        <row r="533">
          <cell r="A533">
            <v>535</v>
          </cell>
          <cell r="B533" t="str">
            <v>HET WIEL</v>
          </cell>
          <cell r="C533" t="str">
            <v>WIEL</v>
          </cell>
          <cell r="D533" t="str">
            <v>CASTELEYN PAUL</v>
          </cell>
          <cell r="E533" t="str">
            <v>-</v>
          </cell>
          <cell r="F533" t="str">
            <v>M</v>
          </cell>
          <cell r="G533">
            <v>24198</v>
          </cell>
          <cell r="H533" t="str">
            <v>HEILIGGEESTHOEK 23</v>
          </cell>
          <cell r="I533">
            <v>2070</v>
          </cell>
          <cell r="J533" t="str">
            <v>ZWIJNDRECHT</v>
          </cell>
          <cell r="K533" t="str">
            <v>592.7748388.12</v>
          </cell>
          <cell r="L533">
            <v>43009</v>
          </cell>
          <cell r="M533">
            <v>43009</v>
          </cell>
          <cell r="O533" t="str">
            <v>A</v>
          </cell>
        </row>
        <row r="534">
          <cell r="A534">
            <v>534</v>
          </cell>
          <cell r="B534" t="str">
            <v>DE SLOEBERS</v>
          </cell>
          <cell r="C534" t="str">
            <v>SLOE</v>
          </cell>
          <cell r="D534" t="str">
            <v>BLOMMAERTS ERIC</v>
          </cell>
          <cell r="E534" t="str">
            <v>-</v>
          </cell>
          <cell r="F534" t="str">
            <v>M</v>
          </cell>
          <cell r="G534">
            <v>21624</v>
          </cell>
          <cell r="H534" t="str">
            <v>ALBERTSTRAAT  11/1L</v>
          </cell>
          <cell r="I534">
            <v>2845</v>
          </cell>
          <cell r="J534" t="str">
            <v>NIEL</v>
          </cell>
          <cell r="K534" t="str">
            <v>59.03.15-383.39</v>
          </cell>
          <cell r="L534">
            <v>43344</v>
          </cell>
          <cell r="M534">
            <v>44409</v>
          </cell>
          <cell r="O534" t="str">
            <v>NA</v>
          </cell>
        </row>
        <row r="535">
          <cell r="A535">
            <v>533</v>
          </cell>
          <cell r="B535" t="str">
            <v>ZANDSTUIVERS</v>
          </cell>
          <cell r="C535" t="str">
            <v>ZAND</v>
          </cell>
          <cell r="D535" t="str">
            <v>VAN CAUSBROECK ELS</v>
          </cell>
          <cell r="E535" t="str">
            <v>-</v>
          </cell>
          <cell r="F535" t="str">
            <v>V</v>
          </cell>
          <cell r="G535">
            <v>28805</v>
          </cell>
          <cell r="H535" t="str">
            <v>VELDSTRAAT 35 A</v>
          </cell>
          <cell r="I535">
            <v>9220</v>
          </cell>
          <cell r="J535" t="str">
            <v>HAMME</v>
          </cell>
          <cell r="K535" t="str">
            <v>592.5513103.92</v>
          </cell>
          <cell r="L535">
            <v>43009</v>
          </cell>
          <cell r="M535">
            <v>43009</v>
          </cell>
          <cell r="O535" t="str">
            <v>NA</v>
          </cell>
        </row>
        <row r="536">
          <cell r="A536">
            <v>532</v>
          </cell>
          <cell r="B536" t="str">
            <v>VRIJE SPELER</v>
          </cell>
          <cell r="C536" t="str">
            <v>VS</v>
          </cell>
          <cell r="D536" t="str">
            <v>DOBBENIE PATRICIA</v>
          </cell>
          <cell r="E536" t="str">
            <v>-</v>
          </cell>
          <cell r="F536" t="str">
            <v>V</v>
          </cell>
          <cell r="G536">
            <v>23986</v>
          </cell>
          <cell r="H536" t="str">
            <v>HERMAN VOSSTRAAT 74/2</v>
          </cell>
          <cell r="I536">
            <v>2830</v>
          </cell>
          <cell r="J536" t="str">
            <v>WILLEBROEK</v>
          </cell>
          <cell r="K536" t="str">
            <v>591.0863905.28</v>
          </cell>
          <cell r="L536">
            <v>43344</v>
          </cell>
          <cell r="M536">
            <v>43344</v>
          </cell>
          <cell r="N536" t="str">
            <v>x</v>
          </cell>
          <cell r="O536" t="str">
            <v>NA</v>
          </cell>
        </row>
        <row r="537">
          <cell r="A537">
            <v>531</v>
          </cell>
          <cell r="B537" t="str">
            <v>DE ZES</v>
          </cell>
          <cell r="C537" t="str">
            <v>DZES</v>
          </cell>
          <cell r="D537" t="str">
            <v>VRANKEN ARTHUR</v>
          </cell>
          <cell r="E537" t="str">
            <v>-</v>
          </cell>
          <cell r="F537" t="str">
            <v>M</v>
          </cell>
          <cell r="G537">
            <v>34618</v>
          </cell>
          <cell r="H537" t="str">
            <v>SCHIPPERSDIJK 71</v>
          </cell>
          <cell r="I537">
            <v>9200</v>
          </cell>
          <cell r="J537" t="str">
            <v>BAASRODE</v>
          </cell>
          <cell r="K537" t="str">
            <v>591.4519255.30</v>
          </cell>
          <cell r="L537">
            <v>42614</v>
          </cell>
          <cell r="M537">
            <v>44044</v>
          </cell>
          <cell r="O537" t="str">
            <v>D</v>
          </cell>
        </row>
        <row r="538">
          <cell r="A538">
            <v>530</v>
          </cell>
          <cell r="B538" t="str">
            <v>KALFORT SPORTIF</v>
          </cell>
          <cell r="C538" t="str">
            <v>KALF</v>
          </cell>
          <cell r="D538" t="str">
            <v>MAMPAEY ETIENNE</v>
          </cell>
          <cell r="E538" t="str">
            <v>-</v>
          </cell>
          <cell r="F538" t="str">
            <v>M</v>
          </cell>
          <cell r="G538">
            <v>19090</v>
          </cell>
          <cell r="H538" t="str">
            <v>SCHOONAARDESTRAAT 2</v>
          </cell>
          <cell r="I538">
            <v>2880</v>
          </cell>
          <cell r="J538" t="str">
            <v>HINGENE</v>
          </cell>
          <cell r="K538" t="str">
            <v>52.04.06-343.15</v>
          </cell>
          <cell r="L538">
            <v>42614</v>
          </cell>
          <cell r="M538">
            <v>44440</v>
          </cell>
          <cell r="O538" t="str">
            <v>NA</v>
          </cell>
        </row>
        <row r="539">
          <cell r="A539">
            <v>529</v>
          </cell>
          <cell r="B539" t="str">
            <v>VRIJE SPELER</v>
          </cell>
          <cell r="C539" t="str">
            <v>VS</v>
          </cell>
          <cell r="D539" t="str">
            <v>MARIVOET SONIA</v>
          </cell>
          <cell r="E539" t="str">
            <v>-</v>
          </cell>
          <cell r="F539" t="str">
            <v>V</v>
          </cell>
          <cell r="G539">
            <v>23306</v>
          </cell>
          <cell r="H539" t="str">
            <v>GROOTHEIDE 124</v>
          </cell>
          <cell r="I539">
            <v>2880</v>
          </cell>
          <cell r="J539" t="str">
            <v>BORNEM</v>
          </cell>
          <cell r="K539" t="str">
            <v>592.0837013.81</v>
          </cell>
          <cell r="L539">
            <v>42614</v>
          </cell>
          <cell r="M539">
            <v>42614</v>
          </cell>
          <cell r="N539" t="str">
            <v>x</v>
          </cell>
          <cell r="O539" t="str">
            <v>NA</v>
          </cell>
        </row>
        <row r="540">
          <cell r="A540">
            <v>528</v>
          </cell>
          <cell r="B540" t="str">
            <v>DEN TWEEDEN THUIS</v>
          </cell>
          <cell r="C540" t="str">
            <v>TWT</v>
          </cell>
          <cell r="D540" t="str">
            <v>ROOSEMONT RONY</v>
          </cell>
          <cell r="E540" t="str">
            <v>-</v>
          </cell>
          <cell r="F540" t="str">
            <v>M</v>
          </cell>
          <cell r="G540">
            <v>23031</v>
          </cell>
          <cell r="H540" t="str">
            <v>KLOOSTERSTRAAT 36/001</v>
          </cell>
          <cell r="I540">
            <v>1840</v>
          </cell>
          <cell r="J540" t="str">
            <v>MALDEREN</v>
          </cell>
          <cell r="K540" t="str">
            <v>592.1767431.75</v>
          </cell>
          <cell r="L540">
            <v>43070</v>
          </cell>
          <cell r="M540">
            <v>44044</v>
          </cell>
          <cell r="O540" t="str">
            <v>C</v>
          </cell>
        </row>
        <row r="541">
          <cell r="A541">
            <v>527</v>
          </cell>
          <cell r="B541" t="str">
            <v>KASTEL</v>
          </cell>
          <cell r="C541" t="str">
            <v>KAST</v>
          </cell>
          <cell r="D541" t="str">
            <v>BERTIN NILS</v>
          </cell>
          <cell r="E541">
            <v>2</v>
          </cell>
          <cell r="F541" t="str">
            <v>M</v>
          </cell>
          <cell r="G541">
            <v>35252</v>
          </cell>
          <cell r="H541" t="str">
            <v>VOSSENHOEK 89</v>
          </cell>
          <cell r="I541">
            <v>9200</v>
          </cell>
          <cell r="J541" t="str">
            <v>DENDERMONDE</v>
          </cell>
          <cell r="K541" t="str">
            <v>591.9447440.33</v>
          </cell>
          <cell r="L541">
            <v>43344</v>
          </cell>
          <cell r="M541">
            <v>43344</v>
          </cell>
          <cell r="O541" t="str">
            <v>C</v>
          </cell>
        </row>
        <row r="542">
          <cell r="A542">
            <v>526</v>
          </cell>
          <cell r="B542" t="str">
            <v>TORENHOF</v>
          </cell>
          <cell r="C542" t="str">
            <v>THOF</v>
          </cell>
          <cell r="D542" t="str">
            <v>VAN INGELGEM KEVIN</v>
          </cell>
          <cell r="E542" t="str">
            <v>-</v>
          </cell>
          <cell r="F542" t="str">
            <v>M</v>
          </cell>
          <cell r="G542">
            <v>31838</v>
          </cell>
          <cell r="H542" t="str">
            <v>PUTWEG 6</v>
          </cell>
          <cell r="I542">
            <v>9255</v>
          </cell>
          <cell r="J542" t="str">
            <v>BUGGENHOUT</v>
          </cell>
          <cell r="K542" t="str">
            <v>592.5396250.27</v>
          </cell>
          <cell r="L542">
            <v>42948</v>
          </cell>
          <cell r="M542">
            <v>42948</v>
          </cell>
          <cell r="O542" t="str">
            <v>A</v>
          </cell>
        </row>
        <row r="543">
          <cell r="A543">
            <v>525</v>
          </cell>
          <cell r="B543" t="str">
            <v>VRIJE SPELER</v>
          </cell>
          <cell r="C543" t="str">
            <v>VS</v>
          </cell>
          <cell r="D543" t="str">
            <v>ABBEEL LENNERT</v>
          </cell>
          <cell r="E543" t="str">
            <v>-</v>
          </cell>
          <cell r="F543" t="str">
            <v>M</v>
          </cell>
          <cell r="G543">
            <v>34569</v>
          </cell>
          <cell r="H543" t="str">
            <v>MARTEN D'HOOGHESTRAAT 6</v>
          </cell>
          <cell r="I543">
            <v>9292</v>
          </cell>
          <cell r="J543" t="str">
            <v>BERLARE</v>
          </cell>
          <cell r="K543" t="str">
            <v>592.2785507.69</v>
          </cell>
          <cell r="L543">
            <v>43344</v>
          </cell>
          <cell r="M543">
            <v>43344</v>
          </cell>
          <cell r="N543" t="str">
            <v>x</v>
          </cell>
          <cell r="O543" t="str">
            <v>NA</v>
          </cell>
        </row>
        <row r="544">
          <cell r="A544">
            <v>524</v>
          </cell>
          <cell r="B544" t="str">
            <v>VRIJE SPELER</v>
          </cell>
          <cell r="C544" t="str">
            <v>VS</v>
          </cell>
          <cell r="D544" t="str">
            <v>THIERENS JURGEN</v>
          </cell>
          <cell r="E544" t="str">
            <v>-</v>
          </cell>
          <cell r="F544" t="str">
            <v>M</v>
          </cell>
          <cell r="G544">
            <v>28439</v>
          </cell>
          <cell r="H544" t="str">
            <v>SINT BERNARDUSWIJK 16</v>
          </cell>
          <cell r="I544">
            <v>9220</v>
          </cell>
          <cell r="J544" t="str">
            <v>MOERZEKE</v>
          </cell>
          <cell r="K544" t="str">
            <v>592.7424269.67</v>
          </cell>
          <cell r="L544">
            <v>43344</v>
          </cell>
          <cell r="M544">
            <v>43344</v>
          </cell>
          <cell r="N544" t="str">
            <v>x</v>
          </cell>
          <cell r="O544" t="str">
            <v>NA</v>
          </cell>
        </row>
        <row r="545">
          <cell r="A545">
            <v>523</v>
          </cell>
          <cell r="B545" t="str">
            <v>VRIJE SPELER</v>
          </cell>
          <cell r="C545" t="str">
            <v>VS</v>
          </cell>
          <cell r="D545" t="str">
            <v>WAUTERS LUC</v>
          </cell>
          <cell r="E545" t="str">
            <v>-</v>
          </cell>
          <cell r="F545" t="str">
            <v>M</v>
          </cell>
          <cell r="G545">
            <v>26517</v>
          </cell>
          <cell r="H545" t="str">
            <v>SCHELDESTRAAT 17</v>
          </cell>
          <cell r="I545">
            <v>9255</v>
          </cell>
          <cell r="J545" t="str">
            <v>BUGGENHOUT</v>
          </cell>
          <cell r="K545" t="str">
            <v>591.6178548.41</v>
          </cell>
          <cell r="L545">
            <v>42614</v>
          </cell>
          <cell r="M545">
            <v>42614</v>
          </cell>
          <cell r="N545" t="str">
            <v>x</v>
          </cell>
          <cell r="O545" t="str">
            <v>NA</v>
          </cell>
        </row>
        <row r="546">
          <cell r="A546">
            <v>522</v>
          </cell>
          <cell r="B546" t="str">
            <v>OVERLEDEN</v>
          </cell>
          <cell r="C546" t="str">
            <v>†</v>
          </cell>
          <cell r="D546" t="str">
            <v>DESMEDT HUGO †</v>
          </cell>
          <cell r="E546" t="str">
            <v>-</v>
          </cell>
          <cell r="F546" t="str">
            <v>M</v>
          </cell>
          <cell r="G546">
            <v>21415</v>
          </cell>
          <cell r="H546" t="str">
            <v>ACHTERHEIDE 93</v>
          </cell>
          <cell r="I546">
            <v>1840</v>
          </cell>
          <cell r="J546" t="str">
            <v>LONDERZEEL</v>
          </cell>
          <cell r="K546" t="str">
            <v>592.1441627.94</v>
          </cell>
          <cell r="L546">
            <v>42948</v>
          </cell>
          <cell r="M546">
            <v>42948</v>
          </cell>
          <cell r="N546" t="str">
            <v>x</v>
          </cell>
          <cell r="O546" t="str">
            <v>D</v>
          </cell>
        </row>
        <row r="547">
          <cell r="A547">
            <v>521</v>
          </cell>
          <cell r="B547" t="str">
            <v>'t ZANDHOF</v>
          </cell>
          <cell r="C547" t="str">
            <v>TZH</v>
          </cell>
          <cell r="D547" t="str">
            <v>SELLESLAGH KURT</v>
          </cell>
          <cell r="E547">
            <v>4</v>
          </cell>
          <cell r="F547" t="str">
            <v>M</v>
          </cell>
          <cell r="G547">
            <v>26099</v>
          </cell>
          <cell r="H547" t="str">
            <v>HOOGSTRAAT 66/3</v>
          </cell>
          <cell r="I547">
            <v>2870</v>
          </cell>
          <cell r="J547" t="str">
            <v>PUURS</v>
          </cell>
          <cell r="K547" t="str">
            <v>591.9007317.96</v>
          </cell>
          <cell r="L547">
            <v>42217</v>
          </cell>
          <cell r="M547">
            <v>42217</v>
          </cell>
          <cell r="O547" t="str">
            <v>B</v>
          </cell>
        </row>
        <row r="548">
          <cell r="A548">
            <v>520</v>
          </cell>
          <cell r="B548" t="str">
            <v>VRIJE SPELER</v>
          </cell>
          <cell r="C548" t="str">
            <v>VS</v>
          </cell>
          <cell r="D548" t="str">
            <v>APERS BJORN</v>
          </cell>
          <cell r="E548" t="str">
            <v>-</v>
          </cell>
          <cell r="F548" t="str">
            <v>M</v>
          </cell>
          <cell r="G548">
            <v>29005</v>
          </cell>
          <cell r="H548" t="str">
            <v>PASTORIJSTRAAT 1</v>
          </cell>
          <cell r="I548">
            <v>2830</v>
          </cell>
          <cell r="J548" t="str">
            <v>WILLEBROEK</v>
          </cell>
          <cell r="K548" t="str">
            <v>592.1569858.91</v>
          </cell>
          <cell r="L548">
            <v>42979</v>
          </cell>
          <cell r="M548">
            <v>42979</v>
          </cell>
          <cell r="N548" t="str">
            <v>x</v>
          </cell>
          <cell r="O548" t="str">
            <v>C</v>
          </cell>
        </row>
        <row r="549">
          <cell r="A549">
            <v>519</v>
          </cell>
          <cell r="B549" t="str">
            <v>DE BELOFTEN</v>
          </cell>
          <cell r="C549" t="str">
            <v>DBEL</v>
          </cell>
          <cell r="D549" t="str">
            <v>SONCK RONALD</v>
          </cell>
          <cell r="E549">
            <v>1</v>
          </cell>
          <cell r="F549" t="str">
            <v>M</v>
          </cell>
          <cell r="G549">
            <v>24134</v>
          </cell>
          <cell r="H549" t="str">
            <v>APPELDONKSTRAAT 221</v>
          </cell>
          <cell r="I549">
            <v>2830</v>
          </cell>
          <cell r="J549" t="str">
            <v>WILLEBROEK</v>
          </cell>
          <cell r="K549" t="str">
            <v>66.01.27-285.07</v>
          </cell>
          <cell r="L549">
            <v>43344</v>
          </cell>
          <cell r="M549">
            <v>44409</v>
          </cell>
          <cell r="O549" t="str">
            <v>C</v>
          </cell>
        </row>
        <row r="550">
          <cell r="A550">
            <v>518</v>
          </cell>
          <cell r="B550" t="str">
            <v>VRIJE SPELER</v>
          </cell>
          <cell r="C550" t="str">
            <v>VS</v>
          </cell>
          <cell r="D550" t="str">
            <v>TROCH DIRK</v>
          </cell>
          <cell r="E550" t="str">
            <v>-</v>
          </cell>
          <cell r="F550" t="str">
            <v>M</v>
          </cell>
          <cell r="G550">
            <v>20208</v>
          </cell>
          <cell r="H550" t="str">
            <v>BORNEMSTRAAT 45</v>
          </cell>
          <cell r="I550">
            <v>2880</v>
          </cell>
          <cell r="J550" t="str">
            <v>BORNEM</v>
          </cell>
          <cell r="K550" t="str">
            <v>591.6343433.26</v>
          </cell>
          <cell r="L550">
            <v>42614</v>
          </cell>
          <cell r="M550">
            <v>42614</v>
          </cell>
          <cell r="N550" t="str">
            <v>x</v>
          </cell>
          <cell r="O550" t="str">
            <v>NA</v>
          </cell>
        </row>
        <row r="551">
          <cell r="A551">
            <v>517</v>
          </cell>
          <cell r="B551" t="str">
            <v>OVERLEDEN</v>
          </cell>
          <cell r="C551" t="str">
            <v>†</v>
          </cell>
          <cell r="D551" t="str">
            <v>GABRIELS LEO †</v>
          </cell>
          <cell r="E551" t="str">
            <v>-</v>
          </cell>
          <cell r="F551" t="str">
            <v>M</v>
          </cell>
          <cell r="G551">
            <v>25512</v>
          </cell>
          <cell r="H551" t="str">
            <v>KERKSTRAAT 45B</v>
          </cell>
          <cell r="I551">
            <v>9220</v>
          </cell>
          <cell r="J551" t="str">
            <v>HAMME</v>
          </cell>
          <cell r="K551" t="str">
            <v>592.1175609.50</v>
          </cell>
          <cell r="L551">
            <v>43344</v>
          </cell>
          <cell r="M551">
            <v>43344</v>
          </cell>
          <cell r="N551" t="str">
            <v>x</v>
          </cell>
          <cell r="O551" t="str">
            <v>B</v>
          </cell>
        </row>
        <row r="552">
          <cell r="A552">
            <v>516</v>
          </cell>
          <cell r="B552" t="str">
            <v>GOUDEN BIL</v>
          </cell>
          <cell r="C552" t="str">
            <v>GBIL</v>
          </cell>
          <cell r="D552" t="str">
            <v>VERCKENS PAUL</v>
          </cell>
          <cell r="E552" t="str">
            <v>-</v>
          </cell>
          <cell r="F552" t="str">
            <v>M</v>
          </cell>
          <cell r="G552">
            <v>18733</v>
          </cell>
          <cell r="H552" t="str">
            <v>BROEKSTRAAT 101B1</v>
          </cell>
          <cell r="I552">
            <v>1745</v>
          </cell>
          <cell r="J552" t="str">
            <v>OPWIJK</v>
          </cell>
          <cell r="K552" t="str">
            <v>592.2486431.14</v>
          </cell>
          <cell r="L552">
            <v>43313</v>
          </cell>
          <cell r="M552">
            <v>43313</v>
          </cell>
          <cell r="O552" t="str">
            <v>D</v>
          </cell>
        </row>
        <row r="553">
          <cell r="A553">
            <v>515</v>
          </cell>
          <cell r="B553" t="str">
            <v>VRIJE SPELER</v>
          </cell>
          <cell r="C553" t="str">
            <v>VS</v>
          </cell>
          <cell r="D553" t="str">
            <v>VAN RANST DIEGO</v>
          </cell>
          <cell r="E553" t="str">
            <v>-</v>
          </cell>
          <cell r="F553" t="str">
            <v>M</v>
          </cell>
          <cell r="G553">
            <v>33987</v>
          </cell>
          <cell r="H553" t="str">
            <v>VAN LANGENHOVESTRAAT 99</v>
          </cell>
          <cell r="I553">
            <v>9200</v>
          </cell>
          <cell r="J553" t="str">
            <v>DENDERMONDE</v>
          </cell>
          <cell r="K553" t="str">
            <v>592.0936448.91</v>
          </cell>
          <cell r="L553">
            <v>42979</v>
          </cell>
          <cell r="M553">
            <v>42979</v>
          </cell>
          <cell r="N553" t="str">
            <v>x</v>
          </cell>
          <cell r="O553" t="str">
            <v>C</v>
          </cell>
        </row>
        <row r="554">
          <cell r="A554">
            <v>514</v>
          </cell>
          <cell r="B554" t="str">
            <v>DE DAGERS</v>
          </cell>
          <cell r="C554" t="str">
            <v>DDAG</v>
          </cell>
          <cell r="D554" t="str">
            <v>BLOMMAERTS RUDY</v>
          </cell>
          <cell r="E554" t="str">
            <v>-</v>
          </cell>
          <cell r="F554" t="str">
            <v>M</v>
          </cell>
          <cell r="G554">
            <v>23098</v>
          </cell>
          <cell r="H554" t="str">
            <v>BROEKSTRAAT 93/6</v>
          </cell>
          <cell r="I554">
            <v>9200</v>
          </cell>
          <cell r="J554" t="str">
            <v>BAASRODE</v>
          </cell>
          <cell r="K554" t="str">
            <v>591.9283868.03</v>
          </cell>
          <cell r="L554">
            <v>43009</v>
          </cell>
          <cell r="M554">
            <v>43009</v>
          </cell>
          <cell r="O554" t="str">
            <v>A</v>
          </cell>
        </row>
        <row r="555">
          <cell r="A555">
            <v>513</v>
          </cell>
          <cell r="B555" t="str">
            <v>VRIJE SPELER</v>
          </cell>
          <cell r="C555" t="str">
            <v>VS</v>
          </cell>
          <cell r="D555" t="str">
            <v>DESMET GUNTHER</v>
          </cell>
          <cell r="E555" t="str">
            <v>-</v>
          </cell>
          <cell r="F555" t="str">
            <v>M</v>
          </cell>
          <cell r="G555">
            <v>29049</v>
          </cell>
          <cell r="H555" t="str">
            <v>HERNEKOUTER 31</v>
          </cell>
          <cell r="I555">
            <v>1540</v>
          </cell>
          <cell r="J555" t="str">
            <v>HERNE</v>
          </cell>
          <cell r="K555" t="str">
            <v>592.0381774.63</v>
          </cell>
          <cell r="L555">
            <v>43313</v>
          </cell>
          <cell r="M555">
            <v>43313</v>
          </cell>
          <cell r="N555" t="str">
            <v>x</v>
          </cell>
          <cell r="O555" t="str">
            <v>NA</v>
          </cell>
        </row>
        <row r="556">
          <cell r="A556">
            <v>512</v>
          </cell>
          <cell r="B556" t="str">
            <v>DRY-STER</v>
          </cell>
          <cell r="C556" t="str">
            <v>DRY</v>
          </cell>
          <cell r="D556" t="str">
            <v>ROELANTS NICO</v>
          </cell>
          <cell r="E556" t="str">
            <v>-</v>
          </cell>
          <cell r="F556" t="str">
            <v>M</v>
          </cell>
          <cell r="G556">
            <v>32406</v>
          </cell>
          <cell r="H556" t="str">
            <v>VITSGAARD51/22</v>
          </cell>
          <cell r="I556">
            <v>1745</v>
          </cell>
          <cell r="J556" t="str">
            <v>OPWIJK</v>
          </cell>
          <cell r="K556" t="str">
            <v>592.2829588.82</v>
          </cell>
          <cell r="L556">
            <v>43313</v>
          </cell>
          <cell r="M556">
            <v>44044</v>
          </cell>
          <cell r="O556" t="str">
            <v>B</v>
          </cell>
        </row>
        <row r="557">
          <cell r="A557">
            <v>511</v>
          </cell>
          <cell r="B557" t="str">
            <v>FLIPPERBOYS</v>
          </cell>
          <cell r="C557" t="str">
            <v>FLIP</v>
          </cell>
          <cell r="D557" t="str">
            <v>VRIJDAG TIM</v>
          </cell>
          <cell r="E557" t="str">
            <v>-</v>
          </cell>
          <cell r="F557" t="str">
            <v>M</v>
          </cell>
          <cell r="G557">
            <v>29871</v>
          </cell>
          <cell r="H557" t="str">
            <v>REEDIJK 37</v>
          </cell>
          <cell r="I557">
            <v>1785</v>
          </cell>
          <cell r="J557" t="str">
            <v>MERCHTEM</v>
          </cell>
          <cell r="K557" t="str">
            <v>591.5873822.89</v>
          </cell>
          <cell r="L557">
            <v>42979</v>
          </cell>
          <cell r="M557">
            <v>42979</v>
          </cell>
          <cell r="O557" t="str">
            <v>B</v>
          </cell>
        </row>
        <row r="558">
          <cell r="A558">
            <v>510</v>
          </cell>
          <cell r="B558" t="str">
            <v>GOLVERS</v>
          </cell>
          <cell r="C558" t="str">
            <v>GOL</v>
          </cell>
          <cell r="D558" t="str">
            <v>HUYS RUDY</v>
          </cell>
          <cell r="E558" t="str">
            <v>-</v>
          </cell>
          <cell r="F558" t="str">
            <v>M</v>
          </cell>
          <cell r="G558">
            <v>23751</v>
          </cell>
          <cell r="H558" t="str">
            <v>ELLEBOOGSTRAAT 22</v>
          </cell>
          <cell r="I558">
            <v>2811</v>
          </cell>
          <cell r="J558" t="str">
            <v>LEEST</v>
          </cell>
          <cell r="K558" t="str">
            <v>591.7081900.32</v>
          </cell>
          <cell r="L558">
            <v>42614</v>
          </cell>
          <cell r="M558">
            <v>42614</v>
          </cell>
          <cell r="O558" t="str">
            <v>B</v>
          </cell>
        </row>
        <row r="559">
          <cell r="A559">
            <v>509</v>
          </cell>
          <cell r="B559" t="str">
            <v>VRIJE SPELER</v>
          </cell>
          <cell r="C559" t="str">
            <v>VS</v>
          </cell>
          <cell r="D559" t="str">
            <v>DE COCK ERWIN</v>
          </cell>
          <cell r="E559" t="str">
            <v>-</v>
          </cell>
          <cell r="F559" t="str">
            <v>M</v>
          </cell>
          <cell r="G559">
            <v>27302</v>
          </cell>
          <cell r="H559" t="str">
            <v>VLAMINGSTRAAT 4/21</v>
          </cell>
          <cell r="I559">
            <v>8301</v>
          </cell>
          <cell r="J559" t="str">
            <v>KNOKKE-HEIST</v>
          </cell>
          <cell r="K559" t="str">
            <v>592.8905866.32</v>
          </cell>
          <cell r="L559">
            <v>43313</v>
          </cell>
          <cell r="M559">
            <v>43313</v>
          </cell>
          <cell r="N559" t="str">
            <v>x</v>
          </cell>
          <cell r="O559" t="str">
            <v>NA</v>
          </cell>
        </row>
        <row r="560">
          <cell r="A560">
            <v>508</v>
          </cell>
          <cell r="B560" t="str">
            <v>DE ZES</v>
          </cell>
          <cell r="C560" t="str">
            <v>DZES</v>
          </cell>
          <cell r="D560" t="str">
            <v>TELLIER YANNICK</v>
          </cell>
          <cell r="E560" t="str">
            <v>-</v>
          </cell>
          <cell r="F560" t="str">
            <v>M</v>
          </cell>
          <cell r="G560">
            <v>32733</v>
          </cell>
          <cell r="H560" t="str">
            <v>T.VERMEYLENSTRAAT 228</v>
          </cell>
          <cell r="I560">
            <v>9200</v>
          </cell>
          <cell r="J560" t="str">
            <v>DENDERMONDE</v>
          </cell>
          <cell r="K560" t="str">
            <v>592.0862877.46</v>
          </cell>
          <cell r="L560">
            <v>42583</v>
          </cell>
          <cell r="M560">
            <v>42583</v>
          </cell>
          <cell r="O560" t="str">
            <v>B</v>
          </cell>
        </row>
        <row r="561">
          <cell r="A561">
            <v>507</v>
          </cell>
          <cell r="B561" t="str">
            <v>DE ZES</v>
          </cell>
          <cell r="C561" t="str">
            <v>DZES</v>
          </cell>
          <cell r="D561" t="str">
            <v>WETTINCK BJORN</v>
          </cell>
          <cell r="E561" t="str">
            <v>-</v>
          </cell>
          <cell r="F561" t="str">
            <v>M</v>
          </cell>
          <cell r="G561">
            <v>33871</v>
          </cell>
          <cell r="H561" t="str">
            <v>DAMPUTSTRAAT 45</v>
          </cell>
          <cell r="I561">
            <v>9220</v>
          </cell>
          <cell r="J561" t="str">
            <v>HAMME</v>
          </cell>
          <cell r="K561" t="str">
            <v>592.4966351.32</v>
          </cell>
          <cell r="L561">
            <v>43313</v>
          </cell>
          <cell r="M561">
            <v>44409</v>
          </cell>
          <cell r="O561" t="str">
            <v>C</v>
          </cell>
        </row>
        <row r="562">
          <cell r="A562">
            <v>506</v>
          </cell>
          <cell r="B562" t="str">
            <v>DEN BLACK</v>
          </cell>
          <cell r="C562" t="str">
            <v>DBLA</v>
          </cell>
          <cell r="D562" t="str">
            <v>CARLIER ASTRID</v>
          </cell>
          <cell r="E562" t="str">
            <v>-</v>
          </cell>
          <cell r="F562" t="str">
            <v>V</v>
          </cell>
          <cell r="G562">
            <v>34782</v>
          </cell>
          <cell r="H562" t="str">
            <v>STATIONSSTRAAT 7/4</v>
          </cell>
          <cell r="I562">
            <v>1840</v>
          </cell>
          <cell r="J562" t="str">
            <v>LONDERZEEL</v>
          </cell>
          <cell r="K562" t="str">
            <v>592.5039585.31</v>
          </cell>
          <cell r="L562">
            <v>42614</v>
          </cell>
          <cell r="M562">
            <v>44044</v>
          </cell>
          <cell r="O562" t="str">
            <v>D</v>
          </cell>
        </row>
        <row r="563">
          <cell r="A563">
            <v>505</v>
          </cell>
          <cell r="B563" t="str">
            <v>VRIJE SPELER</v>
          </cell>
          <cell r="C563" t="str">
            <v>VS</v>
          </cell>
          <cell r="D563" t="str">
            <v>DE CLIPPELEIR NICO</v>
          </cell>
          <cell r="E563" t="str">
            <v>-</v>
          </cell>
          <cell r="F563" t="str">
            <v>M</v>
          </cell>
          <cell r="G563">
            <v>26508</v>
          </cell>
          <cell r="H563" t="str">
            <v>ZWANENHALS 10</v>
          </cell>
          <cell r="I563">
            <v>9220</v>
          </cell>
          <cell r="J563" t="str">
            <v>HAMME</v>
          </cell>
          <cell r="K563" t="str">
            <v>592.6061535.86</v>
          </cell>
          <cell r="L563">
            <v>43344</v>
          </cell>
          <cell r="M563">
            <v>43344</v>
          </cell>
          <cell r="N563" t="str">
            <v>x</v>
          </cell>
          <cell r="O563" t="str">
            <v>NA</v>
          </cell>
        </row>
        <row r="564">
          <cell r="A564">
            <v>504</v>
          </cell>
          <cell r="B564" t="str">
            <v>'t ZANDHOF</v>
          </cell>
          <cell r="C564" t="str">
            <v>TZH</v>
          </cell>
          <cell r="D564" t="str">
            <v>CRICKX RONALD</v>
          </cell>
          <cell r="E564">
            <v>1</v>
          </cell>
          <cell r="F564" t="str">
            <v>M</v>
          </cell>
          <cell r="G564">
            <v>24976</v>
          </cell>
          <cell r="H564" t="str">
            <v>STEENMOLENWEG 2</v>
          </cell>
          <cell r="I564">
            <v>2880</v>
          </cell>
          <cell r="J564" t="str">
            <v>BORNEM</v>
          </cell>
          <cell r="K564" t="str">
            <v>592.3977528.27</v>
          </cell>
          <cell r="L564">
            <v>42948</v>
          </cell>
          <cell r="M564">
            <v>42948</v>
          </cell>
          <cell r="O564" t="str">
            <v>B</v>
          </cell>
        </row>
        <row r="565">
          <cell r="A565">
            <v>503</v>
          </cell>
          <cell r="B565" t="str">
            <v>VRIJE SPELER</v>
          </cell>
          <cell r="C565" t="str">
            <v>VS</v>
          </cell>
          <cell r="D565" t="str">
            <v>VERCAMMEN ANDY</v>
          </cell>
          <cell r="E565" t="str">
            <v>-</v>
          </cell>
          <cell r="F565" t="str">
            <v>M</v>
          </cell>
          <cell r="G565">
            <v>31816</v>
          </cell>
          <cell r="H565" t="str">
            <v>EVANGELIESTRAAT 25</v>
          </cell>
          <cell r="I565">
            <v>9220</v>
          </cell>
          <cell r="J565" t="str">
            <v>HAMME</v>
          </cell>
          <cell r="K565" t="str">
            <v>592.5068072.97</v>
          </cell>
          <cell r="L565">
            <v>43344</v>
          </cell>
          <cell r="M565">
            <v>43344</v>
          </cell>
          <cell r="N565" t="str">
            <v>x</v>
          </cell>
          <cell r="O565" t="str">
            <v>NA</v>
          </cell>
        </row>
        <row r="566">
          <cell r="A566">
            <v>502</v>
          </cell>
          <cell r="B566" t="str">
            <v>VRIJE SPELER</v>
          </cell>
          <cell r="C566" t="str">
            <v>VS</v>
          </cell>
          <cell r="D566" t="str">
            <v>NYSEN ANGE</v>
          </cell>
          <cell r="E566" t="str">
            <v>-</v>
          </cell>
          <cell r="F566" t="str">
            <v>V</v>
          </cell>
          <cell r="G566">
            <v>21227</v>
          </cell>
          <cell r="H566" t="str">
            <v>HEUVELSTRAAT 38</v>
          </cell>
          <cell r="I566">
            <v>2845</v>
          </cell>
          <cell r="J566" t="str">
            <v>NIEL</v>
          </cell>
          <cell r="K566" t="str">
            <v>591.3667294.20</v>
          </cell>
          <cell r="L566">
            <v>43040</v>
          </cell>
          <cell r="M566">
            <v>43040</v>
          </cell>
          <cell r="N566" t="str">
            <v>x</v>
          </cell>
          <cell r="O566" t="str">
            <v>NA</v>
          </cell>
        </row>
        <row r="567">
          <cell r="A567">
            <v>501</v>
          </cell>
          <cell r="B567" t="str">
            <v>VRIJE SPELER</v>
          </cell>
          <cell r="C567" t="str">
            <v>VS</v>
          </cell>
          <cell r="D567" t="str">
            <v>MOERENHOUT CHRISTOF</v>
          </cell>
          <cell r="E567" t="str">
            <v>-</v>
          </cell>
          <cell r="F567" t="str">
            <v>M</v>
          </cell>
          <cell r="G567">
            <v>27748</v>
          </cell>
          <cell r="H567" t="str">
            <v>APPELDONKSTRAAT 33</v>
          </cell>
          <cell r="I567">
            <v>2830</v>
          </cell>
          <cell r="J567" t="str">
            <v>WILLEBROEK</v>
          </cell>
          <cell r="K567" t="str">
            <v>592.1721381.03</v>
          </cell>
          <cell r="L567">
            <v>42979</v>
          </cell>
          <cell r="M567">
            <v>42979</v>
          </cell>
          <cell r="N567" t="str">
            <v>x</v>
          </cell>
          <cell r="O567" t="str">
            <v>C</v>
          </cell>
        </row>
        <row r="568">
          <cell r="A568">
            <v>500</v>
          </cell>
          <cell r="B568" t="str">
            <v>DE ZES</v>
          </cell>
          <cell r="C568" t="str">
            <v>DZES</v>
          </cell>
          <cell r="D568" t="str">
            <v>VAN POLLAERT JIMMY</v>
          </cell>
          <cell r="E568">
            <v>3</v>
          </cell>
          <cell r="F568" t="str">
            <v>M</v>
          </cell>
          <cell r="G568">
            <v>32768</v>
          </cell>
          <cell r="H568" t="str">
            <v>ZEVENHOEVENSTRAAT 46</v>
          </cell>
          <cell r="I568">
            <v>9200</v>
          </cell>
          <cell r="J568" t="str">
            <v>BAASRODE</v>
          </cell>
          <cell r="K568" t="str">
            <v>592.8416204.80</v>
          </cell>
          <cell r="L568">
            <v>43313</v>
          </cell>
          <cell r="M568">
            <v>43313</v>
          </cell>
          <cell r="O568" t="str">
            <v>D</v>
          </cell>
        </row>
        <row r="569">
          <cell r="A569">
            <v>499</v>
          </cell>
          <cell r="B569" t="str">
            <v>OUD LIMBURG</v>
          </cell>
          <cell r="C569" t="str">
            <v>OUD</v>
          </cell>
          <cell r="D569" t="str">
            <v>VAN HOVE ALOIS</v>
          </cell>
          <cell r="E569" t="str">
            <v>-</v>
          </cell>
          <cell r="F569" t="str">
            <v>M</v>
          </cell>
          <cell r="G569">
            <v>19402</v>
          </cell>
          <cell r="H569" t="str">
            <v>NACHTEGAALSTRAAT 1</v>
          </cell>
          <cell r="I569">
            <v>1840</v>
          </cell>
          <cell r="J569" t="str">
            <v>LONDERZEEL</v>
          </cell>
          <cell r="K569" t="str">
            <v>591.6223388.67</v>
          </cell>
          <cell r="L569">
            <v>43009</v>
          </cell>
          <cell r="M569">
            <v>43009</v>
          </cell>
          <cell r="O569" t="str">
            <v>C</v>
          </cell>
        </row>
        <row r="570">
          <cell r="A570">
            <v>498</v>
          </cell>
          <cell r="B570" t="str">
            <v>DE ZES</v>
          </cell>
          <cell r="C570" t="str">
            <v>DZES</v>
          </cell>
          <cell r="D570" t="str">
            <v>VAN STEEN PATRICK</v>
          </cell>
          <cell r="E570" t="str">
            <v>-</v>
          </cell>
          <cell r="F570" t="str">
            <v>M</v>
          </cell>
          <cell r="G570">
            <v>23707</v>
          </cell>
          <cell r="H570" t="str">
            <v>BRIEL 1</v>
          </cell>
          <cell r="I570">
            <v>9200</v>
          </cell>
          <cell r="J570" t="str">
            <v>BAASRODE</v>
          </cell>
          <cell r="K570" t="str">
            <v>592.5618600.53</v>
          </cell>
          <cell r="L570">
            <v>40725</v>
          </cell>
          <cell r="M570">
            <v>40725</v>
          </cell>
          <cell r="O570" t="str">
            <v>C</v>
          </cell>
        </row>
        <row r="571">
          <cell r="A571">
            <v>497</v>
          </cell>
          <cell r="B571" t="str">
            <v>DE DAGERS</v>
          </cell>
          <cell r="C571" t="str">
            <v>DDAG</v>
          </cell>
          <cell r="D571" t="str">
            <v>DE COCK TOM</v>
          </cell>
          <cell r="E571" t="str">
            <v>-</v>
          </cell>
          <cell r="F571" t="str">
            <v>M</v>
          </cell>
          <cell r="G571">
            <v>27787</v>
          </cell>
          <cell r="H571" t="str">
            <v>STEENKOUTERBAAN 5</v>
          </cell>
          <cell r="I571">
            <v>9280</v>
          </cell>
          <cell r="J571" t="str">
            <v>DENDERBELLE</v>
          </cell>
          <cell r="K571" t="str">
            <v>591.6947920.09</v>
          </cell>
          <cell r="L571">
            <v>43040</v>
          </cell>
          <cell r="M571">
            <v>43040</v>
          </cell>
          <cell r="O571" t="str">
            <v>A</v>
          </cell>
        </row>
        <row r="572">
          <cell r="A572">
            <v>496</v>
          </cell>
          <cell r="B572" t="str">
            <v>KASTEL</v>
          </cell>
          <cell r="C572" t="str">
            <v>KAST</v>
          </cell>
          <cell r="D572" t="str">
            <v>VAN DAMME DJILLE</v>
          </cell>
          <cell r="E572">
            <v>1</v>
          </cell>
          <cell r="F572" t="str">
            <v>M</v>
          </cell>
          <cell r="G572">
            <v>34823</v>
          </cell>
          <cell r="H572" t="str">
            <v>BRANDSTRAAT 69</v>
          </cell>
          <cell r="I572">
            <v>9255</v>
          </cell>
          <cell r="J572" t="str">
            <v>BUGGENHOUT</v>
          </cell>
          <cell r="K572" t="str">
            <v>592.4086064.20</v>
          </cell>
          <cell r="L572">
            <v>43313</v>
          </cell>
          <cell r="M572">
            <v>43313</v>
          </cell>
          <cell r="O572" t="str">
            <v>B</v>
          </cell>
        </row>
        <row r="573">
          <cell r="A573">
            <v>495</v>
          </cell>
          <cell r="B573" t="str">
            <v>VRIJE SPELER</v>
          </cell>
          <cell r="C573" t="str">
            <v>VS</v>
          </cell>
          <cell r="D573" t="str">
            <v>SCHOETERS RENAAT</v>
          </cell>
          <cell r="E573" t="str">
            <v>-</v>
          </cell>
          <cell r="F573" t="str">
            <v>M</v>
          </cell>
          <cell r="G573">
            <v>24878</v>
          </cell>
          <cell r="H573" t="str">
            <v>HEERBAAN 68</v>
          </cell>
          <cell r="I573">
            <v>1840</v>
          </cell>
          <cell r="J573" t="str">
            <v>LONDERZEEL</v>
          </cell>
          <cell r="K573" t="str">
            <v>592.6646951.10</v>
          </cell>
          <cell r="L573">
            <v>41518</v>
          </cell>
          <cell r="M573">
            <v>41518</v>
          </cell>
          <cell r="N573" t="str">
            <v>x</v>
          </cell>
          <cell r="O573" t="str">
            <v>D</v>
          </cell>
        </row>
        <row r="574">
          <cell r="A574">
            <v>494</v>
          </cell>
          <cell r="B574" t="str">
            <v>TORENHOF</v>
          </cell>
          <cell r="C574" t="str">
            <v>THOF</v>
          </cell>
          <cell r="D574" t="str">
            <v>MOENS BRUNO</v>
          </cell>
          <cell r="E574" t="str">
            <v>-</v>
          </cell>
          <cell r="F574" t="str">
            <v>M</v>
          </cell>
          <cell r="G574">
            <v>21709</v>
          </cell>
          <cell r="H574" t="str">
            <v>BOVENDONKSTRAAT 119</v>
          </cell>
          <cell r="I574">
            <v>9255</v>
          </cell>
          <cell r="J574" t="str">
            <v>BUGGENHOUT</v>
          </cell>
          <cell r="K574" t="str">
            <v>592.1165531.60</v>
          </cell>
          <cell r="L574">
            <v>42948</v>
          </cell>
          <cell r="M574">
            <v>42948</v>
          </cell>
          <cell r="O574" t="str">
            <v>A</v>
          </cell>
        </row>
        <row r="575">
          <cell r="A575">
            <v>493</v>
          </cell>
          <cell r="B575" t="str">
            <v>'t ZANDHOF</v>
          </cell>
          <cell r="C575" t="str">
            <v>TZH</v>
          </cell>
          <cell r="D575" t="str">
            <v>VAN ZEGBROECK JOHAN</v>
          </cell>
          <cell r="E575" t="str">
            <v>-</v>
          </cell>
          <cell r="F575" t="str">
            <v>M</v>
          </cell>
          <cell r="G575">
            <v>24935</v>
          </cell>
          <cell r="H575" t="str">
            <v>OPPUURSDORP 31/1</v>
          </cell>
          <cell r="I575">
            <v>2890</v>
          </cell>
          <cell r="J575" t="str">
            <v>OPPUURS</v>
          </cell>
          <cell r="K575" t="str">
            <v>592.2127895.87</v>
          </cell>
          <cell r="L575">
            <v>42583</v>
          </cell>
          <cell r="M575">
            <v>44044</v>
          </cell>
          <cell r="O575" t="str">
            <v>D</v>
          </cell>
        </row>
        <row r="576">
          <cell r="A576">
            <v>492</v>
          </cell>
          <cell r="B576" t="str">
            <v>VRIJE SPELER</v>
          </cell>
          <cell r="C576" t="str">
            <v>VS</v>
          </cell>
          <cell r="D576" t="str">
            <v>CALUWAERTS DANNY</v>
          </cell>
          <cell r="E576" t="str">
            <v>-</v>
          </cell>
          <cell r="F576" t="str">
            <v>M</v>
          </cell>
          <cell r="G576">
            <v>26534</v>
          </cell>
          <cell r="H576" t="str">
            <v>HOUTENMOLENSTRAAT 42/B1</v>
          </cell>
          <cell r="I576">
            <v>2880</v>
          </cell>
          <cell r="J576" t="str">
            <v>BORNEM</v>
          </cell>
          <cell r="K576" t="str">
            <v>592.1263391.47</v>
          </cell>
          <cell r="L576">
            <v>42948</v>
          </cell>
          <cell r="M576">
            <v>42948</v>
          </cell>
          <cell r="N576" t="str">
            <v>x</v>
          </cell>
          <cell r="O576" t="str">
            <v>B</v>
          </cell>
        </row>
        <row r="577">
          <cell r="A577">
            <v>491</v>
          </cell>
          <cell r="B577" t="str">
            <v>VRIJE SPELER</v>
          </cell>
          <cell r="C577" t="str">
            <v>VS</v>
          </cell>
          <cell r="D577" t="str">
            <v>VAN DE VELDE HENDRIK</v>
          </cell>
          <cell r="E577" t="str">
            <v>-</v>
          </cell>
          <cell r="F577" t="str">
            <v>M</v>
          </cell>
          <cell r="G577">
            <v>21464</v>
          </cell>
          <cell r="H577" t="str">
            <v>OUD-STRIJDERSPLEIN 10</v>
          </cell>
          <cell r="I577">
            <v>9200</v>
          </cell>
          <cell r="J577" t="str">
            <v>DENDERMONDE</v>
          </cell>
          <cell r="K577" t="str">
            <v>591.9867017.85</v>
          </cell>
          <cell r="L577">
            <v>42979</v>
          </cell>
          <cell r="M577">
            <v>42979</v>
          </cell>
          <cell r="N577" t="str">
            <v>x</v>
          </cell>
          <cell r="O577" t="str">
            <v>C</v>
          </cell>
        </row>
        <row r="578">
          <cell r="A578">
            <v>490</v>
          </cell>
          <cell r="B578" t="str">
            <v>DE BELOFTEN</v>
          </cell>
          <cell r="C578" t="str">
            <v>DBEL</v>
          </cell>
          <cell r="D578" t="str">
            <v>LEPEVER RENE</v>
          </cell>
          <cell r="E578">
            <v>1</v>
          </cell>
          <cell r="F578" t="str">
            <v>M</v>
          </cell>
          <cell r="G578">
            <v>22489</v>
          </cell>
          <cell r="H578" t="str">
            <v>APPELDONKWEG 37</v>
          </cell>
          <cell r="I578">
            <v>2830</v>
          </cell>
          <cell r="J578" t="str">
            <v>WILLEBROEK</v>
          </cell>
          <cell r="K578" t="str">
            <v>61.07.27-299.27</v>
          </cell>
          <cell r="L578">
            <v>43313</v>
          </cell>
          <cell r="M578">
            <v>44409</v>
          </cell>
          <cell r="O578" t="str">
            <v>B</v>
          </cell>
        </row>
        <row r="579">
          <cell r="A579">
            <v>489</v>
          </cell>
          <cell r="B579" t="str">
            <v>FLIPPERBOYS</v>
          </cell>
          <cell r="C579" t="str">
            <v>FLIP</v>
          </cell>
          <cell r="D579" t="str">
            <v>LOUIES KRISTOF</v>
          </cell>
          <cell r="E579" t="str">
            <v>-</v>
          </cell>
          <cell r="F579" t="str">
            <v>M</v>
          </cell>
          <cell r="G579">
            <v>28747</v>
          </cell>
          <cell r="H579" t="str">
            <v>WILGENLAAN 56</v>
          </cell>
          <cell r="I579">
            <v>1861</v>
          </cell>
          <cell r="J579" t="str">
            <v>WOLVERTEM</v>
          </cell>
          <cell r="K579" t="str">
            <v>592.0924773.56</v>
          </cell>
          <cell r="L579">
            <v>42583</v>
          </cell>
          <cell r="M579">
            <v>42583</v>
          </cell>
          <cell r="O579" t="str">
            <v>C</v>
          </cell>
        </row>
        <row r="580">
          <cell r="A580">
            <v>488</v>
          </cell>
          <cell r="B580" t="str">
            <v>OUD LIMBURG</v>
          </cell>
          <cell r="C580" t="str">
            <v>OUD</v>
          </cell>
          <cell r="D580" t="str">
            <v>DE SMET GUIDO</v>
          </cell>
          <cell r="E580" t="str">
            <v>-</v>
          </cell>
          <cell r="F580" t="str">
            <v>M</v>
          </cell>
          <cell r="G580">
            <v>20458</v>
          </cell>
          <cell r="H580" t="str">
            <v>STATIONSSTRAAT 103</v>
          </cell>
          <cell r="I580">
            <v>1840</v>
          </cell>
          <cell r="J580" t="str">
            <v>LONDERZEEL</v>
          </cell>
          <cell r="K580" t="str">
            <v>591.1948021.72</v>
          </cell>
          <cell r="L580">
            <v>43009</v>
          </cell>
          <cell r="M580">
            <v>43009</v>
          </cell>
          <cell r="O580" t="str">
            <v>D</v>
          </cell>
        </row>
        <row r="581">
          <cell r="A581">
            <v>487</v>
          </cell>
          <cell r="B581" t="str">
            <v>VRIJE SPELER</v>
          </cell>
          <cell r="C581" t="str">
            <v>VS</v>
          </cell>
          <cell r="D581" t="str">
            <v>DE GROOT LILIANE</v>
          </cell>
          <cell r="E581" t="str">
            <v>-</v>
          </cell>
          <cell r="F581" t="str">
            <v>V</v>
          </cell>
          <cell r="G581">
            <v>15690</v>
          </cell>
          <cell r="H581" t="str">
            <v>PARKWIJK 16</v>
          </cell>
          <cell r="I581">
            <v>2845</v>
          </cell>
          <cell r="J581" t="str">
            <v>NIEL</v>
          </cell>
          <cell r="K581" t="str">
            <v>591.8511289.29</v>
          </cell>
          <cell r="L581">
            <v>42948</v>
          </cell>
          <cell r="M581">
            <v>42948</v>
          </cell>
          <cell r="N581" t="str">
            <v>x</v>
          </cell>
          <cell r="O581" t="str">
            <v>NA</v>
          </cell>
        </row>
        <row r="582">
          <cell r="A582">
            <v>486</v>
          </cell>
          <cell r="B582" t="str">
            <v>VRIJE SPELER</v>
          </cell>
          <cell r="C582" t="str">
            <v>VS</v>
          </cell>
          <cell r="D582" t="str">
            <v>MOONEN ANGELIQUE</v>
          </cell>
          <cell r="E582" t="str">
            <v>-</v>
          </cell>
          <cell r="F582" t="str">
            <v>V</v>
          </cell>
          <cell r="G582">
            <v>34198</v>
          </cell>
          <cell r="H582" t="str">
            <v>OXDONCKSTRAAT 50</v>
          </cell>
          <cell r="I582">
            <v>1880</v>
          </cell>
          <cell r="J582" t="str">
            <v>KAPELLE OP DEN BOS</v>
          </cell>
          <cell r="K582" t="str">
            <v>592.1839508.81</v>
          </cell>
          <cell r="L582">
            <v>42948</v>
          </cell>
          <cell r="M582">
            <v>42948</v>
          </cell>
          <cell r="N582" t="str">
            <v>x</v>
          </cell>
          <cell r="O582" t="str">
            <v>D</v>
          </cell>
        </row>
        <row r="583">
          <cell r="A583">
            <v>485</v>
          </cell>
          <cell r="B583" t="str">
            <v>BARBOER</v>
          </cell>
          <cell r="C583" t="str">
            <v>BBR</v>
          </cell>
          <cell r="D583" t="str">
            <v>KERREMANS ANGELO</v>
          </cell>
          <cell r="E583" t="str">
            <v>-</v>
          </cell>
          <cell r="F583" t="str">
            <v>M</v>
          </cell>
          <cell r="G583">
            <v>27702</v>
          </cell>
          <cell r="H583" t="str">
            <v>LOUIS SEGERS 28B1</v>
          </cell>
          <cell r="I583">
            <v>2880</v>
          </cell>
          <cell r="J583" t="str">
            <v>HINGENE</v>
          </cell>
          <cell r="K583" t="str">
            <v>75.11.04-333-35</v>
          </cell>
          <cell r="L583">
            <v>42948</v>
          </cell>
          <cell r="M583">
            <v>44409</v>
          </cell>
          <cell r="O583" t="str">
            <v>C</v>
          </cell>
        </row>
        <row r="584">
          <cell r="A584">
            <v>484</v>
          </cell>
          <cell r="B584" t="str">
            <v>DE VOSKES</v>
          </cell>
          <cell r="C584" t="str">
            <v>VOS</v>
          </cell>
          <cell r="D584" t="str">
            <v>KREBS ERIK</v>
          </cell>
          <cell r="E584" t="str">
            <v>-</v>
          </cell>
          <cell r="F584" t="str">
            <v>M</v>
          </cell>
          <cell r="G584">
            <v>21782</v>
          </cell>
          <cell r="H584" t="str">
            <v>WOLVERTEMSESTEENWEG 42</v>
          </cell>
          <cell r="I584">
            <v>1785</v>
          </cell>
          <cell r="J584" t="str">
            <v>MERCHTEM</v>
          </cell>
          <cell r="K584" t="str">
            <v>592.0826807.60</v>
          </cell>
          <cell r="L584">
            <v>42583</v>
          </cell>
          <cell r="M584">
            <v>42583</v>
          </cell>
          <cell r="O584" t="str">
            <v>C</v>
          </cell>
        </row>
        <row r="585">
          <cell r="A585">
            <v>483</v>
          </cell>
          <cell r="B585" t="str">
            <v>DE ZES</v>
          </cell>
          <cell r="C585" t="str">
            <v>DZES</v>
          </cell>
          <cell r="D585" t="str">
            <v>CLAES GINO</v>
          </cell>
          <cell r="E585" t="str">
            <v>-</v>
          </cell>
          <cell r="F585" t="str">
            <v>M</v>
          </cell>
          <cell r="G585">
            <v>26899</v>
          </cell>
          <cell r="H585" t="str">
            <v>BERGVELD 20</v>
          </cell>
          <cell r="I585">
            <v>9255</v>
          </cell>
          <cell r="J585" t="str">
            <v>BUGGENHOUT</v>
          </cell>
          <cell r="K585" t="str">
            <v>591.6525498.22</v>
          </cell>
          <cell r="L585">
            <v>42583</v>
          </cell>
          <cell r="M585">
            <v>42583</v>
          </cell>
          <cell r="O585" t="str">
            <v>C</v>
          </cell>
        </row>
        <row r="586">
          <cell r="A586">
            <v>482</v>
          </cell>
          <cell r="B586" t="str">
            <v>DE VOSKES</v>
          </cell>
          <cell r="C586" t="str">
            <v>VOS</v>
          </cell>
          <cell r="D586" t="str">
            <v>CONINCKX GUSTAAF</v>
          </cell>
          <cell r="E586" t="str">
            <v>-</v>
          </cell>
          <cell r="F586" t="str">
            <v>M</v>
          </cell>
          <cell r="G586">
            <v>16699</v>
          </cell>
          <cell r="H586" t="str">
            <v>RAVENSTRAAT 142</v>
          </cell>
          <cell r="I586">
            <v>9255</v>
          </cell>
          <cell r="J586" t="str">
            <v>BUGGENHOUT</v>
          </cell>
          <cell r="K586" t="str">
            <v>592.4135091.62</v>
          </cell>
          <cell r="L586">
            <v>43009</v>
          </cell>
          <cell r="M586">
            <v>43009</v>
          </cell>
          <cell r="O586" t="str">
            <v>C</v>
          </cell>
        </row>
        <row r="587">
          <cell r="A587">
            <v>481</v>
          </cell>
          <cell r="B587" t="str">
            <v>DE VETTEN OS</v>
          </cell>
          <cell r="C587" t="str">
            <v>DVO</v>
          </cell>
          <cell r="D587" t="str">
            <v>SIEBENS XAVIER</v>
          </cell>
          <cell r="E587" t="str">
            <v>-</v>
          </cell>
          <cell r="F587" t="str">
            <v>M</v>
          </cell>
          <cell r="G587">
            <v>18310</v>
          </cell>
          <cell r="H587" t="str">
            <v>RES.SCHOONDONK 75</v>
          </cell>
          <cell r="I587">
            <v>2830</v>
          </cell>
          <cell r="J587" t="str">
            <v>WILLEBROEK</v>
          </cell>
          <cell r="K587" t="str">
            <v>591.6973264.36</v>
          </cell>
          <cell r="L587">
            <v>42948</v>
          </cell>
          <cell r="M587">
            <v>42948</v>
          </cell>
          <cell r="O587" t="str">
            <v>D</v>
          </cell>
        </row>
        <row r="588">
          <cell r="A588">
            <v>480</v>
          </cell>
          <cell r="B588" t="str">
            <v>EXCELSIOR</v>
          </cell>
          <cell r="C588" t="str">
            <v>EXC</v>
          </cell>
          <cell r="D588" t="str">
            <v>KERREMANS YENTL</v>
          </cell>
          <cell r="E588">
            <v>1</v>
          </cell>
          <cell r="F588" t="str">
            <v>M</v>
          </cell>
          <cell r="G588">
            <v>33444</v>
          </cell>
          <cell r="H588" t="str">
            <v>BEGIJNHOFSTRAAT 14/2</v>
          </cell>
          <cell r="I588">
            <v>2870</v>
          </cell>
          <cell r="J588" t="str">
            <v>PUURS</v>
          </cell>
          <cell r="K588" t="str">
            <v>591.5517162.01</v>
          </cell>
          <cell r="L588">
            <v>42583</v>
          </cell>
          <cell r="M588">
            <v>42583</v>
          </cell>
          <cell r="O588" t="str">
            <v>B</v>
          </cell>
        </row>
        <row r="589">
          <cell r="A589">
            <v>479</v>
          </cell>
          <cell r="B589" t="str">
            <v>DE STATIEVRIENDEN</v>
          </cell>
          <cell r="C589" t="str">
            <v>STAT</v>
          </cell>
          <cell r="D589" t="str">
            <v>VAN MALDEREN GERT</v>
          </cell>
          <cell r="E589" t="str">
            <v>-</v>
          </cell>
          <cell r="F589" t="str">
            <v>M</v>
          </cell>
          <cell r="G589">
            <v>25524</v>
          </cell>
          <cell r="H589" t="str">
            <v>MISPELWEG 6/3</v>
          </cell>
          <cell r="I589">
            <v>2830</v>
          </cell>
          <cell r="J589" t="str">
            <v>WILLEBROEK</v>
          </cell>
          <cell r="K589" t="str">
            <v>69.11.17-445.86</v>
          </cell>
          <cell r="L589">
            <v>43313</v>
          </cell>
          <cell r="M589">
            <v>44409</v>
          </cell>
          <cell r="O589" t="str">
            <v>C</v>
          </cell>
        </row>
        <row r="590">
          <cell r="A590">
            <v>478</v>
          </cell>
          <cell r="B590" t="str">
            <v>DE DAGERS</v>
          </cell>
          <cell r="C590" t="str">
            <v>DDAG</v>
          </cell>
          <cell r="D590" t="str">
            <v>HEIRBAUT JEAN-PIERRE</v>
          </cell>
          <cell r="E590" t="str">
            <v>-</v>
          </cell>
          <cell r="F590" t="str">
            <v>M</v>
          </cell>
          <cell r="G590">
            <v>22136</v>
          </cell>
          <cell r="H590" t="str">
            <v>AVERBEEKSTRAAT 26/1</v>
          </cell>
          <cell r="I590">
            <v>1745</v>
          </cell>
          <cell r="J590" t="str">
            <v>OPWIJK</v>
          </cell>
          <cell r="K590" t="str">
            <v>591.9606213.17</v>
          </cell>
          <cell r="L590">
            <v>43009</v>
          </cell>
          <cell r="M590">
            <v>43009</v>
          </cell>
          <cell r="O590" t="str">
            <v>B</v>
          </cell>
        </row>
        <row r="591">
          <cell r="A591">
            <v>477</v>
          </cell>
          <cell r="B591" t="str">
            <v>VRIJE SPELER</v>
          </cell>
          <cell r="C591" t="str">
            <v>VS</v>
          </cell>
          <cell r="D591" t="str">
            <v>SEUTENS CYNTHIA</v>
          </cell>
          <cell r="E591" t="str">
            <v>-</v>
          </cell>
          <cell r="F591" t="str">
            <v>V</v>
          </cell>
          <cell r="G591">
            <v>34545</v>
          </cell>
          <cell r="H591" t="str">
            <v>SCHOONDONK 45</v>
          </cell>
          <cell r="I591">
            <v>2830</v>
          </cell>
          <cell r="J591" t="str">
            <v>WILLEBROEK</v>
          </cell>
          <cell r="K591" t="str">
            <v>592.4961733.70</v>
          </cell>
          <cell r="L591">
            <v>42948</v>
          </cell>
          <cell r="M591">
            <v>42948</v>
          </cell>
          <cell r="N591" t="str">
            <v>x</v>
          </cell>
          <cell r="O591" t="str">
            <v>NA</v>
          </cell>
        </row>
        <row r="592">
          <cell r="A592">
            <v>476</v>
          </cell>
          <cell r="B592" t="str">
            <v>VRIJE SPELER</v>
          </cell>
          <cell r="C592" t="str">
            <v>VS</v>
          </cell>
          <cell r="D592" t="str">
            <v>DE DECKER KENNY</v>
          </cell>
          <cell r="E592" t="str">
            <v>-</v>
          </cell>
          <cell r="F592" t="str">
            <v>M</v>
          </cell>
          <cell r="G592">
            <v>30518</v>
          </cell>
          <cell r="H592" t="str">
            <v>EMIEL VAN DE VELDESTRAAT 163</v>
          </cell>
          <cell r="I592">
            <v>2830</v>
          </cell>
          <cell r="J592" t="str">
            <v>WILLEBROEK</v>
          </cell>
          <cell r="K592" t="str">
            <v>592.3942637.56</v>
          </cell>
          <cell r="L592">
            <v>43009</v>
          </cell>
          <cell r="M592">
            <v>43009</v>
          </cell>
          <cell r="N592" t="str">
            <v>x</v>
          </cell>
          <cell r="O592" t="str">
            <v>C</v>
          </cell>
        </row>
        <row r="593">
          <cell r="A593">
            <v>475</v>
          </cell>
          <cell r="B593" t="str">
            <v>ZANDSTUIVERS</v>
          </cell>
          <cell r="C593" t="str">
            <v>ZAND</v>
          </cell>
          <cell r="D593" t="str">
            <v>VAN LYSEBETTEN OCTAAF</v>
          </cell>
          <cell r="E593" t="str">
            <v>-</v>
          </cell>
          <cell r="F593" t="str">
            <v>M</v>
          </cell>
          <cell r="G593">
            <v>13175</v>
          </cell>
          <cell r="H593" t="str">
            <v>ACACIASTRAAT 23</v>
          </cell>
          <cell r="I593">
            <v>9220</v>
          </cell>
          <cell r="J593" t="str">
            <v>HAMME</v>
          </cell>
          <cell r="K593" t="str">
            <v>590.5283553.86</v>
          </cell>
          <cell r="L593">
            <v>43009</v>
          </cell>
          <cell r="M593">
            <v>43009</v>
          </cell>
          <cell r="O593" t="str">
            <v>A</v>
          </cell>
        </row>
        <row r="594">
          <cell r="A594">
            <v>474</v>
          </cell>
          <cell r="B594" t="str">
            <v>VRIJE SPELER</v>
          </cell>
          <cell r="C594" t="str">
            <v>VS</v>
          </cell>
          <cell r="D594" t="str">
            <v>MARECHAL AIME</v>
          </cell>
          <cell r="E594" t="str">
            <v>-</v>
          </cell>
          <cell r="F594" t="str">
            <v>M</v>
          </cell>
          <cell r="G594">
            <v>17735</v>
          </cell>
          <cell r="H594" t="str">
            <v>BAANTJE 8</v>
          </cell>
          <cell r="I594">
            <v>9220</v>
          </cell>
          <cell r="J594" t="str">
            <v>HAMME</v>
          </cell>
          <cell r="K594" t="str">
            <v>592.3298225.15</v>
          </cell>
          <cell r="L594">
            <v>43313</v>
          </cell>
          <cell r="M594">
            <v>43313</v>
          </cell>
          <cell r="N594" t="str">
            <v>x</v>
          </cell>
          <cell r="O594" t="str">
            <v>D</v>
          </cell>
        </row>
        <row r="595">
          <cell r="A595">
            <v>473</v>
          </cell>
          <cell r="B595" t="str">
            <v>VRIJE SPELER</v>
          </cell>
          <cell r="C595" t="str">
            <v>VS</v>
          </cell>
          <cell r="D595" t="str">
            <v>RINGOOT STEVEN</v>
          </cell>
          <cell r="E595" t="str">
            <v>-</v>
          </cell>
          <cell r="F595" t="str">
            <v>M</v>
          </cell>
          <cell r="G595">
            <v>26897</v>
          </cell>
          <cell r="H595" t="str">
            <v>MISSIESTRAAT 20/201</v>
          </cell>
          <cell r="I595">
            <v>9255</v>
          </cell>
          <cell r="J595" t="str">
            <v>BUGGENHOUT</v>
          </cell>
          <cell r="K595" t="str">
            <v>592.5093147.49</v>
          </cell>
          <cell r="L595">
            <v>43313</v>
          </cell>
          <cell r="M595">
            <v>43313</v>
          </cell>
          <cell r="N595" t="str">
            <v>x</v>
          </cell>
          <cell r="O595" t="str">
            <v>C</v>
          </cell>
        </row>
        <row r="596">
          <cell r="A596">
            <v>472</v>
          </cell>
          <cell r="B596" t="str">
            <v>'t ZANDHOF</v>
          </cell>
          <cell r="C596" t="str">
            <v>TZH</v>
          </cell>
          <cell r="D596" t="str">
            <v>DE KUYPER VEERLE</v>
          </cell>
          <cell r="E596" t="str">
            <v>-</v>
          </cell>
          <cell r="F596" t="str">
            <v>V</v>
          </cell>
          <cell r="G596">
            <v>31875</v>
          </cell>
          <cell r="H596" t="str">
            <v>BOLLESHOF 11</v>
          </cell>
          <cell r="I596">
            <v>2880</v>
          </cell>
          <cell r="J596" t="str">
            <v>BORNEM</v>
          </cell>
          <cell r="K596" t="str">
            <v>591.8445334.34</v>
          </cell>
          <cell r="L596">
            <v>42948</v>
          </cell>
          <cell r="M596">
            <v>42948</v>
          </cell>
          <cell r="O596" t="str">
            <v>D</v>
          </cell>
        </row>
        <row r="597">
          <cell r="A597">
            <v>471</v>
          </cell>
          <cell r="B597" t="str">
            <v>KALFORT SPORTIF</v>
          </cell>
          <cell r="C597" t="str">
            <v>KALF</v>
          </cell>
          <cell r="D597" t="str">
            <v>BOEYKENS EDWARD</v>
          </cell>
          <cell r="E597" t="str">
            <v>-</v>
          </cell>
          <cell r="F597" t="str">
            <v>M</v>
          </cell>
          <cell r="G597">
            <v>21030</v>
          </cell>
          <cell r="H597" t="str">
            <v>KLOOSTERSTRAAT 130</v>
          </cell>
          <cell r="I597">
            <v>2880</v>
          </cell>
          <cell r="J597" t="str">
            <v>BORNEM</v>
          </cell>
          <cell r="K597" t="str">
            <v>592.2394155.82</v>
          </cell>
          <cell r="L597">
            <v>43009</v>
          </cell>
          <cell r="M597">
            <v>43009</v>
          </cell>
          <cell r="O597" t="str">
            <v>NA</v>
          </cell>
        </row>
        <row r="598">
          <cell r="A598">
            <v>470</v>
          </cell>
          <cell r="B598" t="str">
            <v>VRIJE SPELER</v>
          </cell>
          <cell r="C598" t="str">
            <v>VS</v>
          </cell>
          <cell r="D598" t="str">
            <v>PIESSENS PASCAL</v>
          </cell>
          <cell r="E598" t="str">
            <v>-</v>
          </cell>
          <cell r="F598" t="str">
            <v>M</v>
          </cell>
          <cell r="G598">
            <v>24604</v>
          </cell>
          <cell r="H598" t="str">
            <v>ST.AMANDSESTW. 252</v>
          </cell>
          <cell r="I598">
            <v>2880</v>
          </cell>
          <cell r="J598" t="str">
            <v>BORNEM</v>
          </cell>
          <cell r="K598" t="str">
            <v>592.8413221.07</v>
          </cell>
          <cell r="L598">
            <v>42583</v>
          </cell>
          <cell r="M598">
            <v>42583</v>
          </cell>
          <cell r="N598" t="str">
            <v>x</v>
          </cell>
          <cell r="O598" t="str">
            <v>D</v>
          </cell>
        </row>
        <row r="599">
          <cell r="A599">
            <v>469</v>
          </cell>
          <cell r="B599" t="str">
            <v>VRIJE SPELER</v>
          </cell>
          <cell r="C599" t="str">
            <v>VS</v>
          </cell>
          <cell r="D599" t="str">
            <v>MAEREMANS EMIEL</v>
          </cell>
          <cell r="E599" t="str">
            <v>-</v>
          </cell>
          <cell r="F599" t="str">
            <v>M</v>
          </cell>
          <cell r="G599">
            <v>14651</v>
          </cell>
          <cell r="H599" t="str">
            <v>BURCHTSESTRAAT 118/1</v>
          </cell>
          <cell r="I599">
            <v>2070</v>
          </cell>
          <cell r="J599" t="str">
            <v>ZWIJNDRECHT</v>
          </cell>
          <cell r="K599" t="str">
            <v>592.1909046.70</v>
          </cell>
          <cell r="L599">
            <v>40725</v>
          </cell>
          <cell r="M599">
            <v>40725</v>
          </cell>
          <cell r="N599" t="str">
            <v>x</v>
          </cell>
          <cell r="O599" t="str">
            <v>C</v>
          </cell>
        </row>
        <row r="600">
          <cell r="A600">
            <v>468</v>
          </cell>
          <cell r="B600" t="str">
            <v>VRIJE SPELER</v>
          </cell>
          <cell r="C600" t="str">
            <v>VS</v>
          </cell>
          <cell r="D600" t="str">
            <v>DE CLIPPELEIR TONI</v>
          </cell>
          <cell r="E600" t="str">
            <v>-</v>
          </cell>
          <cell r="F600" t="str">
            <v>M</v>
          </cell>
          <cell r="G600">
            <v>29959</v>
          </cell>
          <cell r="H600" t="str">
            <v>SINT-JOZEFSTRAAT 33</v>
          </cell>
          <cell r="I600">
            <v>9255</v>
          </cell>
          <cell r="J600" t="str">
            <v>BUGGENHOUT</v>
          </cell>
          <cell r="K600" t="str">
            <v>591.9959121.39</v>
          </cell>
          <cell r="L600">
            <v>43009</v>
          </cell>
          <cell r="M600">
            <v>43009</v>
          </cell>
          <cell r="N600" t="str">
            <v>x</v>
          </cell>
          <cell r="O600" t="str">
            <v>C</v>
          </cell>
        </row>
        <row r="601">
          <cell r="A601">
            <v>467</v>
          </cell>
          <cell r="B601" t="str">
            <v>EMILE V</v>
          </cell>
          <cell r="C601" t="str">
            <v>EM-V</v>
          </cell>
          <cell r="D601" t="str">
            <v>COOMANS LUDO</v>
          </cell>
          <cell r="E601" t="str">
            <v>-</v>
          </cell>
          <cell r="F601" t="str">
            <v>M</v>
          </cell>
          <cell r="G601">
            <v>19223</v>
          </cell>
          <cell r="H601" t="str">
            <v>PANDGATHEIDE 12</v>
          </cell>
          <cell r="I601">
            <v>2890</v>
          </cell>
          <cell r="J601" t="str">
            <v>OPPUURS</v>
          </cell>
          <cell r="K601" t="str">
            <v>592.2594097.10</v>
          </cell>
          <cell r="L601">
            <v>42583</v>
          </cell>
          <cell r="M601">
            <v>42583</v>
          </cell>
          <cell r="O601" t="str">
            <v>C</v>
          </cell>
        </row>
        <row r="602">
          <cell r="A602">
            <v>466</v>
          </cell>
          <cell r="B602" t="str">
            <v>VRIJE SPELER</v>
          </cell>
          <cell r="C602" t="str">
            <v>VS</v>
          </cell>
          <cell r="D602" t="str">
            <v>VERGAUWEN JOHAN</v>
          </cell>
          <cell r="E602" t="str">
            <v>-</v>
          </cell>
          <cell r="F602" t="str">
            <v>M</v>
          </cell>
          <cell r="G602">
            <v>22956</v>
          </cell>
          <cell r="H602" t="str">
            <v>BOSWEG 6</v>
          </cell>
          <cell r="I602">
            <v>2890</v>
          </cell>
          <cell r="J602" t="str">
            <v>OPPUURS</v>
          </cell>
          <cell r="K602" t="str">
            <v>592.1204321.50</v>
          </cell>
          <cell r="L602">
            <v>42583</v>
          </cell>
          <cell r="M602">
            <v>42583</v>
          </cell>
          <cell r="N602" t="str">
            <v>x</v>
          </cell>
          <cell r="O602" t="str">
            <v>C</v>
          </cell>
        </row>
        <row r="603">
          <cell r="A603">
            <v>465</v>
          </cell>
          <cell r="B603" t="str">
            <v>VRIJE SPELER</v>
          </cell>
          <cell r="C603" t="str">
            <v>VS</v>
          </cell>
          <cell r="D603" t="str">
            <v>VERSPECHT NORBERT</v>
          </cell>
          <cell r="E603" t="str">
            <v>-</v>
          </cell>
          <cell r="F603" t="str">
            <v>M</v>
          </cell>
          <cell r="G603">
            <v>20538</v>
          </cell>
          <cell r="H603" t="str">
            <v>HEUVELSTRAAT 64</v>
          </cell>
          <cell r="I603">
            <v>2620</v>
          </cell>
          <cell r="J603" t="str">
            <v>HEMIKSEM</v>
          </cell>
          <cell r="K603" t="str">
            <v>591.9715759.50</v>
          </cell>
          <cell r="L603">
            <v>43313</v>
          </cell>
          <cell r="M603">
            <v>43313</v>
          </cell>
          <cell r="N603" t="str">
            <v>x</v>
          </cell>
          <cell r="O603" t="str">
            <v>C</v>
          </cell>
        </row>
        <row r="604">
          <cell r="A604">
            <v>464</v>
          </cell>
          <cell r="B604" t="str">
            <v>VRIJE SPELER</v>
          </cell>
          <cell r="C604" t="str">
            <v>VS</v>
          </cell>
          <cell r="D604" t="str">
            <v>CLOCKAERTS SABINE</v>
          </cell>
          <cell r="E604" t="str">
            <v>-</v>
          </cell>
          <cell r="F604" t="str">
            <v>V</v>
          </cell>
          <cell r="G604">
            <v>32713</v>
          </cell>
          <cell r="H604" t="str">
            <v>LINDELEI 54</v>
          </cell>
          <cell r="I604">
            <v>2620</v>
          </cell>
          <cell r="J604" t="str">
            <v>HEMIKSEM</v>
          </cell>
          <cell r="K604" t="str">
            <v>592.7855519.55</v>
          </cell>
          <cell r="L604">
            <v>43313</v>
          </cell>
          <cell r="M604">
            <v>43313</v>
          </cell>
          <cell r="N604" t="str">
            <v>x</v>
          </cell>
          <cell r="O604" t="str">
            <v>NA</v>
          </cell>
        </row>
        <row r="605">
          <cell r="A605">
            <v>463</v>
          </cell>
          <cell r="B605" t="str">
            <v>PLAZA</v>
          </cell>
          <cell r="C605" t="str">
            <v>PLZ</v>
          </cell>
          <cell r="D605" t="str">
            <v>VERBEECK GERRIT</v>
          </cell>
          <cell r="E605" t="str">
            <v>-</v>
          </cell>
          <cell r="F605" t="str">
            <v>M</v>
          </cell>
          <cell r="G605">
            <v>26049</v>
          </cell>
          <cell r="H605" t="str">
            <v xml:space="preserve">DROOGVELDSTRAAT 5 </v>
          </cell>
          <cell r="I605">
            <v>2880</v>
          </cell>
          <cell r="J605" t="str">
            <v>BORNEM</v>
          </cell>
          <cell r="K605" t="str">
            <v>592.6887540.39</v>
          </cell>
          <cell r="L605">
            <v>42948</v>
          </cell>
          <cell r="M605">
            <v>44044</v>
          </cell>
          <cell r="O605" t="str">
            <v>D</v>
          </cell>
        </row>
        <row r="606">
          <cell r="A606">
            <v>462</v>
          </cell>
          <cell r="B606" t="str">
            <v>HET WIEL</v>
          </cell>
          <cell r="C606" t="str">
            <v>WIEL</v>
          </cell>
          <cell r="D606" t="str">
            <v>DE RIDDER ALFONS</v>
          </cell>
          <cell r="E606">
            <v>2</v>
          </cell>
          <cell r="F606" t="str">
            <v>M</v>
          </cell>
          <cell r="G606">
            <v>20711</v>
          </cell>
          <cell r="H606" t="str">
            <v>VISSERSTRAAT 2</v>
          </cell>
          <cell r="I606">
            <v>2880</v>
          </cell>
          <cell r="J606" t="str">
            <v>BORNEM</v>
          </cell>
          <cell r="K606" t="str">
            <v>592.1829607.74</v>
          </cell>
          <cell r="L606">
            <v>42948</v>
          </cell>
          <cell r="M606">
            <v>42948</v>
          </cell>
          <cell r="O606" t="str">
            <v>C</v>
          </cell>
        </row>
        <row r="607">
          <cell r="A607">
            <v>461</v>
          </cell>
          <cell r="B607" t="str">
            <v>VRIJE SPELER</v>
          </cell>
          <cell r="C607" t="str">
            <v>VS</v>
          </cell>
          <cell r="D607" t="str">
            <v>VAN ROMPAEY YVES</v>
          </cell>
          <cell r="E607" t="str">
            <v>-</v>
          </cell>
          <cell r="F607" t="str">
            <v>M</v>
          </cell>
          <cell r="G607">
            <v>20515</v>
          </cell>
          <cell r="H607" t="str">
            <v>LANDBOUWSTRAAT 139</v>
          </cell>
          <cell r="I607">
            <v>2845</v>
          </cell>
          <cell r="J607" t="str">
            <v>NIEL</v>
          </cell>
          <cell r="K607" t="str">
            <v>592.2320320.64</v>
          </cell>
          <cell r="L607">
            <v>43313</v>
          </cell>
          <cell r="M607">
            <v>43313</v>
          </cell>
          <cell r="N607" t="str">
            <v>x</v>
          </cell>
          <cell r="O607" t="str">
            <v>C</v>
          </cell>
        </row>
        <row r="608">
          <cell r="A608">
            <v>460</v>
          </cell>
          <cell r="B608" t="str">
            <v>ZANDSTUIVERS</v>
          </cell>
          <cell r="C608" t="str">
            <v>ZAND</v>
          </cell>
          <cell r="D608" t="str">
            <v>OST WIM</v>
          </cell>
          <cell r="E608" t="str">
            <v>-</v>
          </cell>
          <cell r="F608" t="str">
            <v>M</v>
          </cell>
          <cell r="G608">
            <v>23040</v>
          </cell>
          <cell r="H608" t="str">
            <v>BOOTDIJKSTRAAT 14/12</v>
          </cell>
          <cell r="I608">
            <v>9220</v>
          </cell>
          <cell r="J608" t="str">
            <v>MOERZEKE</v>
          </cell>
          <cell r="K608" t="str">
            <v>592.1329639.44</v>
          </cell>
          <cell r="L608">
            <v>43009</v>
          </cell>
          <cell r="M608">
            <v>43009</v>
          </cell>
          <cell r="O608" t="str">
            <v>B</v>
          </cell>
        </row>
        <row r="609">
          <cell r="A609">
            <v>459</v>
          </cell>
          <cell r="B609" t="str">
            <v>ZANDSTUIVERS</v>
          </cell>
          <cell r="C609" t="str">
            <v>ZAND</v>
          </cell>
          <cell r="D609" t="str">
            <v>MOUTON HERMAN</v>
          </cell>
          <cell r="E609" t="str">
            <v>-</v>
          </cell>
          <cell r="F609" t="str">
            <v>M</v>
          </cell>
          <cell r="G609">
            <v>15828</v>
          </cell>
          <cell r="H609" t="str">
            <v>DENSTRAAT 4</v>
          </cell>
          <cell r="I609">
            <v>9200</v>
          </cell>
          <cell r="J609" t="str">
            <v>GREMBERGEN</v>
          </cell>
          <cell r="K609" t="str">
            <v>592.3601145.04</v>
          </cell>
          <cell r="L609">
            <v>43009</v>
          </cell>
          <cell r="M609">
            <v>43009</v>
          </cell>
          <cell r="O609" t="str">
            <v>B</v>
          </cell>
        </row>
        <row r="610">
          <cell r="A610">
            <v>458</v>
          </cell>
          <cell r="B610" t="str">
            <v>DE VOSKES</v>
          </cell>
          <cell r="C610" t="str">
            <v>VOS</v>
          </cell>
          <cell r="D610" t="str">
            <v>VAN UFFEL MARTIN</v>
          </cell>
          <cell r="E610" t="str">
            <v>-</v>
          </cell>
          <cell r="F610" t="str">
            <v>M</v>
          </cell>
          <cell r="G610">
            <v>21556</v>
          </cell>
          <cell r="H610" t="str">
            <v>KRAPSTRAAT 180</v>
          </cell>
          <cell r="I610">
            <v>9255</v>
          </cell>
          <cell r="J610" t="str">
            <v>BUGGENHOUT</v>
          </cell>
          <cell r="K610" t="str">
            <v>592.6973572.32</v>
          </cell>
          <cell r="L610">
            <v>43009</v>
          </cell>
          <cell r="M610">
            <v>43009</v>
          </cell>
          <cell r="O610" t="str">
            <v>B</v>
          </cell>
        </row>
        <row r="611">
          <cell r="A611">
            <v>457</v>
          </cell>
          <cell r="B611" t="str">
            <v>ZANDSTUIVERS</v>
          </cell>
          <cell r="C611" t="str">
            <v>ZAND</v>
          </cell>
          <cell r="D611" t="str">
            <v>DE WILDE GUY</v>
          </cell>
          <cell r="E611" t="str">
            <v>-</v>
          </cell>
          <cell r="F611" t="str">
            <v>M</v>
          </cell>
          <cell r="G611">
            <v>25042</v>
          </cell>
          <cell r="H611" t="str">
            <v>MANDEMAKERSTRAAT 70</v>
          </cell>
          <cell r="I611">
            <v>9220</v>
          </cell>
          <cell r="J611" t="str">
            <v>HAMME</v>
          </cell>
          <cell r="K611" t="str">
            <v>591.6883837.43</v>
          </cell>
          <cell r="L611">
            <v>43009</v>
          </cell>
          <cell r="M611">
            <v>43009</v>
          </cell>
          <cell r="O611" t="str">
            <v>B</v>
          </cell>
        </row>
        <row r="612">
          <cell r="A612">
            <v>456</v>
          </cell>
          <cell r="B612" t="str">
            <v>VRIJE SPELER</v>
          </cell>
          <cell r="C612" t="str">
            <v>VS</v>
          </cell>
          <cell r="D612" t="str">
            <v>VAN CAUTEREN GEERT</v>
          </cell>
          <cell r="E612" t="str">
            <v>-</v>
          </cell>
          <cell r="F612" t="str">
            <v>M</v>
          </cell>
          <cell r="G612">
            <v>24009</v>
          </cell>
          <cell r="H612" t="str">
            <v>KLEINE GASMETERSTRAAT 7</v>
          </cell>
          <cell r="I612">
            <v>9220</v>
          </cell>
          <cell r="J612" t="str">
            <v>HAMME</v>
          </cell>
          <cell r="K612" t="str">
            <v>592.7495102.90</v>
          </cell>
          <cell r="L612">
            <v>43313</v>
          </cell>
          <cell r="M612">
            <v>43313</v>
          </cell>
          <cell r="N612" t="str">
            <v>x</v>
          </cell>
          <cell r="O612" t="str">
            <v>D</v>
          </cell>
        </row>
        <row r="613">
          <cell r="A613">
            <v>455</v>
          </cell>
          <cell r="B613" t="str">
            <v>EMILE V</v>
          </cell>
          <cell r="C613" t="str">
            <v>EM-V</v>
          </cell>
          <cell r="D613" t="str">
            <v>DELCROIX IVAN</v>
          </cell>
          <cell r="E613" t="str">
            <v>-</v>
          </cell>
          <cell r="F613" t="str">
            <v>M</v>
          </cell>
          <cell r="G613">
            <v>24813</v>
          </cell>
          <cell r="H613" t="str">
            <v>KAAI 24</v>
          </cell>
          <cell r="I613">
            <v>2890</v>
          </cell>
          <cell r="J613" t="str">
            <v>ST. AMANDS</v>
          </cell>
          <cell r="K613" t="str">
            <v>592.7941803.09</v>
          </cell>
          <cell r="L613">
            <v>43313</v>
          </cell>
          <cell r="M613">
            <v>43313</v>
          </cell>
          <cell r="O613" t="str">
            <v>D</v>
          </cell>
        </row>
        <row r="614">
          <cell r="A614">
            <v>454</v>
          </cell>
          <cell r="B614" t="str">
            <v>DE VETTEN OS</v>
          </cell>
          <cell r="C614" t="str">
            <v>DVO</v>
          </cell>
          <cell r="D614" t="str">
            <v>MEERT GUSTAAF</v>
          </cell>
          <cell r="E614" t="str">
            <v>-</v>
          </cell>
          <cell r="F614" t="str">
            <v>M</v>
          </cell>
          <cell r="G614">
            <v>19284</v>
          </cell>
          <cell r="H614" t="str">
            <v>DENDERMONDSESTEENWEG 196/102</v>
          </cell>
          <cell r="I614">
            <v>2830</v>
          </cell>
          <cell r="J614" t="str">
            <v>WILLEBROEK</v>
          </cell>
          <cell r="K614" t="str">
            <v>592.2918077.10</v>
          </cell>
          <cell r="L614">
            <v>42583</v>
          </cell>
          <cell r="M614">
            <v>42583</v>
          </cell>
          <cell r="O614" t="str">
            <v>D</v>
          </cell>
        </row>
        <row r="615">
          <cell r="A615">
            <v>453</v>
          </cell>
          <cell r="B615" t="str">
            <v>VRIJE SPELER</v>
          </cell>
          <cell r="C615" t="str">
            <v>VS</v>
          </cell>
          <cell r="D615" t="str">
            <v>BOSTEELS LUC</v>
          </cell>
          <cell r="E615" t="str">
            <v>-</v>
          </cell>
          <cell r="F615" t="str">
            <v>M</v>
          </cell>
          <cell r="G615">
            <v>23404</v>
          </cell>
          <cell r="H615" t="str">
            <v>J. VAN DROOGENBROECKSTR. 63/2</v>
          </cell>
          <cell r="I615">
            <v>2890</v>
          </cell>
          <cell r="J615" t="str">
            <v>ST. AMANDS</v>
          </cell>
          <cell r="K615" t="str">
            <v>592.7784453.90</v>
          </cell>
          <cell r="L615">
            <v>43313</v>
          </cell>
          <cell r="M615">
            <v>43313</v>
          </cell>
          <cell r="N615" t="str">
            <v>x</v>
          </cell>
          <cell r="O615" t="str">
            <v>D</v>
          </cell>
        </row>
        <row r="616">
          <cell r="A616">
            <v>452</v>
          </cell>
          <cell r="B616" t="str">
            <v>BARBOER</v>
          </cell>
          <cell r="C616" t="str">
            <v>BBR</v>
          </cell>
          <cell r="D616" t="str">
            <v>CORNELIS RONY</v>
          </cell>
          <cell r="E616">
            <v>1</v>
          </cell>
          <cell r="F616" t="str">
            <v>M</v>
          </cell>
          <cell r="G616">
            <v>26095</v>
          </cell>
          <cell r="H616" t="str">
            <v>PEISEGEMSTRAAT 104A/2</v>
          </cell>
          <cell r="I616">
            <v>1785</v>
          </cell>
          <cell r="J616" t="str">
            <v>MERCHTEM</v>
          </cell>
          <cell r="K616" t="str">
            <v>71.06.11-421.06</v>
          </cell>
          <cell r="L616">
            <v>42948</v>
          </cell>
          <cell r="M616">
            <v>44409</v>
          </cell>
          <cell r="O616" t="str">
            <v>A</v>
          </cell>
        </row>
        <row r="617">
          <cell r="A617">
            <v>451</v>
          </cell>
          <cell r="B617" t="str">
            <v>VRIJE SPELER</v>
          </cell>
          <cell r="C617" t="str">
            <v>VS</v>
          </cell>
          <cell r="D617" t="str">
            <v>DE RIDDER CARLO</v>
          </cell>
          <cell r="E617" t="str">
            <v>-</v>
          </cell>
          <cell r="F617" t="str">
            <v>M</v>
          </cell>
          <cell r="G617">
            <v>22722</v>
          </cell>
          <cell r="H617" t="str">
            <v>LANDBOUWSTRAAT 83</v>
          </cell>
          <cell r="I617">
            <v>2845</v>
          </cell>
          <cell r="J617" t="str">
            <v>NIEL</v>
          </cell>
          <cell r="K617" t="str">
            <v>592.1447180.21</v>
          </cell>
          <cell r="L617">
            <v>42948</v>
          </cell>
          <cell r="M617">
            <v>42948</v>
          </cell>
          <cell r="N617" t="str">
            <v>x</v>
          </cell>
          <cell r="O617" t="str">
            <v>C</v>
          </cell>
        </row>
        <row r="618">
          <cell r="A618">
            <v>450</v>
          </cell>
          <cell r="B618" t="str">
            <v>DEN TWEEDEN THUIS</v>
          </cell>
          <cell r="C618" t="str">
            <v>TWT</v>
          </cell>
          <cell r="D618" t="str">
            <v>ANNAERT GUIDO</v>
          </cell>
          <cell r="E618" t="str">
            <v>-</v>
          </cell>
          <cell r="F618" t="str">
            <v>M</v>
          </cell>
          <cell r="G618">
            <v>20316</v>
          </cell>
          <cell r="H618" t="str">
            <v>WATERMOLENSTRAAT 24</v>
          </cell>
          <cell r="I618">
            <v>1840</v>
          </cell>
          <cell r="J618" t="str">
            <v>LONDERZEEL</v>
          </cell>
          <cell r="K618" t="str">
            <v>592.1805167.78</v>
          </cell>
          <cell r="L618">
            <v>42583</v>
          </cell>
          <cell r="M618">
            <v>44044</v>
          </cell>
          <cell r="O618" t="str">
            <v>C</v>
          </cell>
        </row>
        <row r="619">
          <cell r="A619">
            <v>449</v>
          </cell>
          <cell r="B619" t="str">
            <v>DE DAGERS</v>
          </cell>
          <cell r="C619" t="str">
            <v>DDAG</v>
          </cell>
          <cell r="D619" t="str">
            <v>HEYMANS JAN</v>
          </cell>
          <cell r="E619" t="str">
            <v>-</v>
          </cell>
          <cell r="F619" t="str">
            <v>M</v>
          </cell>
          <cell r="G619">
            <v>27632</v>
          </cell>
          <cell r="H619" t="str">
            <v>LAURIERSTRAAT 37 BUS 201</v>
          </cell>
          <cell r="I619">
            <v>9280</v>
          </cell>
          <cell r="J619" t="str">
            <v>LEBBEKE</v>
          </cell>
          <cell r="K619" t="str">
            <v>592.5719971.59</v>
          </cell>
          <cell r="L619">
            <v>43009</v>
          </cell>
          <cell r="M619">
            <v>43009</v>
          </cell>
          <cell r="O619" t="str">
            <v>B</v>
          </cell>
        </row>
        <row r="620">
          <cell r="A620">
            <v>448</v>
          </cell>
          <cell r="B620" t="str">
            <v>ZANDSTUIVERS</v>
          </cell>
          <cell r="C620" t="str">
            <v>ZAND</v>
          </cell>
          <cell r="D620" t="str">
            <v>VAN LYSEBETTEN DIRK</v>
          </cell>
          <cell r="E620" t="str">
            <v>-</v>
          </cell>
          <cell r="F620" t="str">
            <v>M</v>
          </cell>
          <cell r="G620">
            <v>28360</v>
          </cell>
          <cell r="H620" t="str">
            <v>VELDSTRAAT 35A</v>
          </cell>
          <cell r="I620">
            <v>9220</v>
          </cell>
          <cell r="J620" t="str">
            <v>HAMME</v>
          </cell>
          <cell r="K620" t="str">
            <v>591.7281001.89</v>
          </cell>
          <cell r="L620">
            <v>43009</v>
          </cell>
          <cell r="M620">
            <v>43009</v>
          </cell>
          <cell r="O620" t="str">
            <v>A</v>
          </cell>
        </row>
        <row r="621">
          <cell r="A621">
            <v>447</v>
          </cell>
          <cell r="B621" t="str">
            <v>VRIJE SPELER</v>
          </cell>
          <cell r="C621" t="str">
            <v>VS</v>
          </cell>
          <cell r="D621" t="str">
            <v>PEETERS AARON</v>
          </cell>
          <cell r="E621" t="str">
            <v>-</v>
          </cell>
          <cell r="F621" t="str">
            <v>M</v>
          </cell>
          <cell r="G621">
            <v>33183</v>
          </cell>
          <cell r="H621" t="str">
            <v>HOUTENMOLENSTRAAT 16</v>
          </cell>
          <cell r="I621">
            <v>2880</v>
          </cell>
          <cell r="J621" t="str">
            <v>BORNEM</v>
          </cell>
          <cell r="K621" t="str">
            <v>592.5486791.67</v>
          </cell>
          <cell r="L621">
            <v>42948</v>
          </cell>
          <cell r="M621">
            <v>42948</v>
          </cell>
          <cell r="N621" t="str">
            <v>x</v>
          </cell>
          <cell r="O621" t="str">
            <v>D</v>
          </cell>
        </row>
        <row r="622">
          <cell r="A622">
            <v>446</v>
          </cell>
          <cell r="B622" t="str">
            <v>ZOGGEHOF</v>
          </cell>
          <cell r="C622" t="str">
            <v>ZOG</v>
          </cell>
          <cell r="D622" t="str">
            <v>NELIS LUC</v>
          </cell>
          <cell r="E622" t="str">
            <v>-</v>
          </cell>
          <cell r="F622" t="str">
            <v>M</v>
          </cell>
          <cell r="G622">
            <v>20984</v>
          </cell>
          <cell r="H622" t="str">
            <v>KANNUNICK DE MEIERLAAN 30</v>
          </cell>
          <cell r="I622">
            <v>9220</v>
          </cell>
          <cell r="J622" t="str">
            <v>HAMME</v>
          </cell>
          <cell r="K622" t="str">
            <v>590.2221958.81</v>
          </cell>
          <cell r="L622">
            <v>43040</v>
          </cell>
          <cell r="M622">
            <v>44044</v>
          </cell>
          <cell r="O622" t="str">
            <v>C</v>
          </cell>
        </row>
        <row r="623">
          <cell r="A623">
            <v>445</v>
          </cell>
          <cell r="B623" t="str">
            <v>DE STATIEVRIENDEN</v>
          </cell>
          <cell r="C623" t="str">
            <v>STAT</v>
          </cell>
          <cell r="D623" t="str">
            <v>DE PRETER STEVEN</v>
          </cell>
          <cell r="E623">
            <v>1</v>
          </cell>
          <cell r="F623" t="str">
            <v>M</v>
          </cell>
          <cell r="G623">
            <v>32850</v>
          </cell>
          <cell r="H623" t="str">
            <v>OXDONKSTRAAT 50</v>
          </cell>
          <cell r="I623">
            <v>1880</v>
          </cell>
          <cell r="J623" t="str">
            <v>KAPELLE OP DEN BOS</v>
          </cell>
          <cell r="K623" t="str">
            <v>592.1539574.71</v>
          </cell>
          <cell r="L623">
            <v>43040</v>
          </cell>
          <cell r="M623">
            <v>43040</v>
          </cell>
          <cell r="O623" t="str">
            <v>D</v>
          </cell>
        </row>
        <row r="624">
          <cell r="A624">
            <v>444</v>
          </cell>
          <cell r="B624" t="str">
            <v>FLIPPERBOYS</v>
          </cell>
          <cell r="C624" t="str">
            <v>FLIP</v>
          </cell>
          <cell r="D624" t="str">
            <v>HERMUS KEVIN</v>
          </cell>
          <cell r="E624" t="str">
            <v>-</v>
          </cell>
          <cell r="F624" t="str">
            <v>M</v>
          </cell>
          <cell r="G624">
            <v>29648</v>
          </cell>
          <cell r="H624" t="str">
            <v>KLEI 91</v>
          </cell>
          <cell r="I624">
            <v>1745</v>
          </cell>
          <cell r="J624" t="str">
            <v>OPWIJK</v>
          </cell>
          <cell r="K624" t="str">
            <v>592.4159501.28</v>
          </cell>
          <cell r="L624">
            <v>43070</v>
          </cell>
          <cell r="M624">
            <v>43070</v>
          </cell>
          <cell r="O624" t="str">
            <v>C</v>
          </cell>
        </row>
        <row r="625">
          <cell r="A625">
            <v>443</v>
          </cell>
          <cell r="B625" t="str">
            <v>DE DAGERS</v>
          </cell>
          <cell r="C625" t="str">
            <v>DDAG</v>
          </cell>
          <cell r="D625" t="str">
            <v>VAN LANDEGEM CARLO</v>
          </cell>
          <cell r="E625" t="str">
            <v>-</v>
          </cell>
          <cell r="F625" t="str">
            <v>M</v>
          </cell>
          <cell r="G625">
            <v>22933</v>
          </cell>
          <cell r="H625" t="str">
            <v>BAASRODESTRAAT 38</v>
          </cell>
          <cell r="I625">
            <v>9200</v>
          </cell>
          <cell r="J625" t="str">
            <v>BAASRODE</v>
          </cell>
          <cell r="K625" t="str">
            <v>592.0589860.84</v>
          </cell>
          <cell r="L625">
            <v>43009</v>
          </cell>
          <cell r="M625">
            <v>43009</v>
          </cell>
          <cell r="O625" t="str">
            <v>A</v>
          </cell>
        </row>
        <row r="626">
          <cell r="A626">
            <v>442</v>
          </cell>
          <cell r="B626" t="str">
            <v>DEN BLACK</v>
          </cell>
          <cell r="C626" t="str">
            <v>DBLA</v>
          </cell>
          <cell r="D626" t="str">
            <v>ROCHTUS RAMONA</v>
          </cell>
          <cell r="E626">
            <v>3</v>
          </cell>
          <cell r="F626" t="str">
            <v>V</v>
          </cell>
          <cell r="G626">
            <v>32558</v>
          </cell>
          <cell r="H626" t="str">
            <v>BOOMSESTRAAT 144</v>
          </cell>
          <cell r="I626">
            <v>2845</v>
          </cell>
          <cell r="J626" t="str">
            <v>NIEL</v>
          </cell>
          <cell r="K626" t="str">
            <v>591.8362216.39</v>
          </cell>
          <cell r="L626">
            <v>43313</v>
          </cell>
          <cell r="M626">
            <v>43313</v>
          </cell>
          <cell r="O626" t="str">
            <v>C</v>
          </cell>
        </row>
        <row r="627">
          <cell r="A627">
            <v>441</v>
          </cell>
          <cell r="B627" t="str">
            <v>EXCELSIOR</v>
          </cell>
          <cell r="C627" t="str">
            <v>EXC</v>
          </cell>
          <cell r="D627" t="str">
            <v>DE BORGER DAVID</v>
          </cell>
          <cell r="E627">
            <v>2</v>
          </cell>
          <cell r="F627" t="str">
            <v>M</v>
          </cell>
          <cell r="G627">
            <v>31402</v>
          </cell>
          <cell r="H627" t="str">
            <v>DAHLIALAAN 21</v>
          </cell>
          <cell r="I627">
            <v>2870</v>
          </cell>
          <cell r="J627" t="str">
            <v>PUURS</v>
          </cell>
          <cell r="K627" t="str">
            <v>591.4033290.35</v>
          </cell>
          <cell r="L627">
            <v>43009</v>
          </cell>
          <cell r="M627">
            <v>43009</v>
          </cell>
          <cell r="O627" t="str">
            <v>D</v>
          </cell>
        </row>
        <row r="628">
          <cell r="A628">
            <v>440</v>
          </cell>
          <cell r="B628" t="str">
            <v>THE Q</v>
          </cell>
          <cell r="C628" t="str">
            <v>THQ</v>
          </cell>
          <cell r="D628" t="str">
            <v>DE BUYSER GLENN</v>
          </cell>
          <cell r="E628" t="str">
            <v>-</v>
          </cell>
          <cell r="F628" t="str">
            <v>M</v>
          </cell>
          <cell r="G628">
            <v>33457</v>
          </cell>
          <cell r="H628" t="str">
            <v>KLOOSTERSTRAAT 131/201</v>
          </cell>
          <cell r="I628">
            <v>2880</v>
          </cell>
          <cell r="J628" t="str">
            <v>BORNEM</v>
          </cell>
          <cell r="K628" t="str">
            <v>91.08.07-451.45</v>
          </cell>
          <cell r="L628">
            <v>42583</v>
          </cell>
          <cell r="M628">
            <v>44409</v>
          </cell>
          <cell r="O628" t="str">
            <v>B</v>
          </cell>
        </row>
        <row r="629">
          <cell r="A629">
            <v>439</v>
          </cell>
          <cell r="B629" t="str">
            <v>DE STATIEVRIENDEN</v>
          </cell>
          <cell r="C629" t="str">
            <v>STAT</v>
          </cell>
          <cell r="D629" t="str">
            <v>DE BONDT BRAM</v>
          </cell>
          <cell r="E629" t="str">
            <v>-</v>
          </cell>
          <cell r="F629" t="str">
            <v>M</v>
          </cell>
          <cell r="G629">
            <v>34150</v>
          </cell>
          <cell r="H629" t="str">
            <v>SINT URSMANUSSTRAAT 186/4</v>
          </cell>
          <cell r="I629">
            <v>9200</v>
          </cell>
          <cell r="J629" t="str">
            <v>BAASRODE</v>
          </cell>
          <cell r="K629" t="str">
            <v>93.06.30-425.88</v>
          </cell>
          <cell r="L629">
            <v>43040</v>
          </cell>
          <cell r="M629">
            <v>43040</v>
          </cell>
          <cell r="O629" t="str">
            <v>D</v>
          </cell>
        </row>
        <row r="630">
          <cell r="A630">
            <v>438</v>
          </cell>
          <cell r="B630" t="str">
            <v>OUD LIMBURG</v>
          </cell>
          <cell r="C630" t="str">
            <v>OUD</v>
          </cell>
          <cell r="D630" t="str">
            <v>VAN KEER KRISTIAAN</v>
          </cell>
          <cell r="E630" t="str">
            <v>-</v>
          </cell>
          <cell r="F630" t="str">
            <v>M</v>
          </cell>
          <cell r="G630">
            <v>24794</v>
          </cell>
          <cell r="H630" t="str">
            <v>KERKSTRAAT  5/1</v>
          </cell>
          <cell r="I630">
            <v>1840</v>
          </cell>
          <cell r="J630" t="str">
            <v>LONDERZEEL</v>
          </cell>
          <cell r="K630" t="str">
            <v>592.6862603.31</v>
          </cell>
          <cell r="L630">
            <v>43313</v>
          </cell>
          <cell r="M630">
            <v>43313</v>
          </cell>
          <cell r="O630" t="str">
            <v>D</v>
          </cell>
        </row>
        <row r="631">
          <cell r="A631">
            <v>437</v>
          </cell>
          <cell r="B631" t="str">
            <v>DE SPLINTERS</v>
          </cell>
          <cell r="C631" t="str">
            <v>SPLI</v>
          </cell>
          <cell r="D631" t="str">
            <v>POTUMS KOEN</v>
          </cell>
          <cell r="E631" t="str">
            <v>-</v>
          </cell>
          <cell r="F631" t="str">
            <v>M</v>
          </cell>
          <cell r="G631">
            <v>33560</v>
          </cell>
          <cell r="H631" t="str">
            <v>MEERSTRAAT 16</v>
          </cell>
          <cell r="I631">
            <v>1840</v>
          </cell>
          <cell r="J631" t="str">
            <v>LONDERZEEL</v>
          </cell>
          <cell r="K631" t="str">
            <v>592.5778283.74</v>
          </cell>
          <cell r="L631">
            <v>43313</v>
          </cell>
          <cell r="M631">
            <v>43313</v>
          </cell>
          <cell r="O631" t="str">
            <v>D</v>
          </cell>
        </row>
        <row r="632">
          <cell r="A632">
            <v>436</v>
          </cell>
          <cell r="B632" t="str">
            <v>VRIJE SPELER</v>
          </cell>
          <cell r="C632" t="str">
            <v>VS</v>
          </cell>
          <cell r="D632" t="str">
            <v>VAN DEN WIJNGAERT YARI</v>
          </cell>
          <cell r="E632" t="str">
            <v>-</v>
          </cell>
          <cell r="F632" t="str">
            <v>M</v>
          </cell>
          <cell r="G632">
            <v>37481</v>
          </cell>
          <cell r="H632" t="str">
            <v>HOOGSTRAAT 29</v>
          </cell>
          <cell r="I632">
            <v>2840</v>
          </cell>
          <cell r="J632" t="str">
            <v>TERHAGEN</v>
          </cell>
          <cell r="K632" t="str">
            <v>591.9665919.68</v>
          </cell>
          <cell r="L632">
            <v>42948</v>
          </cell>
          <cell r="M632">
            <v>42948</v>
          </cell>
          <cell r="N632" t="str">
            <v>x</v>
          </cell>
          <cell r="O632" t="str">
            <v>D</v>
          </cell>
        </row>
        <row r="633">
          <cell r="A633">
            <v>435</v>
          </cell>
          <cell r="B633" t="str">
            <v>DE SPLINTERS</v>
          </cell>
          <cell r="C633" t="str">
            <v>SPLI</v>
          </cell>
          <cell r="D633" t="str">
            <v>MERTENS PARIS</v>
          </cell>
          <cell r="E633" t="str">
            <v>-</v>
          </cell>
          <cell r="F633" t="str">
            <v>M</v>
          </cell>
          <cell r="G633">
            <v>32492</v>
          </cell>
          <cell r="H633" t="str">
            <v>STATIONSSTRAAT 7</v>
          </cell>
          <cell r="I633">
            <v>1840</v>
          </cell>
          <cell r="J633" t="str">
            <v>LONDERZEEL</v>
          </cell>
          <cell r="K633" t="str">
            <v>88.12.15-117.07</v>
          </cell>
          <cell r="L633">
            <v>42583</v>
          </cell>
          <cell r="M633">
            <v>44409</v>
          </cell>
          <cell r="O633" t="str">
            <v>B</v>
          </cell>
        </row>
        <row r="634">
          <cell r="A634">
            <v>434</v>
          </cell>
          <cell r="B634" t="str">
            <v>DE SPLINTERS</v>
          </cell>
          <cell r="C634" t="str">
            <v>SPLI</v>
          </cell>
          <cell r="D634" t="str">
            <v>HOUTPUT PAUL</v>
          </cell>
          <cell r="E634">
            <v>1</v>
          </cell>
          <cell r="F634" t="str">
            <v>M</v>
          </cell>
          <cell r="G634">
            <v>24925</v>
          </cell>
          <cell r="H634" t="str">
            <v>SINT-SEBASTIAANSTRAAT 8</v>
          </cell>
          <cell r="I634">
            <v>9120</v>
          </cell>
          <cell r="J634" t="str">
            <v>BEVEREN</v>
          </cell>
          <cell r="K634" t="str">
            <v>592.6812388.62</v>
          </cell>
          <cell r="L634">
            <v>43040</v>
          </cell>
          <cell r="M634">
            <v>44044</v>
          </cell>
          <cell r="O634" t="str">
            <v>A</v>
          </cell>
        </row>
        <row r="635">
          <cell r="A635">
            <v>433</v>
          </cell>
          <cell r="B635" t="str">
            <v>DE VETTEN OS</v>
          </cell>
          <cell r="C635" t="str">
            <v>DVO</v>
          </cell>
          <cell r="D635" t="str">
            <v>VAN SAND HENDRIK</v>
          </cell>
          <cell r="E635" t="str">
            <v>-</v>
          </cell>
          <cell r="F635" t="str">
            <v>M</v>
          </cell>
          <cell r="G635">
            <v>17375</v>
          </cell>
          <cell r="H635" t="str">
            <v>SLEPERLAAN 14</v>
          </cell>
          <cell r="I635">
            <v>2830</v>
          </cell>
          <cell r="J635" t="str">
            <v>TISSELT</v>
          </cell>
          <cell r="K635" t="str">
            <v>592.3980797.95</v>
          </cell>
          <cell r="L635">
            <v>42979</v>
          </cell>
          <cell r="M635">
            <v>42979</v>
          </cell>
          <cell r="O635" t="str">
            <v>C</v>
          </cell>
        </row>
        <row r="636">
          <cell r="A636">
            <v>432</v>
          </cell>
          <cell r="B636" t="str">
            <v>DEN TWEEDEN THUIS</v>
          </cell>
          <cell r="C636" t="str">
            <v>TWT</v>
          </cell>
          <cell r="D636" t="str">
            <v>BRUSSELMANS THIJS</v>
          </cell>
          <cell r="E636" t="str">
            <v>-</v>
          </cell>
          <cell r="F636" t="str">
            <v>M</v>
          </cell>
          <cell r="G636">
            <v>32836</v>
          </cell>
          <cell r="H636" t="str">
            <v>KASTEELSTRAAT 49</v>
          </cell>
          <cell r="I636">
            <v>9255</v>
          </cell>
          <cell r="J636" t="str">
            <v>BUGGENHOUT</v>
          </cell>
          <cell r="K636" t="str">
            <v>592.2713602.11</v>
          </cell>
          <cell r="L636">
            <v>42948</v>
          </cell>
          <cell r="M636">
            <v>44044</v>
          </cell>
          <cell r="O636" t="str">
            <v>B</v>
          </cell>
        </row>
        <row r="637">
          <cell r="A637">
            <v>431</v>
          </cell>
          <cell r="B637" t="str">
            <v>HET WIEL</v>
          </cell>
          <cell r="C637" t="str">
            <v>WIEL</v>
          </cell>
          <cell r="D637" t="str">
            <v>HUYSMANS VINCE</v>
          </cell>
          <cell r="E637">
            <v>1</v>
          </cell>
          <cell r="F637" t="str">
            <v>M</v>
          </cell>
          <cell r="G637">
            <v>27531</v>
          </cell>
          <cell r="H637" t="str">
            <v>ALLEMANSHOFSTRAAT 42/203</v>
          </cell>
          <cell r="I637">
            <v>2880</v>
          </cell>
          <cell r="J637" t="str">
            <v>BORNEM</v>
          </cell>
          <cell r="K637" t="str">
            <v>592.2749546.65</v>
          </cell>
          <cell r="L637">
            <v>42948</v>
          </cell>
          <cell r="M637">
            <v>42948</v>
          </cell>
          <cell r="O637" t="str">
            <v>A</v>
          </cell>
        </row>
        <row r="638">
          <cell r="A638">
            <v>430</v>
          </cell>
          <cell r="B638" t="str">
            <v>DE SPLINTERS</v>
          </cell>
          <cell r="C638" t="str">
            <v>SPLI</v>
          </cell>
          <cell r="D638" t="str">
            <v>VAN KEER KURT</v>
          </cell>
          <cell r="E638" t="str">
            <v>-</v>
          </cell>
          <cell r="F638" t="str">
            <v>M</v>
          </cell>
          <cell r="G638">
            <v>27200</v>
          </cell>
          <cell r="H638" t="str">
            <v>POLDERSTRAAT 60</v>
          </cell>
          <cell r="I638">
            <v>1840</v>
          </cell>
          <cell r="J638" t="str">
            <v>LONDERZEEL</v>
          </cell>
          <cell r="K638" t="str">
            <v>592.5462156.70</v>
          </cell>
          <cell r="L638">
            <v>43313</v>
          </cell>
          <cell r="M638">
            <v>43313</v>
          </cell>
          <cell r="O638" t="str">
            <v>A</v>
          </cell>
        </row>
        <row r="639">
          <cell r="A639">
            <v>429</v>
          </cell>
          <cell r="B639" t="str">
            <v>DE STATIEVRIENDEN</v>
          </cell>
          <cell r="C639" t="str">
            <v>STAT</v>
          </cell>
          <cell r="D639" t="str">
            <v>HERMANS NIELS</v>
          </cell>
          <cell r="E639" t="str">
            <v>-</v>
          </cell>
          <cell r="F639" t="str">
            <v>M</v>
          </cell>
          <cell r="G639">
            <v>34639</v>
          </cell>
          <cell r="H639" t="str">
            <v>BOEKSHEIDE 117</v>
          </cell>
          <cell r="I639">
            <v>1840</v>
          </cell>
          <cell r="J639" t="str">
            <v>MALDEREN</v>
          </cell>
          <cell r="K639" t="str">
            <v>592.2916772.63</v>
          </cell>
          <cell r="L639">
            <v>42948</v>
          </cell>
          <cell r="M639">
            <v>42948</v>
          </cell>
          <cell r="O639" t="str">
            <v>D</v>
          </cell>
        </row>
        <row r="640">
          <cell r="A640">
            <v>428</v>
          </cell>
          <cell r="B640" t="str">
            <v>OUD LIMBURG</v>
          </cell>
          <cell r="C640" t="str">
            <v>OUD</v>
          </cell>
          <cell r="D640" t="str">
            <v>BROOTHAERS RONALD</v>
          </cell>
          <cell r="E640" t="str">
            <v>-</v>
          </cell>
          <cell r="F640" t="str">
            <v>M</v>
          </cell>
          <cell r="G640">
            <v>24026</v>
          </cell>
          <cell r="H640" t="str">
            <v>OUDENHOVE 21</v>
          </cell>
          <cell r="I640">
            <v>1840</v>
          </cell>
          <cell r="J640" t="str">
            <v>LONDERZEEL</v>
          </cell>
          <cell r="K640" t="str">
            <v>591.5195585.76</v>
          </cell>
          <cell r="L640">
            <v>42583</v>
          </cell>
          <cell r="M640">
            <v>42583</v>
          </cell>
          <cell r="O640" t="str">
            <v>NA</v>
          </cell>
        </row>
        <row r="641">
          <cell r="A641">
            <v>427</v>
          </cell>
          <cell r="B641" t="str">
            <v>VRIJE SPELER</v>
          </cell>
          <cell r="C641" t="str">
            <v>VS</v>
          </cell>
          <cell r="D641" t="str">
            <v>ROELANTS ROBIN</v>
          </cell>
          <cell r="E641" t="str">
            <v>-</v>
          </cell>
          <cell r="F641" t="str">
            <v>M</v>
          </cell>
          <cell r="G641">
            <v>32913</v>
          </cell>
          <cell r="H641" t="str">
            <v>BREENDONKSTRAAT 157</v>
          </cell>
          <cell r="I641">
            <v>2830</v>
          </cell>
          <cell r="J641" t="str">
            <v>WILLEBROEK</v>
          </cell>
          <cell r="K641" t="str">
            <v>592.6325611.31</v>
          </cell>
          <cell r="L641">
            <v>42948</v>
          </cell>
          <cell r="M641">
            <v>42948</v>
          </cell>
          <cell r="N641" t="str">
            <v>x</v>
          </cell>
          <cell r="O641" t="str">
            <v>B</v>
          </cell>
        </row>
        <row r="642">
          <cell r="A642">
            <v>426</v>
          </cell>
          <cell r="B642" t="str">
            <v>VRIJE SPELER</v>
          </cell>
          <cell r="C642" t="str">
            <v>VS</v>
          </cell>
          <cell r="D642" t="str">
            <v>VAN DOREN HANS</v>
          </cell>
          <cell r="E642" t="str">
            <v>-</v>
          </cell>
          <cell r="F642" t="str">
            <v>M</v>
          </cell>
          <cell r="G642">
            <v>24918</v>
          </cell>
          <cell r="H642" t="str">
            <v>SMISSTRAAT 36</v>
          </cell>
          <cell r="I642">
            <v>1840</v>
          </cell>
          <cell r="J642" t="str">
            <v>STEENHUFFEL</v>
          </cell>
          <cell r="K642" t="str">
            <v>591.7071099.95</v>
          </cell>
          <cell r="L642">
            <v>43070</v>
          </cell>
          <cell r="M642">
            <v>43070</v>
          </cell>
          <cell r="N642" t="str">
            <v>x</v>
          </cell>
          <cell r="O642" t="str">
            <v>D</v>
          </cell>
        </row>
        <row r="643">
          <cell r="A643">
            <v>425</v>
          </cell>
          <cell r="B643" t="str">
            <v>DE VOSKES</v>
          </cell>
          <cell r="C643" t="str">
            <v>VOS</v>
          </cell>
          <cell r="D643" t="str">
            <v>HEYMANS NICO</v>
          </cell>
          <cell r="E643" t="str">
            <v>-</v>
          </cell>
          <cell r="F643" t="str">
            <v>M</v>
          </cell>
          <cell r="G643">
            <v>27164</v>
          </cell>
          <cell r="H643" t="str">
            <v>HEIDEPARK 40</v>
          </cell>
          <cell r="I643">
            <v>9200</v>
          </cell>
          <cell r="J643" t="str">
            <v>DENDERMONDE</v>
          </cell>
          <cell r="K643" t="str">
            <v>592.2496670.68</v>
          </cell>
          <cell r="L643">
            <v>42583</v>
          </cell>
          <cell r="M643">
            <v>42583</v>
          </cell>
          <cell r="O643" t="str">
            <v>A</v>
          </cell>
        </row>
        <row r="644">
          <cell r="A644">
            <v>424</v>
          </cell>
          <cell r="B644" t="str">
            <v>VRIJE SPELER</v>
          </cell>
          <cell r="C644" t="str">
            <v>VS</v>
          </cell>
          <cell r="D644" t="str">
            <v>FRUYTIER LEOPOLD</v>
          </cell>
          <cell r="E644" t="str">
            <v>-</v>
          </cell>
          <cell r="F644" t="str">
            <v>M</v>
          </cell>
          <cell r="G644">
            <v>18987</v>
          </cell>
          <cell r="H644" t="str">
            <v>IRISLAAN 27</v>
          </cell>
          <cell r="I644">
            <v>2870</v>
          </cell>
          <cell r="J644" t="str">
            <v>RUISBROEK</v>
          </cell>
          <cell r="K644" t="str">
            <v>592.3393545.81</v>
          </cell>
          <cell r="L644">
            <v>42948</v>
          </cell>
          <cell r="M644">
            <v>42948</v>
          </cell>
          <cell r="N644" t="str">
            <v>x</v>
          </cell>
          <cell r="O644" t="str">
            <v>D</v>
          </cell>
        </row>
        <row r="645">
          <cell r="A645">
            <v>423</v>
          </cell>
          <cell r="B645" t="str">
            <v>OUD LIMBURG</v>
          </cell>
          <cell r="C645" t="str">
            <v>OUD</v>
          </cell>
          <cell r="D645" t="str">
            <v>DE BOSSCHER MATTHIEU</v>
          </cell>
          <cell r="E645" t="str">
            <v>-</v>
          </cell>
          <cell r="F645" t="str">
            <v>M</v>
          </cell>
          <cell r="G645">
            <v>20378</v>
          </cell>
          <cell r="H645" t="str">
            <v>MOLENSTRAAT 54</v>
          </cell>
          <cell r="I645">
            <v>1880</v>
          </cell>
          <cell r="J645" t="str">
            <v>NIEUWENRODE</v>
          </cell>
          <cell r="K645" t="str">
            <v>592.2523819.57</v>
          </cell>
          <cell r="L645">
            <v>42948</v>
          </cell>
          <cell r="M645">
            <v>42948</v>
          </cell>
          <cell r="O645" t="str">
            <v>C</v>
          </cell>
        </row>
        <row r="646">
          <cell r="A646">
            <v>422</v>
          </cell>
          <cell r="B646" t="str">
            <v>VRIJE SPELER</v>
          </cell>
          <cell r="C646" t="str">
            <v>VS</v>
          </cell>
          <cell r="D646" t="str">
            <v>VAN DEN ABBEELE BART</v>
          </cell>
          <cell r="E646" t="str">
            <v>-</v>
          </cell>
          <cell r="F646" t="str">
            <v>M</v>
          </cell>
          <cell r="G646">
            <v>28598</v>
          </cell>
          <cell r="H646" t="str">
            <v>LOUIS SEGERS 28</v>
          </cell>
          <cell r="I646">
            <v>2880</v>
          </cell>
          <cell r="J646" t="str">
            <v>HINGENE</v>
          </cell>
          <cell r="K646" t="str">
            <v>592.8332743.39</v>
          </cell>
          <cell r="L646">
            <v>43313</v>
          </cell>
          <cell r="M646">
            <v>43313</v>
          </cell>
          <cell r="N646" t="str">
            <v>x</v>
          </cell>
          <cell r="O646" t="str">
            <v>NA</v>
          </cell>
        </row>
        <row r="647">
          <cell r="A647">
            <v>421</v>
          </cell>
          <cell r="B647" t="str">
            <v>KALFORT SPORTIF</v>
          </cell>
          <cell r="C647" t="str">
            <v>KALF</v>
          </cell>
          <cell r="D647" t="str">
            <v>DEHERTOGH NICK</v>
          </cell>
          <cell r="E647" t="str">
            <v>-</v>
          </cell>
          <cell r="F647" t="str">
            <v>M</v>
          </cell>
          <cell r="G647">
            <v>29700</v>
          </cell>
          <cell r="H647" t="str">
            <v>CARDIJNLAAN 2</v>
          </cell>
          <cell r="I647">
            <v>2330</v>
          </cell>
          <cell r="J647" t="str">
            <v>MERKSPLAS</v>
          </cell>
          <cell r="K647" t="str">
            <v>81.04.24-077.59</v>
          </cell>
          <cell r="L647">
            <v>43009</v>
          </cell>
          <cell r="M647">
            <v>44440</v>
          </cell>
          <cell r="O647" t="str">
            <v>C</v>
          </cell>
        </row>
        <row r="648">
          <cell r="A648">
            <v>420</v>
          </cell>
          <cell r="B648" t="str">
            <v>DE SPLINTERS</v>
          </cell>
          <cell r="C648" t="str">
            <v>SPLI</v>
          </cell>
          <cell r="D648" t="str">
            <v>CLAUWAERT IGOR</v>
          </cell>
          <cell r="E648" t="str">
            <v>-</v>
          </cell>
          <cell r="F648" t="str">
            <v>M</v>
          </cell>
          <cell r="G648">
            <v>31812</v>
          </cell>
          <cell r="H648" t="str">
            <v>EUROPASTRAAT 34</v>
          </cell>
          <cell r="I648">
            <v>9310</v>
          </cell>
          <cell r="J648" t="str">
            <v>BAARDEGEM</v>
          </cell>
          <cell r="K648" t="str">
            <v>592.1391379.92</v>
          </cell>
          <cell r="L648">
            <v>42948</v>
          </cell>
          <cell r="M648">
            <v>42948</v>
          </cell>
          <cell r="O648" t="str">
            <v>A</v>
          </cell>
        </row>
        <row r="649">
          <cell r="A649">
            <v>419</v>
          </cell>
          <cell r="B649" t="str">
            <v>DE TON</v>
          </cell>
          <cell r="C649" t="str">
            <v>TON</v>
          </cell>
          <cell r="D649" t="str">
            <v>LAMBRECHT RONY</v>
          </cell>
          <cell r="E649" t="str">
            <v>-</v>
          </cell>
          <cell r="F649" t="str">
            <v>M</v>
          </cell>
          <cell r="G649">
            <v>23360</v>
          </cell>
          <cell r="H649" t="str">
            <v>ZIVERBERK 15</v>
          </cell>
          <cell r="I649">
            <v>9220</v>
          </cell>
          <cell r="J649" t="str">
            <v>HAMME</v>
          </cell>
          <cell r="K649" t="str">
            <v>592.6483210.05</v>
          </cell>
          <cell r="L649">
            <v>43313</v>
          </cell>
          <cell r="M649">
            <v>43313</v>
          </cell>
          <cell r="O649" t="str">
            <v>D</v>
          </cell>
        </row>
        <row r="650">
          <cell r="A650">
            <v>418</v>
          </cell>
          <cell r="B650" t="str">
            <v>VRIJE SPELER</v>
          </cell>
          <cell r="C650" t="str">
            <v>VS</v>
          </cell>
          <cell r="D650" t="str">
            <v>DE NIL BART</v>
          </cell>
          <cell r="E650" t="str">
            <v>-</v>
          </cell>
          <cell r="F650" t="str">
            <v>M</v>
          </cell>
          <cell r="G650">
            <v>25635</v>
          </cell>
          <cell r="H650" t="str">
            <v>KAALDRIES 27</v>
          </cell>
          <cell r="I650">
            <v>9220</v>
          </cell>
          <cell r="J650" t="str">
            <v>HAMME</v>
          </cell>
          <cell r="K650" t="str">
            <v>592.4965629.86</v>
          </cell>
          <cell r="L650">
            <v>43313</v>
          </cell>
          <cell r="M650">
            <v>43313</v>
          </cell>
          <cell r="N650" t="str">
            <v>x</v>
          </cell>
          <cell r="O650" t="str">
            <v>D</v>
          </cell>
        </row>
        <row r="651">
          <cell r="A651">
            <v>417</v>
          </cell>
          <cell r="B651" t="str">
            <v>VRIJE SPELER</v>
          </cell>
          <cell r="C651" t="str">
            <v>VS</v>
          </cell>
          <cell r="D651" t="str">
            <v>GOEMAN THIERRY</v>
          </cell>
          <cell r="E651" t="str">
            <v>-</v>
          </cell>
          <cell r="F651" t="str">
            <v>M</v>
          </cell>
          <cell r="G651">
            <v>28639</v>
          </cell>
          <cell r="H651" t="str">
            <v>GENTSESTRAAT 44</v>
          </cell>
          <cell r="I651">
            <v>9420</v>
          </cell>
          <cell r="J651" t="str">
            <v>BURST</v>
          </cell>
          <cell r="K651" t="str">
            <v>592.4210743.54</v>
          </cell>
          <cell r="L651">
            <v>42948</v>
          </cell>
          <cell r="M651">
            <v>42948</v>
          </cell>
          <cell r="N651" t="str">
            <v>x</v>
          </cell>
          <cell r="O651" t="str">
            <v>A</v>
          </cell>
        </row>
        <row r="652">
          <cell r="A652">
            <v>416</v>
          </cell>
          <cell r="B652" t="str">
            <v>VRIJE SPELER</v>
          </cell>
          <cell r="C652" t="str">
            <v>VS</v>
          </cell>
          <cell r="D652" t="str">
            <v>CARELS EDDY</v>
          </cell>
          <cell r="E652" t="str">
            <v>-</v>
          </cell>
          <cell r="F652" t="str">
            <v>M</v>
          </cell>
          <cell r="G652">
            <v>19805</v>
          </cell>
          <cell r="H652" t="str">
            <v>GROTE SNIJDERSSTRAAT 20</v>
          </cell>
          <cell r="I652">
            <v>9280</v>
          </cell>
          <cell r="J652" t="str">
            <v>LEBBEKE</v>
          </cell>
          <cell r="K652" t="str">
            <v>592.1442918.27</v>
          </cell>
          <cell r="L652">
            <v>43313</v>
          </cell>
          <cell r="M652">
            <v>43313</v>
          </cell>
          <cell r="N652" t="str">
            <v>x</v>
          </cell>
          <cell r="O652" t="str">
            <v>B</v>
          </cell>
        </row>
        <row r="653">
          <cell r="A653">
            <v>415</v>
          </cell>
          <cell r="B653" t="str">
            <v>KALFORT SPORTIF</v>
          </cell>
          <cell r="C653" t="str">
            <v>KALF</v>
          </cell>
          <cell r="D653" t="str">
            <v>VAN DEN BERGH BOUDEWIJN</v>
          </cell>
          <cell r="E653" t="str">
            <v>-</v>
          </cell>
          <cell r="F653" t="str">
            <v>M</v>
          </cell>
          <cell r="G653">
            <v>24344</v>
          </cell>
          <cell r="H653" t="str">
            <v>PROVINCIALESTEENWEG 100</v>
          </cell>
          <cell r="I653">
            <v>2620</v>
          </cell>
          <cell r="J653" t="str">
            <v>HEMIKSEM</v>
          </cell>
          <cell r="K653" t="str">
            <v>592.0702753.69</v>
          </cell>
          <cell r="L653">
            <v>43009</v>
          </cell>
          <cell r="M653">
            <v>43009</v>
          </cell>
          <cell r="O653" t="str">
            <v>C</v>
          </cell>
        </row>
        <row r="654">
          <cell r="A654">
            <v>414</v>
          </cell>
          <cell r="B654" t="str">
            <v>EXCELSIOR</v>
          </cell>
          <cell r="C654" t="str">
            <v>EXC</v>
          </cell>
          <cell r="D654" t="str">
            <v>VAN DER VORST KEVIN</v>
          </cell>
          <cell r="E654" t="str">
            <v>-</v>
          </cell>
          <cell r="F654" t="str">
            <v>M</v>
          </cell>
          <cell r="G654">
            <v>32045</v>
          </cell>
          <cell r="H654" t="str">
            <v>FLIERKE 47</v>
          </cell>
          <cell r="I654">
            <v>2870</v>
          </cell>
          <cell r="J654" t="str">
            <v>PUURS</v>
          </cell>
          <cell r="K654" t="str">
            <v>591.5613814.41</v>
          </cell>
          <cell r="L654">
            <v>42948</v>
          </cell>
          <cell r="M654">
            <v>42948</v>
          </cell>
          <cell r="O654" t="str">
            <v>B</v>
          </cell>
        </row>
        <row r="655">
          <cell r="A655">
            <v>413</v>
          </cell>
          <cell r="B655" t="str">
            <v>EXCELSIOR</v>
          </cell>
          <cell r="C655" t="str">
            <v>EXC</v>
          </cell>
          <cell r="D655" t="str">
            <v>ENGELS DAVE</v>
          </cell>
          <cell r="E655">
            <v>1</v>
          </cell>
          <cell r="F655" t="str">
            <v>M</v>
          </cell>
          <cell r="G655">
            <v>26839</v>
          </cell>
          <cell r="H655" t="str">
            <v>SCHUTTERSHOFSTRAAT 49</v>
          </cell>
          <cell r="I655">
            <v>2870</v>
          </cell>
          <cell r="J655" t="str">
            <v>PUURS</v>
          </cell>
          <cell r="K655" t="str">
            <v>591.7215817.89</v>
          </cell>
          <cell r="L655">
            <v>43009</v>
          </cell>
          <cell r="M655">
            <v>43009</v>
          </cell>
          <cell r="O655" t="str">
            <v>B</v>
          </cell>
        </row>
        <row r="656">
          <cell r="A656">
            <v>412</v>
          </cell>
          <cell r="B656" t="str">
            <v>VRIJE SPELER</v>
          </cell>
          <cell r="C656" t="str">
            <v>VS</v>
          </cell>
          <cell r="D656" t="str">
            <v>PEETERS RONNY</v>
          </cell>
          <cell r="E656" t="str">
            <v>-</v>
          </cell>
          <cell r="F656" t="str">
            <v>M</v>
          </cell>
          <cell r="G656">
            <v>23045</v>
          </cell>
          <cell r="H656" t="str">
            <v>VERBERDESTEDE 32</v>
          </cell>
          <cell r="I656">
            <v>2870</v>
          </cell>
          <cell r="J656" t="str">
            <v>PUURS-LIEZELE</v>
          </cell>
          <cell r="K656" t="str">
            <v>591.9433382.40</v>
          </cell>
          <cell r="L656">
            <v>42948</v>
          </cell>
          <cell r="M656">
            <v>42948</v>
          </cell>
          <cell r="N656" t="str">
            <v>x</v>
          </cell>
          <cell r="O656" t="str">
            <v>B</v>
          </cell>
        </row>
        <row r="657">
          <cell r="A657">
            <v>411</v>
          </cell>
          <cell r="B657" t="str">
            <v>'t ZANDHOF</v>
          </cell>
          <cell r="C657" t="str">
            <v>TZH</v>
          </cell>
          <cell r="D657" t="str">
            <v>SMET DOMINIC</v>
          </cell>
          <cell r="E657" t="str">
            <v>-</v>
          </cell>
          <cell r="F657" t="str">
            <v>M</v>
          </cell>
          <cell r="G657">
            <v>29277</v>
          </cell>
          <cell r="H657" t="str">
            <v>BARELVELDWEG 53</v>
          </cell>
          <cell r="I657">
            <v>2880</v>
          </cell>
          <cell r="J657" t="str">
            <v>BORNEM</v>
          </cell>
          <cell r="K657" t="str">
            <v>591.4876223.38</v>
          </cell>
          <cell r="L657">
            <v>42948</v>
          </cell>
          <cell r="M657">
            <v>42948</v>
          </cell>
          <cell r="O657" t="str">
            <v>B</v>
          </cell>
        </row>
        <row r="658">
          <cell r="A658">
            <v>410</v>
          </cell>
          <cell r="B658" t="str">
            <v>DEN TWEEDEN THUIS</v>
          </cell>
          <cell r="C658" t="str">
            <v>TWT</v>
          </cell>
          <cell r="D658" t="str">
            <v>BIESEMANS PATRICK</v>
          </cell>
          <cell r="E658" t="str">
            <v>-</v>
          </cell>
          <cell r="F658" t="str">
            <v>M</v>
          </cell>
          <cell r="G658">
            <v>21042</v>
          </cell>
          <cell r="H658" t="str">
            <v>MOLENSTRAAT 82/4</v>
          </cell>
          <cell r="I658">
            <v>1840</v>
          </cell>
          <cell r="J658" t="str">
            <v>LONDERZEEL</v>
          </cell>
          <cell r="K658" t="str">
            <v>591.9877169.52</v>
          </cell>
          <cell r="L658">
            <v>43040</v>
          </cell>
          <cell r="M658">
            <v>43040</v>
          </cell>
          <cell r="O658" t="str">
            <v>C</v>
          </cell>
        </row>
        <row r="659">
          <cell r="A659">
            <v>409</v>
          </cell>
          <cell r="B659" t="str">
            <v>VRIJE SPELER</v>
          </cell>
          <cell r="C659" t="str">
            <v>VS</v>
          </cell>
          <cell r="D659" t="str">
            <v>VAN DAMME NATHAN</v>
          </cell>
          <cell r="E659" t="str">
            <v>-</v>
          </cell>
          <cell r="F659" t="str">
            <v>M</v>
          </cell>
          <cell r="G659">
            <v>34705</v>
          </cell>
          <cell r="H659" t="str">
            <v>FABRIEKSTRAAT 26</v>
          </cell>
          <cell r="I659">
            <v>1745</v>
          </cell>
          <cell r="J659" t="str">
            <v>OPWIJK</v>
          </cell>
          <cell r="K659" t="str">
            <v>591.9431860.70</v>
          </cell>
          <cell r="L659">
            <v>43313</v>
          </cell>
          <cell r="M659">
            <v>43313</v>
          </cell>
          <cell r="N659" t="str">
            <v>x</v>
          </cell>
          <cell r="O659" t="str">
            <v>B</v>
          </cell>
        </row>
        <row r="660">
          <cell r="A660">
            <v>408</v>
          </cell>
          <cell r="B660" t="str">
            <v>VRIJE SPELER</v>
          </cell>
          <cell r="C660" t="str">
            <v>VS</v>
          </cell>
          <cell r="D660" t="str">
            <v>APPERS HENDRIK</v>
          </cell>
          <cell r="E660" t="str">
            <v>-</v>
          </cell>
          <cell r="F660" t="str">
            <v>M</v>
          </cell>
          <cell r="G660">
            <v>19713</v>
          </cell>
          <cell r="H660" t="str">
            <v>KASTEELSTRAAT 13</v>
          </cell>
          <cell r="I660">
            <v>2870</v>
          </cell>
          <cell r="J660" t="str">
            <v>RUISBROEK</v>
          </cell>
          <cell r="K660" t="str">
            <v>592.1371338.33</v>
          </cell>
          <cell r="L660">
            <v>42948</v>
          </cell>
          <cell r="M660">
            <v>42948</v>
          </cell>
          <cell r="N660" t="str">
            <v>x</v>
          </cell>
          <cell r="O660" t="str">
            <v>D</v>
          </cell>
        </row>
        <row r="661">
          <cell r="A661">
            <v>407</v>
          </cell>
          <cell r="B661" t="str">
            <v>DE SPLINTERS</v>
          </cell>
          <cell r="C661" t="str">
            <v>SPLI</v>
          </cell>
          <cell r="D661" t="str">
            <v>SEVENHANS RINALDO</v>
          </cell>
          <cell r="E661" t="str">
            <v>-</v>
          </cell>
          <cell r="F661" t="str">
            <v>M</v>
          </cell>
          <cell r="G661">
            <v>26620</v>
          </cell>
          <cell r="H661" t="str">
            <v>VICTOR DESPALLIERSTRAAT 16</v>
          </cell>
          <cell r="I661">
            <v>2900</v>
          </cell>
          <cell r="J661" t="str">
            <v>SCHOTEN</v>
          </cell>
          <cell r="K661" t="str">
            <v>592.0546081.52</v>
          </cell>
          <cell r="L661">
            <v>42948</v>
          </cell>
          <cell r="M661">
            <v>42948</v>
          </cell>
          <cell r="O661" t="str">
            <v>D</v>
          </cell>
        </row>
        <row r="662">
          <cell r="A662">
            <v>406</v>
          </cell>
          <cell r="B662" t="str">
            <v>NOEVEREN</v>
          </cell>
          <cell r="C662" t="str">
            <v>NOE</v>
          </cell>
          <cell r="D662" t="str">
            <v>DENS MIKE</v>
          </cell>
          <cell r="E662" t="str">
            <v>-</v>
          </cell>
          <cell r="F662" t="str">
            <v>M</v>
          </cell>
          <cell r="G662">
            <v>26238</v>
          </cell>
          <cell r="H662" t="str">
            <v>ONDERWIJSTRAAT 10</v>
          </cell>
          <cell r="I662">
            <v>2850</v>
          </cell>
          <cell r="J662" t="str">
            <v>BOOM</v>
          </cell>
          <cell r="K662" t="str">
            <v>592.2907030.21</v>
          </cell>
          <cell r="L662">
            <v>43313</v>
          </cell>
          <cell r="M662">
            <v>43313</v>
          </cell>
          <cell r="O662" t="str">
            <v>D</v>
          </cell>
        </row>
        <row r="663">
          <cell r="A663">
            <v>405</v>
          </cell>
          <cell r="B663" t="str">
            <v>VRIJE SPELER</v>
          </cell>
          <cell r="C663" t="str">
            <v>VS</v>
          </cell>
          <cell r="D663" t="str">
            <v>BOOGHMANS JAN</v>
          </cell>
          <cell r="E663" t="str">
            <v>-</v>
          </cell>
          <cell r="F663" t="str">
            <v>M</v>
          </cell>
          <cell r="G663">
            <v>16444</v>
          </cell>
          <cell r="H663" t="str">
            <v>KLEIN HOLLAND 76</v>
          </cell>
          <cell r="I663">
            <v>1840</v>
          </cell>
          <cell r="J663" t="str">
            <v>LONDERZEEL</v>
          </cell>
          <cell r="K663" t="str">
            <v>591.3897678.29</v>
          </cell>
          <cell r="L663">
            <v>43009</v>
          </cell>
          <cell r="M663">
            <v>43009</v>
          </cell>
          <cell r="N663" t="str">
            <v>x</v>
          </cell>
          <cell r="O663" t="str">
            <v>D</v>
          </cell>
        </row>
        <row r="664">
          <cell r="A664">
            <v>404</v>
          </cell>
          <cell r="B664" t="str">
            <v>NOEVEREN</v>
          </cell>
          <cell r="C664" t="str">
            <v>NOE</v>
          </cell>
          <cell r="D664" t="str">
            <v>DE ROOVERE PATRICK</v>
          </cell>
          <cell r="E664">
            <v>2</v>
          </cell>
          <cell r="F664" t="str">
            <v>M</v>
          </cell>
          <cell r="G664">
            <v>22216</v>
          </cell>
          <cell r="H664" t="str">
            <v>BLAUWSTRAAT 39/1.2</v>
          </cell>
          <cell r="I664">
            <v>2850</v>
          </cell>
          <cell r="J664" t="str">
            <v>BOOM</v>
          </cell>
          <cell r="K664" t="str">
            <v>592.3271263.19</v>
          </cell>
          <cell r="L664">
            <v>43313</v>
          </cell>
          <cell r="M664">
            <v>43313</v>
          </cell>
          <cell r="O664" t="str">
            <v>D</v>
          </cell>
        </row>
        <row r="665">
          <cell r="A665">
            <v>403</v>
          </cell>
          <cell r="B665" t="str">
            <v>VRIJE SPELER</v>
          </cell>
          <cell r="C665" t="str">
            <v>VS</v>
          </cell>
          <cell r="D665" t="str">
            <v>SMEDTS JEAN</v>
          </cell>
          <cell r="E665" t="str">
            <v>-</v>
          </cell>
          <cell r="F665" t="str">
            <v>M</v>
          </cell>
          <cell r="G665">
            <v>17010</v>
          </cell>
          <cell r="H665" t="str">
            <v>QUINTEN METSYSLAAN 21</v>
          </cell>
          <cell r="I665">
            <v>1861</v>
          </cell>
          <cell r="J665" t="str">
            <v>WOLVERTEM</v>
          </cell>
          <cell r="K665" t="str">
            <v>592.3464174.94</v>
          </cell>
          <cell r="L665">
            <v>43009</v>
          </cell>
          <cell r="M665">
            <v>43009</v>
          </cell>
          <cell r="N665" t="str">
            <v>x</v>
          </cell>
          <cell r="O665" t="str">
            <v>D</v>
          </cell>
        </row>
        <row r="666">
          <cell r="A666">
            <v>402</v>
          </cell>
          <cell r="B666" t="str">
            <v>KALFORT SPORTIF</v>
          </cell>
          <cell r="C666" t="str">
            <v>KALF</v>
          </cell>
          <cell r="D666" t="str">
            <v>DE GREEF JOHAN</v>
          </cell>
          <cell r="E666">
            <v>2</v>
          </cell>
          <cell r="F666" t="str">
            <v>M</v>
          </cell>
          <cell r="G666">
            <v>22280</v>
          </cell>
          <cell r="H666" t="str">
            <v>BLOEMHOF 29</v>
          </cell>
          <cell r="I666">
            <v>2870</v>
          </cell>
          <cell r="J666" t="str">
            <v>PUURS</v>
          </cell>
          <cell r="K666" t="str">
            <v>591.8003520.55</v>
          </cell>
          <cell r="L666">
            <v>42948</v>
          </cell>
          <cell r="M666">
            <v>42948</v>
          </cell>
          <cell r="O666" t="str">
            <v>D</v>
          </cell>
        </row>
        <row r="667">
          <cell r="A667">
            <v>401</v>
          </cell>
          <cell r="B667" t="str">
            <v>'t ZANDHOF</v>
          </cell>
          <cell r="C667" t="str">
            <v>TZH</v>
          </cell>
          <cell r="D667" t="str">
            <v>DE MAN HENRI</v>
          </cell>
          <cell r="E667">
            <v>1</v>
          </cell>
          <cell r="F667" t="str">
            <v>M</v>
          </cell>
          <cell r="G667">
            <v>21919</v>
          </cell>
          <cell r="H667" t="str">
            <v>HOUTENMOLENSTRAAT 40/1</v>
          </cell>
          <cell r="I667">
            <v>2880</v>
          </cell>
          <cell r="J667" t="str">
            <v>BORNEM</v>
          </cell>
          <cell r="K667" t="str">
            <v>592.4195895.47</v>
          </cell>
          <cell r="L667">
            <v>42948</v>
          </cell>
          <cell r="M667">
            <v>42948</v>
          </cell>
          <cell r="O667" t="str">
            <v>A</v>
          </cell>
        </row>
        <row r="668">
          <cell r="A668">
            <v>400</v>
          </cell>
          <cell r="B668" t="str">
            <v>DE VETTEN OS</v>
          </cell>
          <cell r="C668" t="str">
            <v>DVO</v>
          </cell>
          <cell r="D668" t="str">
            <v>VAN CAMP LUCAS</v>
          </cell>
          <cell r="E668" t="str">
            <v>-</v>
          </cell>
          <cell r="F668" t="str">
            <v>M</v>
          </cell>
          <cell r="G668">
            <v>17450</v>
          </cell>
          <cell r="H668" t="str">
            <v>BEUKENLAAN 4</v>
          </cell>
          <cell r="I668">
            <v>2850</v>
          </cell>
          <cell r="J668" t="str">
            <v>BOOM</v>
          </cell>
          <cell r="K668" t="str">
            <v>591.6965885.29</v>
          </cell>
          <cell r="L668">
            <v>42979</v>
          </cell>
          <cell r="M668">
            <v>42979</v>
          </cell>
          <cell r="O668" t="str">
            <v>C</v>
          </cell>
        </row>
        <row r="669">
          <cell r="A669">
            <v>399</v>
          </cell>
          <cell r="B669" t="str">
            <v>DE SPLINTERS</v>
          </cell>
          <cell r="C669" t="str">
            <v>SPLI</v>
          </cell>
          <cell r="D669" t="str">
            <v>VAN DEN EEDE RUDIGER</v>
          </cell>
          <cell r="E669">
            <v>2</v>
          </cell>
          <cell r="F669" t="str">
            <v>M</v>
          </cell>
          <cell r="G669">
            <v>23670</v>
          </cell>
          <cell r="H669" t="str">
            <v>LINDE 142</v>
          </cell>
          <cell r="I669">
            <v>1840</v>
          </cell>
          <cell r="J669" t="str">
            <v>LONDERZEEL</v>
          </cell>
          <cell r="K669" t="str">
            <v>592.0947590.78</v>
          </cell>
          <cell r="L669">
            <v>42583</v>
          </cell>
          <cell r="M669">
            <v>42583</v>
          </cell>
          <cell r="O669" t="str">
            <v>C</v>
          </cell>
        </row>
        <row r="670">
          <cell r="A670">
            <v>398</v>
          </cell>
          <cell r="B670" t="str">
            <v>VRIJE SPELER</v>
          </cell>
          <cell r="C670" t="str">
            <v>VS</v>
          </cell>
          <cell r="D670" t="str">
            <v>CASTELEYN THEOFIEL</v>
          </cell>
          <cell r="E670" t="str">
            <v>-</v>
          </cell>
          <cell r="F670" t="str">
            <v>M</v>
          </cell>
          <cell r="G670">
            <v>23866</v>
          </cell>
          <cell r="H670" t="str">
            <v>JAN FRANS FAVELETSTRAAT 47</v>
          </cell>
          <cell r="I670">
            <v>9120</v>
          </cell>
          <cell r="J670" t="str">
            <v>KALLO</v>
          </cell>
          <cell r="K670" t="str">
            <v>592.5535599.84</v>
          </cell>
          <cell r="L670">
            <v>43009</v>
          </cell>
          <cell r="M670">
            <v>43009</v>
          </cell>
          <cell r="N670" t="str">
            <v>x</v>
          </cell>
          <cell r="O670" t="str">
            <v>A</v>
          </cell>
        </row>
        <row r="671">
          <cell r="A671">
            <v>397</v>
          </cell>
          <cell r="B671" t="str">
            <v>BARBOER</v>
          </cell>
          <cell r="C671" t="str">
            <v>BBR</v>
          </cell>
          <cell r="D671" t="str">
            <v>PETRY MIKE</v>
          </cell>
          <cell r="E671" t="str">
            <v>-</v>
          </cell>
          <cell r="F671" t="str">
            <v>M</v>
          </cell>
          <cell r="G671">
            <v>26680</v>
          </cell>
          <cell r="H671" t="str">
            <v>KAPELSTRAAT 63</v>
          </cell>
          <cell r="I671">
            <v>2880</v>
          </cell>
          <cell r="J671" t="str">
            <v>BORNEM</v>
          </cell>
          <cell r="K671" t="str">
            <v>592.0808213.90</v>
          </cell>
          <cell r="L671">
            <v>43313</v>
          </cell>
          <cell r="M671">
            <v>43313</v>
          </cell>
          <cell r="O671" t="str">
            <v>B</v>
          </cell>
        </row>
        <row r="672">
          <cell r="A672">
            <v>396</v>
          </cell>
          <cell r="B672" t="str">
            <v>VRIJE SPELER</v>
          </cell>
          <cell r="C672" t="str">
            <v>VS</v>
          </cell>
          <cell r="D672" t="str">
            <v>LOVERIE MATTHIAS</v>
          </cell>
          <cell r="E672" t="str">
            <v>-</v>
          </cell>
          <cell r="F672" t="str">
            <v>M</v>
          </cell>
          <cell r="G672">
            <v>33347</v>
          </cell>
          <cell r="H672" t="str">
            <v>GEERSTRAAT 56</v>
          </cell>
          <cell r="I672">
            <v>9200</v>
          </cell>
          <cell r="J672" t="str">
            <v>BAASRODE</v>
          </cell>
          <cell r="K672" t="str">
            <v>591.4759843.58</v>
          </cell>
          <cell r="L672">
            <v>42217</v>
          </cell>
          <cell r="M672">
            <v>42217</v>
          </cell>
          <cell r="N672" t="str">
            <v>x</v>
          </cell>
          <cell r="O672" t="str">
            <v>D</v>
          </cell>
        </row>
        <row r="673">
          <cell r="A673">
            <v>395</v>
          </cell>
          <cell r="B673" t="str">
            <v>BARBOER</v>
          </cell>
          <cell r="C673" t="str">
            <v>BBR</v>
          </cell>
          <cell r="D673" t="str">
            <v>MONFOURNY DAVID</v>
          </cell>
          <cell r="E673" t="str">
            <v>-</v>
          </cell>
          <cell r="F673" t="str">
            <v>M</v>
          </cell>
          <cell r="G673">
            <v>29081</v>
          </cell>
          <cell r="H673" t="str">
            <v>LOUIS SEGERSTRAAT 28/A3</v>
          </cell>
          <cell r="I673">
            <v>2880</v>
          </cell>
          <cell r="J673" t="str">
            <v>HINGENE</v>
          </cell>
          <cell r="K673" t="str">
            <v>79.08.14-097.34</v>
          </cell>
          <cell r="L673">
            <v>43313</v>
          </cell>
          <cell r="M673">
            <v>44440</v>
          </cell>
          <cell r="O673" t="str">
            <v>D</v>
          </cell>
        </row>
        <row r="674">
          <cell r="A674">
            <v>394</v>
          </cell>
          <cell r="B674" t="str">
            <v>DE VETTEN OS</v>
          </cell>
          <cell r="C674" t="str">
            <v>DVO</v>
          </cell>
          <cell r="D674" t="str">
            <v>VERELST DANNY</v>
          </cell>
          <cell r="E674" t="str">
            <v>-</v>
          </cell>
          <cell r="F674" t="str">
            <v>M</v>
          </cell>
          <cell r="G674">
            <v>25373</v>
          </cell>
          <cell r="H674" t="str">
            <v>SAUVEGARDESTRAAT 27</v>
          </cell>
          <cell r="I674">
            <v>2870</v>
          </cell>
          <cell r="J674" t="str">
            <v>RUISBROEK</v>
          </cell>
          <cell r="K674" t="str">
            <v>69.06.19-285.54</v>
          </cell>
          <cell r="L674">
            <v>42948</v>
          </cell>
          <cell r="M674">
            <v>44409</v>
          </cell>
          <cell r="O674" t="str">
            <v>D</v>
          </cell>
        </row>
        <row r="675">
          <cell r="A675">
            <v>393</v>
          </cell>
          <cell r="B675" t="str">
            <v>VRIJE SPELER</v>
          </cell>
          <cell r="C675" t="str">
            <v>VS</v>
          </cell>
          <cell r="D675" t="str">
            <v>VAN ZAELEN BENNY</v>
          </cell>
          <cell r="E675" t="str">
            <v>-</v>
          </cell>
          <cell r="F675" t="str">
            <v>M</v>
          </cell>
          <cell r="G675">
            <v>21443</v>
          </cell>
          <cell r="H675" t="str">
            <v>LINDESTRAAT 119/2</v>
          </cell>
          <cell r="I675">
            <v>2880</v>
          </cell>
          <cell r="J675" t="str">
            <v>BORNEM</v>
          </cell>
          <cell r="K675" t="str">
            <v>592.6126268.23</v>
          </cell>
          <cell r="L675">
            <v>43313</v>
          </cell>
          <cell r="M675">
            <v>43313</v>
          </cell>
          <cell r="N675" t="str">
            <v>x</v>
          </cell>
          <cell r="O675" t="str">
            <v>NA</v>
          </cell>
        </row>
        <row r="676">
          <cell r="A676">
            <v>392</v>
          </cell>
          <cell r="B676" t="str">
            <v>VRIJE SPELER</v>
          </cell>
          <cell r="C676" t="str">
            <v>VS</v>
          </cell>
          <cell r="D676" t="str">
            <v>GILLIS KIM</v>
          </cell>
          <cell r="E676" t="str">
            <v>-</v>
          </cell>
          <cell r="F676" t="str">
            <v>M</v>
          </cell>
          <cell r="G676">
            <v>32079</v>
          </cell>
          <cell r="H676" t="str">
            <v>VARENBERGSTRAAT 73/1</v>
          </cell>
          <cell r="I676">
            <v>9200</v>
          </cell>
          <cell r="J676" t="str">
            <v>OUDEGEM</v>
          </cell>
          <cell r="K676" t="str">
            <v>592.4624336.39</v>
          </cell>
          <cell r="L676">
            <v>42948</v>
          </cell>
          <cell r="M676">
            <v>42948</v>
          </cell>
          <cell r="N676" t="str">
            <v>x</v>
          </cell>
          <cell r="O676" t="str">
            <v>C</v>
          </cell>
        </row>
        <row r="677">
          <cell r="A677">
            <v>391</v>
          </cell>
          <cell r="B677" t="str">
            <v>VRIJE SPELER</v>
          </cell>
          <cell r="C677" t="str">
            <v>VS</v>
          </cell>
          <cell r="D677" t="str">
            <v>DE VADDER KRIS</v>
          </cell>
          <cell r="E677" t="str">
            <v>-</v>
          </cell>
          <cell r="F677" t="str">
            <v>M</v>
          </cell>
          <cell r="G677">
            <v>23985</v>
          </cell>
          <cell r="H677" t="str">
            <v>HOUTENMOLENSTRAAT 22</v>
          </cell>
          <cell r="I677">
            <v>2880</v>
          </cell>
          <cell r="J677" t="str">
            <v>BORNEM</v>
          </cell>
          <cell r="K677" t="str">
            <v>592.2920140.36</v>
          </cell>
          <cell r="L677">
            <v>43313</v>
          </cell>
          <cell r="M677">
            <v>43313</v>
          </cell>
          <cell r="N677" t="str">
            <v>x</v>
          </cell>
          <cell r="O677" t="str">
            <v>NA</v>
          </cell>
        </row>
        <row r="678">
          <cell r="A678">
            <v>390</v>
          </cell>
          <cell r="B678" t="str">
            <v>BARBOER</v>
          </cell>
          <cell r="C678" t="str">
            <v>BBR</v>
          </cell>
          <cell r="D678" t="str">
            <v>SUFFYS NICO</v>
          </cell>
          <cell r="E678" t="str">
            <v>-</v>
          </cell>
          <cell r="F678" t="str">
            <v>M</v>
          </cell>
          <cell r="G678">
            <v>26603</v>
          </cell>
          <cell r="H678" t="str">
            <v>HEESTERVELD 9</v>
          </cell>
          <cell r="I678">
            <v>3150</v>
          </cell>
          <cell r="J678" t="str">
            <v>HAACHT</v>
          </cell>
          <cell r="K678" t="str">
            <v>72.10.31-171.91</v>
          </cell>
          <cell r="L678">
            <v>43313</v>
          </cell>
          <cell r="M678">
            <v>44440</v>
          </cell>
          <cell r="O678" t="str">
            <v>A</v>
          </cell>
        </row>
        <row r="679">
          <cell r="A679">
            <v>389</v>
          </cell>
          <cell r="B679" t="str">
            <v>TORENHOF</v>
          </cell>
          <cell r="C679" t="str">
            <v>THOF</v>
          </cell>
          <cell r="D679" t="str">
            <v>SMEDTS LUC</v>
          </cell>
          <cell r="E679" t="str">
            <v>-</v>
          </cell>
          <cell r="F679" t="str">
            <v>M</v>
          </cell>
          <cell r="G679">
            <v>22668</v>
          </cell>
          <cell r="H679" t="str">
            <v>LENIKSEBAAN 203</v>
          </cell>
          <cell r="I679">
            <v>1070</v>
          </cell>
          <cell r="J679" t="str">
            <v>ANDERLECHT</v>
          </cell>
          <cell r="K679" t="str">
            <v>591.9131845.76</v>
          </cell>
          <cell r="L679">
            <v>42948</v>
          </cell>
          <cell r="M679">
            <v>42948</v>
          </cell>
          <cell r="O679" t="str">
            <v>A</v>
          </cell>
        </row>
        <row r="680">
          <cell r="A680">
            <v>388</v>
          </cell>
          <cell r="B680" t="str">
            <v>KALFORT SPORTIF</v>
          </cell>
          <cell r="C680" t="str">
            <v>KALF</v>
          </cell>
          <cell r="D680" t="str">
            <v>SCHELFAUT LAETITIA</v>
          </cell>
          <cell r="E680">
            <v>3</v>
          </cell>
          <cell r="F680" t="str">
            <v>V</v>
          </cell>
          <cell r="G680">
            <v>24321</v>
          </cell>
          <cell r="H680" t="str">
            <v>KONINGBOUDEWIJNLAAN 35</v>
          </cell>
          <cell r="I680">
            <v>9140</v>
          </cell>
          <cell r="J680" t="str">
            <v>TEMSE</v>
          </cell>
          <cell r="K680" t="str">
            <v>591.5165654.21</v>
          </cell>
          <cell r="L680">
            <v>42583</v>
          </cell>
          <cell r="M680">
            <v>42583</v>
          </cell>
          <cell r="O680" t="str">
            <v>D</v>
          </cell>
        </row>
        <row r="681">
          <cell r="A681">
            <v>387</v>
          </cell>
          <cell r="B681" t="str">
            <v>VRIJE SPELER</v>
          </cell>
          <cell r="C681" t="str">
            <v>VS</v>
          </cell>
          <cell r="D681" t="str">
            <v>POTOMS MICHEL</v>
          </cell>
          <cell r="E681" t="str">
            <v>-</v>
          </cell>
          <cell r="F681" t="str">
            <v>M</v>
          </cell>
          <cell r="G681">
            <v>24925</v>
          </cell>
          <cell r="H681" t="str">
            <v>KRUIDTUIN 15</v>
          </cell>
          <cell r="I681">
            <v>2890</v>
          </cell>
          <cell r="J681" t="str">
            <v>ST. AMANDS</v>
          </cell>
          <cell r="K681" t="str">
            <v>591.9449439.07</v>
          </cell>
          <cell r="L681">
            <v>43040</v>
          </cell>
          <cell r="M681">
            <v>43040</v>
          </cell>
          <cell r="N681" t="str">
            <v>x</v>
          </cell>
          <cell r="O681" t="str">
            <v>D</v>
          </cell>
        </row>
        <row r="682">
          <cell r="A682">
            <v>386</v>
          </cell>
          <cell r="B682" t="str">
            <v>VRIJE SPELER</v>
          </cell>
          <cell r="C682" t="str">
            <v>VS</v>
          </cell>
          <cell r="D682" t="str">
            <v>GOEMANS TIM</v>
          </cell>
          <cell r="E682" t="str">
            <v>-</v>
          </cell>
          <cell r="F682" t="str">
            <v>M</v>
          </cell>
          <cell r="G682">
            <v>29278</v>
          </cell>
          <cell r="H682" t="str">
            <v>F.D.ROOSEVELDSTRAAT 25</v>
          </cell>
          <cell r="I682">
            <v>2845</v>
          </cell>
          <cell r="J682" t="str">
            <v>NIEL</v>
          </cell>
          <cell r="K682" t="str">
            <v>591.9872538.77</v>
          </cell>
          <cell r="L682">
            <v>43040</v>
          </cell>
          <cell r="M682">
            <v>43040</v>
          </cell>
          <cell r="N682" t="str">
            <v>x</v>
          </cell>
          <cell r="O682" t="str">
            <v>B</v>
          </cell>
        </row>
        <row r="683">
          <cell r="A683">
            <v>385</v>
          </cell>
          <cell r="B683" t="str">
            <v>DE SLOEBERS</v>
          </cell>
          <cell r="C683" t="str">
            <v>SLOE</v>
          </cell>
          <cell r="D683" t="str">
            <v>COOLS PATRICK</v>
          </cell>
          <cell r="E683" t="str">
            <v>-</v>
          </cell>
          <cell r="F683" t="str">
            <v>M</v>
          </cell>
          <cell r="G683">
            <v>23505</v>
          </cell>
          <cell r="H683" t="str">
            <v>VAN MAERLANTSTRAAT 61</v>
          </cell>
          <cell r="I683">
            <v>2060</v>
          </cell>
          <cell r="J683" t="str">
            <v>ANTWERPEN</v>
          </cell>
          <cell r="K683" t="str">
            <v>64.05.08-417.43</v>
          </cell>
          <cell r="L683">
            <v>42583</v>
          </cell>
          <cell r="M683">
            <v>44409</v>
          </cell>
          <cell r="O683" t="str">
            <v>B</v>
          </cell>
        </row>
        <row r="684">
          <cell r="A684">
            <v>384</v>
          </cell>
          <cell r="B684" t="str">
            <v>BILJARTBOYS</v>
          </cell>
          <cell r="C684" t="str">
            <v>BJB</v>
          </cell>
          <cell r="D684" t="str">
            <v>MAMPAEY KIM</v>
          </cell>
          <cell r="E684" t="str">
            <v>-</v>
          </cell>
          <cell r="F684" t="str">
            <v>M</v>
          </cell>
          <cell r="G684">
            <v>24994</v>
          </cell>
          <cell r="H684" t="str">
            <v>NIEUWSTRAAT 106</v>
          </cell>
          <cell r="I684">
            <v>2840</v>
          </cell>
          <cell r="J684" t="str">
            <v>TERHAGEN</v>
          </cell>
          <cell r="K684" t="str">
            <v>591.3426739.25</v>
          </cell>
          <cell r="L684">
            <v>42583</v>
          </cell>
          <cell r="M684">
            <v>42583</v>
          </cell>
          <cell r="O684" t="str">
            <v>B</v>
          </cell>
        </row>
        <row r="685">
          <cell r="A685">
            <v>383</v>
          </cell>
          <cell r="B685" t="str">
            <v>'t ZANDHOF</v>
          </cell>
          <cell r="C685" t="str">
            <v>TZH</v>
          </cell>
          <cell r="D685" t="str">
            <v>TORFS RUDI</v>
          </cell>
          <cell r="E685" t="str">
            <v>-</v>
          </cell>
          <cell r="F685" t="str">
            <v>M</v>
          </cell>
          <cell r="G685">
            <v>24292</v>
          </cell>
          <cell r="H685" t="str">
            <v>PUURSESTEENWEG 44</v>
          </cell>
          <cell r="I685">
            <v>2880</v>
          </cell>
          <cell r="J685" t="str">
            <v>BORNEM</v>
          </cell>
          <cell r="K685" t="str">
            <v>591.7330270.82</v>
          </cell>
          <cell r="L685">
            <v>42948</v>
          </cell>
          <cell r="M685">
            <v>42948</v>
          </cell>
          <cell r="O685" t="str">
            <v>C</v>
          </cell>
        </row>
        <row r="686">
          <cell r="A686">
            <v>382</v>
          </cell>
          <cell r="B686" t="str">
            <v>DE SLOEBERS</v>
          </cell>
          <cell r="C686" t="str">
            <v>SLOE</v>
          </cell>
          <cell r="D686" t="str">
            <v>UWAERTS FREDDY</v>
          </cell>
          <cell r="E686" t="str">
            <v>-</v>
          </cell>
          <cell r="F686" t="str">
            <v>M</v>
          </cell>
          <cell r="G686">
            <v>22794</v>
          </cell>
          <cell r="H686" t="str">
            <v>GEVAERTLAAN 9</v>
          </cell>
          <cell r="I686">
            <v>2850</v>
          </cell>
          <cell r="J686" t="str">
            <v>BOOM</v>
          </cell>
          <cell r="K686" t="str">
            <v>62.05.28-439.58</v>
          </cell>
          <cell r="L686">
            <v>42583</v>
          </cell>
          <cell r="M686">
            <v>44409</v>
          </cell>
          <cell r="O686" t="str">
            <v>C</v>
          </cell>
        </row>
        <row r="687">
          <cell r="A687">
            <v>381</v>
          </cell>
          <cell r="B687" t="str">
            <v>VRIJE SPELER</v>
          </cell>
          <cell r="C687" t="str">
            <v>VS</v>
          </cell>
          <cell r="D687" t="str">
            <v>VAN MUYLDER KRIS</v>
          </cell>
          <cell r="E687" t="str">
            <v>-</v>
          </cell>
          <cell r="F687" t="str">
            <v>M</v>
          </cell>
          <cell r="G687">
            <v>28618</v>
          </cell>
          <cell r="H687" t="str">
            <v>AKKERSTRAAT 26</v>
          </cell>
          <cell r="I687">
            <v>9255</v>
          </cell>
          <cell r="J687" t="str">
            <v>OPDORP</v>
          </cell>
          <cell r="K687" t="str">
            <v>592.5446592.26</v>
          </cell>
          <cell r="L687">
            <v>42948</v>
          </cell>
          <cell r="M687">
            <v>42948</v>
          </cell>
          <cell r="N687" t="str">
            <v>x</v>
          </cell>
          <cell r="O687" t="str">
            <v>A</v>
          </cell>
        </row>
        <row r="688">
          <cell r="A688">
            <v>380</v>
          </cell>
          <cell r="B688" t="str">
            <v>VRIJE SPELER</v>
          </cell>
          <cell r="C688" t="str">
            <v>VS</v>
          </cell>
          <cell r="D688" t="str">
            <v>DIAZ PEDREGOSA</v>
          </cell>
          <cell r="E688" t="str">
            <v>-</v>
          </cell>
          <cell r="F688" t="str">
            <v>M</v>
          </cell>
          <cell r="G688">
            <v>23595</v>
          </cell>
          <cell r="H688" t="str">
            <v>GULDENBOOMPLEIN 7</v>
          </cell>
          <cell r="I688">
            <v>9300</v>
          </cell>
          <cell r="J688" t="str">
            <v>AALST</v>
          </cell>
          <cell r="K688" t="str">
            <v>B 19.85778.91</v>
          </cell>
          <cell r="L688">
            <v>43344</v>
          </cell>
          <cell r="M688">
            <v>43344</v>
          </cell>
          <cell r="N688" t="str">
            <v>x</v>
          </cell>
          <cell r="O688" t="str">
            <v>B</v>
          </cell>
        </row>
        <row r="689">
          <cell r="A689">
            <v>379</v>
          </cell>
          <cell r="B689" t="str">
            <v>BILJARTBOYS</v>
          </cell>
          <cell r="C689" t="str">
            <v>BJB</v>
          </cell>
          <cell r="D689" t="str">
            <v>PERSOONS DIRK</v>
          </cell>
          <cell r="E689" t="str">
            <v>-</v>
          </cell>
          <cell r="F689" t="str">
            <v>M</v>
          </cell>
          <cell r="G689">
            <v>22877</v>
          </cell>
          <cell r="H689" t="str">
            <v>OVERWINNINGSTRAAT 20</v>
          </cell>
          <cell r="I689">
            <v>2840</v>
          </cell>
          <cell r="J689" t="str">
            <v>TERHAGEN</v>
          </cell>
          <cell r="K689" t="str">
            <v>591.9848842.49</v>
          </cell>
          <cell r="L689">
            <v>42583</v>
          </cell>
          <cell r="M689">
            <v>42583</v>
          </cell>
          <cell r="O689" t="str">
            <v>A</v>
          </cell>
        </row>
        <row r="690">
          <cell r="A690">
            <v>378</v>
          </cell>
          <cell r="B690" t="str">
            <v>VRIJE SPELER</v>
          </cell>
          <cell r="C690" t="str">
            <v>VS</v>
          </cell>
          <cell r="D690" t="str">
            <v>HENDERICKX MARIO</v>
          </cell>
          <cell r="E690" t="str">
            <v>-</v>
          </cell>
          <cell r="F690" t="str">
            <v>M</v>
          </cell>
          <cell r="G690">
            <v>23997</v>
          </cell>
          <cell r="H690" t="str">
            <v>MOLENSTRAAT 35</v>
          </cell>
          <cell r="I690">
            <v>2850</v>
          </cell>
          <cell r="J690" t="str">
            <v>BOOM</v>
          </cell>
          <cell r="K690" t="str">
            <v>592.3053430.48</v>
          </cell>
          <cell r="L690">
            <v>43313</v>
          </cell>
          <cell r="M690">
            <v>43313</v>
          </cell>
          <cell r="N690" t="str">
            <v>x</v>
          </cell>
          <cell r="O690" t="str">
            <v>NA</v>
          </cell>
        </row>
        <row r="691">
          <cell r="A691">
            <v>377</v>
          </cell>
          <cell r="B691" t="str">
            <v>DEN BLACK</v>
          </cell>
          <cell r="C691" t="str">
            <v>DBLA</v>
          </cell>
          <cell r="D691" t="str">
            <v>VAN ASBROECK JUAN</v>
          </cell>
          <cell r="E691" t="str">
            <v>-</v>
          </cell>
          <cell r="F691" t="str">
            <v>M</v>
          </cell>
          <cell r="G691">
            <v>34673</v>
          </cell>
          <cell r="H691" t="str">
            <v>BOEKSHEIDE 13</v>
          </cell>
          <cell r="I691">
            <v>1840</v>
          </cell>
          <cell r="J691" t="str">
            <v>MALDEREN</v>
          </cell>
          <cell r="K691" t="str">
            <v>592.4343457.72</v>
          </cell>
          <cell r="L691">
            <v>43009</v>
          </cell>
          <cell r="M691">
            <v>43009</v>
          </cell>
          <cell r="O691" t="str">
            <v>B</v>
          </cell>
        </row>
        <row r="692">
          <cell r="A692">
            <v>376</v>
          </cell>
          <cell r="B692" t="str">
            <v>VRIJE SPELER</v>
          </cell>
          <cell r="C692" t="str">
            <v>VS</v>
          </cell>
          <cell r="D692" t="str">
            <v>DE VLIEGER HENRI</v>
          </cell>
          <cell r="E692" t="str">
            <v>-</v>
          </cell>
          <cell r="F692" t="str">
            <v>M</v>
          </cell>
          <cell r="G692">
            <v>20810</v>
          </cell>
          <cell r="H692" t="str">
            <v>VARENSTRAAT 66</v>
          </cell>
          <cell r="I692">
            <v>9255</v>
          </cell>
          <cell r="J692" t="str">
            <v>BUGGENHOUT</v>
          </cell>
          <cell r="K692" t="str">
            <v>592.2764822.15</v>
          </cell>
          <cell r="L692">
            <v>42217</v>
          </cell>
          <cell r="M692">
            <v>42217</v>
          </cell>
          <cell r="N692" t="str">
            <v>x</v>
          </cell>
          <cell r="O692" t="str">
            <v>D</v>
          </cell>
        </row>
        <row r="693">
          <cell r="A693">
            <v>375</v>
          </cell>
          <cell r="B693" t="str">
            <v>DEN BLACK</v>
          </cell>
          <cell r="C693" t="str">
            <v>DBLA</v>
          </cell>
          <cell r="D693" t="str">
            <v>VAN SANDE DAVY</v>
          </cell>
          <cell r="E693" t="str">
            <v>-</v>
          </cell>
          <cell r="F693" t="str">
            <v>M</v>
          </cell>
          <cell r="G693">
            <v>27774</v>
          </cell>
          <cell r="H693" t="str">
            <v>POTAARDESTRAAT 48A</v>
          </cell>
          <cell r="I693">
            <v>9280</v>
          </cell>
          <cell r="J693" t="str">
            <v>LEBBEKE</v>
          </cell>
          <cell r="K693" t="str">
            <v>592.4286226.71</v>
          </cell>
          <cell r="L693">
            <v>43009</v>
          </cell>
          <cell r="M693">
            <v>43009</v>
          </cell>
          <cell r="O693" t="str">
            <v>A</v>
          </cell>
        </row>
        <row r="694">
          <cell r="A694">
            <v>374</v>
          </cell>
          <cell r="B694" t="str">
            <v>VRIJE SPELER</v>
          </cell>
          <cell r="C694" t="str">
            <v>VS</v>
          </cell>
          <cell r="D694" t="str">
            <v>DE BOECK JAN</v>
          </cell>
          <cell r="E694" t="str">
            <v>-</v>
          </cell>
          <cell r="F694" t="str">
            <v>M</v>
          </cell>
          <cell r="G694">
            <v>34022</v>
          </cell>
          <cell r="H694" t="str">
            <v>ROSSEMDORP 2</v>
          </cell>
          <cell r="I694">
            <v>1861</v>
          </cell>
          <cell r="J694" t="str">
            <v>WOLVERTEM</v>
          </cell>
          <cell r="K694" t="str">
            <v>592.1400138.24</v>
          </cell>
          <cell r="L694">
            <v>43070</v>
          </cell>
          <cell r="M694">
            <v>43070</v>
          </cell>
          <cell r="N694" t="str">
            <v>x</v>
          </cell>
          <cell r="O694" t="str">
            <v>D</v>
          </cell>
        </row>
        <row r="695">
          <cell r="A695">
            <v>373</v>
          </cell>
          <cell r="B695" t="str">
            <v>TORENHOF</v>
          </cell>
          <cell r="C695" t="str">
            <v>THOF</v>
          </cell>
          <cell r="D695" t="str">
            <v>VAN MUYLDER NICO</v>
          </cell>
          <cell r="E695" t="str">
            <v>-</v>
          </cell>
          <cell r="F695" t="str">
            <v>M</v>
          </cell>
          <cell r="G695">
            <v>27954</v>
          </cell>
          <cell r="H695" t="str">
            <v>KAMERSTRAAT 83</v>
          </cell>
          <cell r="I695">
            <v>9255</v>
          </cell>
          <cell r="J695" t="str">
            <v>BUGGENHOUT</v>
          </cell>
          <cell r="K695" t="str">
            <v>592.2817977.14</v>
          </cell>
          <cell r="L695">
            <v>42948</v>
          </cell>
          <cell r="M695">
            <v>42948</v>
          </cell>
          <cell r="O695" t="str">
            <v>A</v>
          </cell>
        </row>
        <row r="696">
          <cell r="A696">
            <v>372</v>
          </cell>
          <cell r="B696" t="str">
            <v>VRIJE SPELER</v>
          </cell>
          <cell r="C696" t="str">
            <v>VS</v>
          </cell>
          <cell r="D696" t="str">
            <v>VAN DE VELDE JOHAN</v>
          </cell>
          <cell r="E696" t="str">
            <v>-</v>
          </cell>
          <cell r="F696" t="str">
            <v>M</v>
          </cell>
          <cell r="G696">
            <v>29689</v>
          </cell>
          <cell r="H696" t="str">
            <v>LIJSTERLAAN 20</v>
          </cell>
          <cell r="I696">
            <v>2630</v>
          </cell>
          <cell r="J696" t="str">
            <v>AARTSELAAR</v>
          </cell>
          <cell r="K696" t="str">
            <v>592.8367730.09</v>
          </cell>
          <cell r="L696">
            <v>43313</v>
          </cell>
          <cell r="M696">
            <v>43313</v>
          </cell>
          <cell r="N696" t="str">
            <v>x</v>
          </cell>
          <cell r="O696" t="str">
            <v>D</v>
          </cell>
        </row>
        <row r="697">
          <cell r="A697">
            <v>371</v>
          </cell>
          <cell r="B697" t="str">
            <v>BARBOER</v>
          </cell>
          <cell r="C697" t="str">
            <v>BBR</v>
          </cell>
          <cell r="D697" t="str">
            <v>VERMEULEN PETER</v>
          </cell>
          <cell r="E697">
            <v>2</v>
          </cell>
          <cell r="F697" t="str">
            <v>M</v>
          </cell>
          <cell r="G697">
            <v>24968</v>
          </cell>
          <cell r="H697" t="str">
            <v>PATROONSTRAAT 5</v>
          </cell>
          <cell r="I697">
            <v>2880</v>
          </cell>
          <cell r="J697" t="str">
            <v>BORNEM</v>
          </cell>
          <cell r="K697" t="str">
            <v>68.05.10-247.43</v>
          </cell>
          <cell r="L697">
            <v>42217</v>
          </cell>
          <cell r="M697">
            <v>44440</v>
          </cell>
          <cell r="O697" t="str">
            <v>B</v>
          </cell>
        </row>
        <row r="698">
          <cell r="A698">
            <v>370</v>
          </cell>
          <cell r="B698" t="str">
            <v>DE SLOEBERS</v>
          </cell>
          <cell r="C698" t="str">
            <v>SLOE</v>
          </cell>
          <cell r="D698" t="str">
            <v>VAN DEN BOSSCHE MARC</v>
          </cell>
          <cell r="E698" t="str">
            <v>-</v>
          </cell>
          <cell r="F698" t="str">
            <v>M</v>
          </cell>
          <cell r="G698">
            <v>25553</v>
          </cell>
          <cell r="H698" t="str">
            <v>KERKHOFSTRAAT 136</v>
          </cell>
          <cell r="I698">
            <v>2850</v>
          </cell>
          <cell r="J698" t="str">
            <v>BOOM</v>
          </cell>
          <cell r="K698" t="str">
            <v>69.12.16-279.95</v>
          </cell>
          <cell r="L698">
            <v>43313</v>
          </cell>
          <cell r="M698">
            <v>44409</v>
          </cell>
          <cell r="O698" t="str">
            <v>D</v>
          </cell>
        </row>
        <row r="699">
          <cell r="A699">
            <v>369</v>
          </cell>
          <cell r="B699" t="str">
            <v>VRIJE SPELER</v>
          </cell>
          <cell r="C699" t="str">
            <v>VS</v>
          </cell>
          <cell r="D699" t="str">
            <v>DE RIDDER ARNOLD</v>
          </cell>
          <cell r="E699" t="str">
            <v>-</v>
          </cell>
          <cell r="F699" t="str">
            <v>M</v>
          </cell>
          <cell r="G699">
            <v>16958</v>
          </cell>
          <cell r="H699" t="str">
            <v>OVERWINNINGSSTRAAT 27/2</v>
          </cell>
          <cell r="I699">
            <v>2845</v>
          </cell>
          <cell r="J699" t="str">
            <v>NIEL</v>
          </cell>
          <cell r="K699" t="str">
            <v>592.2101022.83</v>
          </cell>
          <cell r="L699">
            <v>42948</v>
          </cell>
          <cell r="M699">
            <v>42948</v>
          </cell>
          <cell r="N699" t="str">
            <v>x</v>
          </cell>
          <cell r="O699" t="str">
            <v>B</v>
          </cell>
        </row>
        <row r="700">
          <cell r="A700">
            <v>368</v>
          </cell>
          <cell r="B700" t="str">
            <v>VRIJE SPELER</v>
          </cell>
          <cell r="C700" t="str">
            <v>VS</v>
          </cell>
          <cell r="D700" t="str">
            <v>PORTAEL ROLAND</v>
          </cell>
          <cell r="E700" t="str">
            <v>-</v>
          </cell>
          <cell r="F700" t="str">
            <v>M</v>
          </cell>
          <cell r="G700">
            <v>25412</v>
          </cell>
          <cell r="H700" t="str">
            <v>BAANTJE 33</v>
          </cell>
          <cell r="I700">
            <v>9220</v>
          </cell>
          <cell r="J700" t="str">
            <v>HAMME</v>
          </cell>
          <cell r="K700" t="str">
            <v>592.4631955.92</v>
          </cell>
          <cell r="L700">
            <v>43344</v>
          </cell>
          <cell r="M700">
            <v>43344</v>
          </cell>
          <cell r="N700" t="str">
            <v>x</v>
          </cell>
          <cell r="O700" t="str">
            <v>D</v>
          </cell>
        </row>
        <row r="701">
          <cell r="A701">
            <v>367</v>
          </cell>
          <cell r="B701" t="str">
            <v>VRIJE SPELER</v>
          </cell>
          <cell r="C701" t="str">
            <v>VS</v>
          </cell>
          <cell r="D701" t="str">
            <v>SMEULDERS SVEN</v>
          </cell>
          <cell r="E701" t="str">
            <v>-</v>
          </cell>
          <cell r="F701" t="str">
            <v>M</v>
          </cell>
          <cell r="G701">
            <v>30645</v>
          </cell>
          <cell r="H701" t="str">
            <v>BOOMSESTRAAT 316/2</v>
          </cell>
          <cell r="I701">
            <v>2845</v>
          </cell>
          <cell r="J701" t="str">
            <v>NIEL</v>
          </cell>
          <cell r="K701" t="str">
            <v>592.4160353.07</v>
          </cell>
          <cell r="L701">
            <v>43040</v>
          </cell>
          <cell r="M701">
            <v>43040</v>
          </cell>
          <cell r="N701" t="str">
            <v>x</v>
          </cell>
          <cell r="O701" t="str">
            <v>B</v>
          </cell>
        </row>
        <row r="702">
          <cell r="A702">
            <v>366</v>
          </cell>
          <cell r="B702" t="str">
            <v>ZANDSTUIVERS</v>
          </cell>
          <cell r="C702" t="str">
            <v>ZAND</v>
          </cell>
          <cell r="D702" t="str">
            <v>STROBBE KURT</v>
          </cell>
          <cell r="E702" t="str">
            <v>-</v>
          </cell>
          <cell r="F702" t="str">
            <v>M</v>
          </cell>
          <cell r="G702">
            <v>25798</v>
          </cell>
          <cell r="H702" t="str">
            <v>AUGUST VAN DE VELDESTRAAT 4</v>
          </cell>
          <cell r="I702">
            <v>9220</v>
          </cell>
          <cell r="J702" t="str">
            <v>HAMME</v>
          </cell>
          <cell r="K702" t="str">
            <v>592.1987691.48</v>
          </cell>
          <cell r="L702">
            <v>43313</v>
          </cell>
          <cell r="M702">
            <v>43313</v>
          </cell>
          <cell r="O702" t="str">
            <v>A</v>
          </cell>
        </row>
        <row r="703">
          <cell r="A703">
            <v>365</v>
          </cell>
          <cell r="B703" t="str">
            <v>BARBOER</v>
          </cell>
          <cell r="C703" t="str">
            <v>BBR</v>
          </cell>
          <cell r="D703" t="str">
            <v>WAUTERS JOHAN</v>
          </cell>
          <cell r="E703">
            <v>2</v>
          </cell>
          <cell r="F703" t="str">
            <v>M</v>
          </cell>
          <cell r="G703">
            <v>28250</v>
          </cell>
          <cell r="H703" t="str">
            <v>HEIDEBRAND 69</v>
          </cell>
          <cell r="I703">
            <v>9100</v>
          </cell>
          <cell r="J703" t="str">
            <v>ST. NIKLAAS</v>
          </cell>
          <cell r="K703" t="str">
            <v>77.05.05-227.14</v>
          </cell>
          <cell r="L703">
            <v>42948</v>
          </cell>
          <cell r="M703">
            <v>44409</v>
          </cell>
          <cell r="O703" t="str">
            <v>C</v>
          </cell>
        </row>
        <row r="704">
          <cell r="A704">
            <v>364</v>
          </cell>
          <cell r="B704" t="str">
            <v>DE VOSKES</v>
          </cell>
          <cell r="C704" t="str">
            <v>VOS</v>
          </cell>
          <cell r="D704" t="str">
            <v>CALLEBAUT TIM</v>
          </cell>
          <cell r="E704" t="str">
            <v>-</v>
          </cell>
          <cell r="F704" t="str">
            <v>M</v>
          </cell>
          <cell r="G704">
            <v>29011</v>
          </cell>
          <cell r="H704" t="str">
            <v>BRUSSELSESTEENWEG 357</v>
          </cell>
          <cell r="I704">
            <v>1785</v>
          </cell>
          <cell r="J704" t="str">
            <v>BRUSSEGEM</v>
          </cell>
          <cell r="K704" t="str">
            <v>592.4720001.62</v>
          </cell>
          <cell r="L704">
            <v>42948</v>
          </cell>
          <cell r="M704">
            <v>42948</v>
          </cell>
          <cell r="O704" t="str">
            <v>C</v>
          </cell>
        </row>
        <row r="705">
          <cell r="A705">
            <v>363</v>
          </cell>
          <cell r="B705" t="str">
            <v>BARBOER</v>
          </cell>
          <cell r="C705" t="str">
            <v>BBR</v>
          </cell>
          <cell r="D705" t="str">
            <v>VANDERMINNEN ERWIN</v>
          </cell>
          <cell r="E705" t="str">
            <v>-</v>
          </cell>
          <cell r="F705" t="str">
            <v>M</v>
          </cell>
          <cell r="G705">
            <v>26828</v>
          </cell>
          <cell r="H705" t="str">
            <v>KAPELLEVELD 53B</v>
          </cell>
          <cell r="I705">
            <v>1785</v>
          </cell>
          <cell r="J705" t="str">
            <v>MERCHTEM</v>
          </cell>
          <cell r="K705" t="str">
            <v>73.06.13-167.48</v>
          </cell>
          <cell r="L705">
            <v>42948</v>
          </cell>
          <cell r="M705">
            <v>44440</v>
          </cell>
          <cell r="O705" t="str">
            <v>A</v>
          </cell>
        </row>
        <row r="706">
          <cell r="A706">
            <v>362</v>
          </cell>
          <cell r="B706" t="str">
            <v>RITOBOYS</v>
          </cell>
          <cell r="C706" t="str">
            <v>RITO</v>
          </cell>
          <cell r="D706" t="str">
            <v>POLFLIET GUSTAAF</v>
          </cell>
          <cell r="E706" t="str">
            <v>-</v>
          </cell>
          <cell r="F706" t="str">
            <v>M</v>
          </cell>
          <cell r="G706">
            <v>18269</v>
          </cell>
          <cell r="H706" t="str">
            <v>EDUARD ANSEELESTRAAT 115</v>
          </cell>
          <cell r="I706">
            <v>2830</v>
          </cell>
          <cell r="J706" t="str">
            <v>WILLEBROEK</v>
          </cell>
          <cell r="K706" t="str">
            <v>591.9231242.48</v>
          </cell>
          <cell r="L706">
            <v>42583</v>
          </cell>
          <cell r="M706">
            <v>44044</v>
          </cell>
          <cell r="O706" t="str">
            <v>B</v>
          </cell>
        </row>
        <row r="707">
          <cell r="A707">
            <v>361</v>
          </cell>
          <cell r="B707" t="str">
            <v>DE VOSKES</v>
          </cell>
          <cell r="C707" t="str">
            <v>VOS</v>
          </cell>
          <cell r="D707" t="str">
            <v>VERCAUTEREN DEBBY</v>
          </cell>
          <cell r="E707" t="str">
            <v>-</v>
          </cell>
          <cell r="F707" t="str">
            <v>V</v>
          </cell>
          <cell r="G707">
            <v>27899</v>
          </cell>
          <cell r="H707" t="str">
            <v>LEGEN HEIRWEG 163</v>
          </cell>
          <cell r="I707">
            <v>9140</v>
          </cell>
          <cell r="J707" t="str">
            <v>ELVERSELE</v>
          </cell>
          <cell r="K707" t="str">
            <v>76.05.19-160.28</v>
          </cell>
          <cell r="L707">
            <v>43313</v>
          </cell>
          <cell r="M707">
            <v>44440</v>
          </cell>
          <cell r="O707" t="str">
            <v>B</v>
          </cell>
        </row>
        <row r="708">
          <cell r="A708">
            <v>360</v>
          </cell>
          <cell r="B708" t="str">
            <v>ZANDSTUIVERS</v>
          </cell>
          <cell r="C708" t="str">
            <v>ZAND</v>
          </cell>
          <cell r="D708" t="str">
            <v>ROOSEMONT KRISTOF</v>
          </cell>
          <cell r="E708" t="str">
            <v>-</v>
          </cell>
          <cell r="F708" t="str">
            <v>M</v>
          </cell>
          <cell r="G708">
            <v>27040</v>
          </cell>
          <cell r="H708" t="str">
            <v>LINDESTRAAT 30</v>
          </cell>
          <cell r="I708">
            <v>9160</v>
          </cell>
          <cell r="J708" t="str">
            <v>LOKEREN</v>
          </cell>
          <cell r="K708" t="str">
            <v>592.4957988.11</v>
          </cell>
          <cell r="L708">
            <v>43313</v>
          </cell>
          <cell r="M708">
            <v>43313</v>
          </cell>
          <cell r="O708" t="str">
            <v>A</v>
          </cell>
        </row>
        <row r="709">
          <cell r="A709">
            <v>359</v>
          </cell>
          <cell r="B709" t="str">
            <v>GOLVERS</v>
          </cell>
          <cell r="C709" t="str">
            <v>GOL</v>
          </cell>
          <cell r="D709" t="str">
            <v>CNOPS GERARD</v>
          </cell>
          <cell r="E709" t="str">
            <v>-</v>
          </cell>
          <cell r="F709" t="str">
            <v>M</v>
          </cell>
          <cell r="G709">
            <v>19065</v>
          </cell>
          <cell r="H709" t="str">
            <v>HOOGSTRAAT 50</v>
          </cell>
          <cell r="I709">
            <v>2830</v>
          </cell>
          <cell r="J709" t="str">
            <v>TISSELT</v>
          </cell>
          <cell r="K709" t="str">
            <v>592.2053032.11</v>
          </cell>
          <cell r="L709">
            <v>42583</v>
          </cell>
          <cell r="M709">
            <v>42583</v>
          </cell>
          <cell r="O709" t="str">
            <v>NA</v>
          </cell>
        </row>
        <row r="710">
          <cell r="A710">
            <v>358</v>
          </cell>
          <cell r="B710" t="str">
            <v>KALFORT SPORTIF</v>
          </cell>
          <cell r="C710" t="str">
            <v>KALF</v>
          </cell>
          <cell r="D710" t="str">
            <v>VAN STRAETEN HENRI</v>
          </cell>
          <cell r="E710" t="str">
            <v>-</v>
          </cell>
          <cell r="F710" t="str">
            <v>M</v>
          </cell>
          <cell r="G710">
            <v>19076</v>
          </cell>
          <cell r="H710" t="str">
            <v>LETTERHEIDE 8</v>
          </cell>
          <cell r="I710">
            <v>2870</v>
          </cell>
          <cell r="J710" t="str">
            <v>PUURS-KALFORT</v>
          </cell>
          <cell r="K710" t="str">
            <v>592.2903139.10</v>
          </cell>
          <cell r="L710">
            <v>43009</v>
          </cell>
          <cell r="M710">
            <v>43009</v>
          </cell>
          <cell r="O710" t="str">
            <v>C</v>
          </cell>
        </row>
        <row r="711">
          <cell r="A711">
            <v>357</v>
          </cell>
          <cell r="B711" t="str">
            <v>TORENHOF</v>
          </cell>
          <cell r="C711" t="str">
            <v>THOF</v>
          </cell>
          <cell r="D711" t="str">
            <v>PEELEMAN CHRIS</v>
          </cell>
          <cell r="E711" t="str">
            <v>-</v>
          </cell>
          <cell r="F711" t="str">
            <v>M</v>
          </cell>
          <cell r="G711">
            <v>27295</v>
          </cell>
          <cell r="H711" t="str">
            <v>BRUSSELSESTEENWEG 3B3</v>
          </cell>
          <cell r="I711">
            <v>9280</v>
          </cell>
          <cell r="J711" t="str">
            <v>LEBBEKE</v>
          </cell>
          <cell r="K711" t="str">
            <v>74.09.23-061.90</v>
          </cell>
          <cell r="L711">
            <v>43009</v>
          </cell>
          <cell r="M711">
            <v>44409</v>
          </cell>
          <cell r="O711" t="str">
            <v>A</v>
          </cell>
        </row>
        <row r="712">
          <cell r="A712">
            <v>356</v>
          </cell>
          <cell r="B712" t="str">
            <v>DEN TWEEDEN THUIS</v>
          </cell>
          <cell r="C712" t="str">
            <v>TWT</v>
          </cell>
          <cell r="D712" t="str">
            <v>LANGBEEN JOZEF</v>
          </cell>
          <cell r="E712" t="str">
            <v>-</v>
          </cell>
          <cell r="F712" t="str">
            <v>M</v>
          </cell>
          <cell r="G712">
            <v>19793</v>
          </cell>
          <cell r="H712" t="str">
            <v>HEIDE 8</v>
          </cell>
          <cell r="I712">
            <v>1840</v>
          </cell>
          <cell r="J712" t="str">
            <v>STEENHUFFEL</v>
          </cell>
          <cell r="K712" t="str">
            <v>592.2274500.96</v>
          </cell>
          <cell r="L712">
            <v>43070</v>
          </cell>
          <cell r="M712">
            <v>44044</v>
          </cell>
          <cell r="O712" t="str">
            <v>NA</v>
          </cell>
        </row>
        <row r="713">
          <cell r="A713">
            <v>355</v>
          </cell>
          <cell r="B713" t="str">
            <v>DE STATIEVRIENDEN</v>
          </cell>
          <cell r="C713" t="str">
            <v>STAT</v>
          </cell>
          <cell r="D713" t="str">
            <v>LAUREYS CHRISTOPHE</v>
          </cell>
          <cell r="E713">
            <v>1</v>
          </cell>
          <cell r="F713" t="str">
            <v>M</v>
          </cell>
          <cell r="G713">
            <v>26991</v>
          </cell>
          <cell r="H713" t="str">
            <v>LAKEMAN 90</v>
          </cell>
          <cell r="I713">
            <v>1840</v>
          </cell>
          <cell r="J713" t="str">
            <v>STEENHUFFEL</v>
          </cell>
          <cell r="K713" t="str">
            <v>73.11.23-299.38</v>
          </cell>
          <cell r="L713">
            <v>43070</v>
          </cell>
          <cell r="M713">
            <v>44440</v>
          </cell>
          <cell r="O713" t="str">
            <v>C</v>
          </cell>
        </row>
        <row r="714">
          <cell r="A714">
            <v>354</v>
          </cell>
          <cell r="B714" t="str">
            <v>GOLVERS</v>
          </cell>
          <cell r="C714" t="str">
            <v>GOL</v>
          </cell>
          <cell r="D714" t="str">
            <v>VAN HUMBEECK HENRI</v>
          </cell>
          <cell r="E714" t="str">
            <v>-</v>
          </cell>
          <cell r="F714" t="str">
            <v>M</v>
          </cell>
          <cell r="G714">
            <v>14606</v>
          </cell>
          <cell r="H714" t="str">
            <v>BEEKSTRAAT 63</v>
          </cell>
          <cell r="I714">
            <v>2830</v>
          </cell>
          <cell r="J714" t="str">
            <v>TISSELT</v>
          </cell>
          <cell r="K714" t="str">
            <v>591.4953261.58</v>
          </cell>
          <cell r="L714">
            <v>42583</v>
          </cell>
          <cell r="M714">
            <v>42583</v>
          </cell>
          <cell r="O714" t="str">
            <v>C</v>
          </cell>
        </row>
        <row r="715">
          <cell r="A715">
            <v>353</v>
          </cell>
          <cell r="B715" t="str">
            <v>ZANDSTUIVERS</v>
          </cell>
          <cell r="C715" t="str">
            <v>ZAND</v>
          </cell>
          <cell r="D715" t="str">
            <v>APERS FRANKY</v>
          </cell>
          <cell r="E715" t="str">
            <v>-</v>
          </cell>
          <cell r="F715" t="str">
            <v>M</v>
          </cell>
          <cell r="G715">
            <v>23156</v>
          </cell>
          <cell r="H715" t="str">
            <v>HOOIGAT 1</v>
          </cell>
          <cell r="I715">
            <v>9220</v>
          </cell>
          <cell r="J715" t="str">
            <v>HAMME</v>
          </cell>
          <cell r="K715" t="str">
            <v>592.0691521.89</v>
          </cell>
          <cell r="L715">
            <v>43313</v>
          </cell>
          <cell r="M715">
            <v>43313</v>
          </cell>
          <cell r="O715" t="str">
            <v>A</v>
          </cell>
        </row>
        <row r="716">
          <cell r="A716">
            <v>352</v>
          </cell>
          <cell r="B716" t="str">
            <v>VRIJE SPELER</v>
          </cell>
          <cell r="C716" t="str">
            <v>VS</v>
          </cell>
          <cell r="D716" t="str">
            <v>DE KERF LEANDER</v>
          </cell>
          <cell r="E716" t="str">
            <v>-</v>
          </cell>
          <cell r="F716" t="str">
            <v>M</v>
          </cell>
          <cell r="G716">
            <v>21948</v>
          </cell>
          <cell r="H716" t="str">
            <v>SMOUTPOT 11</v>
          </cell>
          <cell r="I716">
            <v>2070</v>
          </cell>
          <cell r="J716" t="str">
            <v>ZWIJNDRECHT</v>
          </cell>
          <cell r="K716" t="str">
            <v>592.2414583.43</v>
          </cell>
          <cell r="L716">
            <v>43009</v>
          </cell>
          <cell r="M716">
            <v>43009</v>
          </cell>
          <cell r="N716" t="str">
            <v>x</v>
          </cell>
          <cell r="O716" t="str">
            <v>C</v>
          </cell>
        </row>
        <row r="717">
          <cell r="A717">
            <v>351</v>
          </cell>
          <cell r="B717" t="str">
            <v>KALFORT SPORTIF</v>
          </cell>
          <cell r="C717" t="str">
            <v>KALF</v>
          </cell>
          <cell r="D717" t="str">
            <v>SEGERS JOZEF</v>
          </cell>
          <cell r="E717">
            <v>4</v>
          </cell>
          <cell r="F717" t="str">
            <v>M</v>
          </cell>
          <cell r="G717">
            <v>15872</v>
          </cell>
          <cell r="H717" t="str">
            <v>SINT KATHARINASTRAAT 77 BUS 201</v>
          </cell>
          <cell r="I717">
            <v>2870</v>
          </cell>
          <cell r="J717" t="str">
            <v>PUURS-ST.AMANDS</v>
          </cell>
          <cell r="K717" t="str">
            <v>592.2848826.17</v>
          </cell>
          <cell r="L717">
            <v>43009</v>
          </cell>
          <cell r="M717">
            <v>43009</v>
          </cell>
          <cell r="O717" t="str">
            <v>D</v>
          </cell>
        </row>
        <row r="718">
          <cell r="A718">
            <v>350</v>
          </cell>
          <cell r="B718" t="str">
            <v>VRIJE SPELER</v>
          </cell>
          <cell r="C718" t="str">
            <v>VS</v>
          </cell>
          <cell r="D718" t="str">
            <v>STEEMAN JACKY</v>
          </cell>
          <cell r="E718" t="str">
            <v>-</v>
          </cell>
          <cell r="F718" t="str">
            <v>M</v>
          </cell>
          <cell r="G718">
            <v>22218</v>
          </cell>
          <cell r="H718" t="str">
            <v>SLANGSTRAAT 52</v>
          </cell>
          <cell r="I718">
            <v>9220</v>
          </cell>
          <cell r="J718" t="str">
            <v>HAMME</v>
          </cell>
          <cell r="K718" t="str">
            <v>591.8820487.66</v>
          </cell>
          <cell r="L718">
            <v>42583</v>
          </cell>
          <cell r="M718">
            <v>42583</v>
          </cell>
          <cell r="N718" t="str">
            <v>x</v>
          </cell>
          <cell r="O718" t="str">
            <v>NA</v>
          </cell>
        </row>
        <row r="719">
          <cell r="A719">
            <v>349</v>
          </cell>
          <cell r="B719" t="str">
            <v>THE Q</v>
          </cell>
          <cell r="C719" t="str">
            <v>THQ</v>
          </cell>
          <cell r="D719" t="str">
            <v>MOONEN MARC</v>
          </cell>
          <cell r="E719" t="str">
            <v>-</v>
          </cell>
          <cell r="F719" t="str">
            <v>M</v>
          </cell>
          <cell r="G719">
            <v>24627</v>
          </cell>
          <cell r="H719" t="str">
            <v>DENDERMONDSESTEENWEG 134</v>
          </cell>
          <cell r="I719">
            <v>2830</v>
          </cell>
          <cell r="J719" t="str">
            <v>WILLEBROEK</v>
          </cell>
          <cell r="K719" t="str">
            <v>591.7151678.67</v>
          </cell>
          <cell r="L719">
            <v>43009</v>
          </cell>
          <cell r="M719">
            <v>43009</v>
          </cell>
          <cell r="O719" t="str">
            <v>A</v>
          </cell>
        </row>
        <row r="720">
          <cell r="A720">
            <v>348</v>
          </cell>
          <cell r="B720" t="str">
            <v>VRIJE SPELER</v>
          </cell>
          <cell r="C720" t="str">
            <v>VS</v>
          </cell>
          <cell r="D720" t="str">
            <v>DE COCK STEFAAN</v>
          </cell>
          <cell r="E720" t="str">
            <v>-</v>
          </cell>
          <cell r="F720" t="str">
            <v>M</v>
          </cell>
          <cell r="G720">
            <v>24899</v>
          </cell>
          <cell r="H720" t="str">
            <v>DRIES 11</v>
          </cell>
          <cell r="I720">
            <v>9280</v>
          </cell>
          <cell r="J720" t="str">
            <v>LEBBEKE</v>
          </cell>
          <cell r="K720" t="str">
            <v>592.7518764.84</v>
          </cell>
          <cell r="L720">
            <v>42948</v>
          </cell>
          <cell r="M720">
            <v>44044</v>
          </cell>
          <cell r="N720" t="str">
            <v>x</v>
          </cell>
          <cell r="O720" t="str">
            <v>D</v>
          </cell>
        </row>
        <row r="721">
          <cell r="A721">
            <v>347</v>
          </cell>
          <cell r="B721" t="str">
            <v>DE VOSKES</v>
          </cell>
          <cell r="C721" t="str">
            <v>VOS</v>
          </cell>
          <cell r="D721" t="str">
            <v>VAN DER BORGHT FILIP</v>
          </cell>
          <cell r="E721" t="str">
            <v>-</v>
          </cell>
          <cell r="F721" t="str">
            <v>M</v>
          </cell>
          <cell r="G721">
            <v>26406</v>
          </cell>
          <cell r="H721" t="str">
            <v>LEGEN HEIRWEG 163</v>
          </cell>
          <cell r="I721">
            <v>9140</v>
          </cell>
          <cell r="J721" t="str">
            <v>ELVERSELE</v>
          </cell>
          <cell r="K721" t="str">
            <v>72.04.17-057.03</v>
          </cell>
          <cell r="L721">
            <v>43313</v>
          </cell>
          <cell r="M721">
            <v>44440</v>
          </cell>
          <cell r="O721" t="str">
            <v>A</v>
          </cell>
        </row>
        <row r="722">
          <cell r="A722">
            <v>346</v>
          </cell>
          <cell r="B722" t="str">
            <v>VRIJE SPELER</v>
          </cell>
          <cell r="C722" t="str">
            <v>VS</v>
          </cell>
          <cell r="D722" t="str">
            <v>VAN DEN BOSSCHE JONAS</v>
          </cell>
          <cell r="E722" t="str">
            <v>-</v>
          </cell>
          <cell r="F722" t="str">
            <v>M</v>
          </cell>
          <cell r="G722">
            <v>30051</v>
          </cell>
          <cell r="H722" t="str">
            <v>KALKENSTRAAT 164</v>
          </cell>
          <cell r="I722">
            <v>9255</v>
          </cell>
          <cell r="J722" t="str">
            <v>BUGGENHOUT</v>
          </cell>
          <cell r="K722" t="str">
            <v>592.0218591.34</v>
          </cell>
          <cell r="L722">
            <v>43040</v>
          </cell>
          <cell r="M722">
            <v>43040</v>
          </cell>
          <cell r="N722" t="str">
            <v>x</v>
          </cell>
          <cell r="O722" t="str">
            <v>C</v>
          </cell>
        </row>
        <row r="723">
          <cell r="A723">
            <v>345</v>
          </cell>
          <cell r="B723" t="str">
            <v>'t ZANDHOF</v>
          </cell>
          <cell r="C723" t="str">
            <v>TZH</v>
          </cell>
          <cell r="D723" t="str">
            <v>ROOTHANS PETER</v>
          </cell>
          <cell r="E723" t="str">
            <v>-</v>
          </cell>
          <cell r="F723" t="str">
            <v>M</v>
          </cell>
          <cell r="G723">
            <v>24240</v>
          </cell>
          <cell r="H723" t="str">
            <v>PUURSESTEENWEG 19</v>
          </cell>
          <cell r="I723">
            <v>2880</v>
          </cell>
          <cell r="J723" t="str">
            <v>BORNEM</v>
          </cell>
          <cell r="K723" t="str">
            <v>592.0741550.66</v>
          </cell>
          <cell r="L723">
            <v>42948</v>
          </cell>
          <cell r="M723">
            <v>42948</v>
          </cell>
          <cell r="O723" t="str">
            <v>B</v>
          </cell>
        </row>
        <row r="724">
          <cell r="A724">
            <v>344</v>
          </cell>
          <cell r="B724" t="str">
            <v>ZANDSTUIVERS</v>
          </cell>
          <cell r="C724" t="str">
            <v>ZAND</v>
          </cell>
          <cell r="D724" t="str">
            <v>DE RIDDER STEFAN</v>
          </cell>
          <cell r="E724" t="str">
            <v>-</v>
          </cell>
          <cell r="F724" t="str">
            <v>M</v>
          </cell>
          <cell r="G724">
            <v>28875</v>
          </cell>
          <cell r="H724" t="str">
            <v>LINDENSTRAAT 67</v>
          </cell>
          <cell r="I724">
            <v>9100</v>
          </cell>
          <cell r="J724" t="str">
            <v>SINT NIKLAAS</v>
          </cell>
          <cell r="K724" t="str">
            <v>592.6917301.21</v>
          </cell>
          <cell r="L724">
            <v>43313</v>
          </cell>
          <cell r="M724">
            <v>43313</v>
          </cell>
          <cell r="O724" t="str">
            <v>NA</v>
          </cell>
        </row>
        <row r="725">
          <cell r="A725">
            <v>343</v>
          </cell>
          <cell r="B725" t="str">
            <v>VRIJE SPELER</v>
          </cell>
          <cell r="C725" t="str">
            <v>VS</v>
          </cell>
          <cell r="D725" t="str">
            <v>VAN KEER ANDY</v>
          </cell>
          <cell r="E725" t="str">
            <v>-</v>
          </cell>
          <cell r="F725" t="str">
            <v>M</v>
          </cell>
          <cell r="G725">
            <v>33861</v>
          </cell>
          <cell r="H725" t="str">
            <v>KERKSTRAAT 43/1</v>
          </cell>
          <cell r="I725">
            <v>9200</v>
          </cell>
          <cell r="J725" t="str">
            <v>DENDERMONDE</v>
          </cell>
          <cell r="K725" t="str">
            <v>592.7858559.88</v>
          </cell>
          <cell r="L725">
            <v>42583</v>
          </cell>
          <cell r="M725">
            <v>42583</v>
          </cell>
          <cell r="N725" t="str">
            <v>x</v>
          </cell>
          <cell r="O725" t="str">
            <v>D</v>
          </cell>
        </row>
        <row r="726">
          <cell r="A726">
            <v>342</v>
          </cell>
          <cell r="B726" t="str">
            <v>VRIJE SPELER</v>
          </cell>
          <cell r="C726" t="str">
            <v>VS</v>
          </cell>
          <cell r="D726" t="str">
            <v>VIDAEL HARRY</v>
          </cell>
          <cell r="E726" t="str">
            <v>-</v>
          </cell>
          <cell r="F726" t="str">
            <v>M</v>
          </cell>
          <cell r="G726">
            <v>23617</v>
          </cell>
          <cell r="H726" t="str">
            <v>MOESKOUTERLAAN 16</v>
          </cell>
          <cell r="I726">
            <v>9200</v>
          </cell>
          <cell r="J726" t="str">
            <v>DENDERMONDE</v>
          </cell>
          <cell r="K726" t="str">
            <v>592.0328694.42</v>
          </cell>
          <cell r="L726">
            <v>42583</v>
          </cell>
          <cell r="M726">
            <v>42583</v>
          </cell>
          <cell r="N726" t="str">
            <v>x</v>
          </cell>
          <cell r="O726" t="str">
            <v>D</v>
          </cell>
        </row>
        <row r="727">
          <cell r="A727">
            <v>341</v>
          </cell>
          <cell r="B727" t="str">
            <v>VRIJE SPELER</v>
          </cell>
          <cell r="C727" t="str">
            <v>VS</v>
          </cell>
          <cell r="D727" t="str">
            <v>VAN DEN BOSSCHE MARC</v>
          </cell>
          <cell r="E727" t="str">
            <v>-</v>
          </cell>
          <cell r="F727" t="str">
            <v>M</v>
          </cell>
          <cell r="G727">
            <v>23571</v>
          </cell>
          <cell r="H727" t="str">
            <v>WATERTORENSTRAAT 15</v>
          </cell>
          <cell r="I727">
            <v>9200</v>
          </cell>
          <cell r="J727" t="str">
            <v>DENDERMONDE</v>
          </cell>
          <cell r="K727" t="str">
            <v>592.7747744.47</v>
          </cell>
          <cell r="L727">
            <v>43313</v>
          </cell>
          <cell r="M727">
            <v>43313</v>
          </cell>
          <cell r="N727" t="str">
            <v>x</v>
          </cell>
          <cell r="O727" t="str">
            <v>D</v>
          </cell>
        </row>
        <row r="728">
          <cell r="A728">
            <v>340</v>
          </cell>
          <cell r="B728" t="str">
            <v>VRIJE SPELER</v>
          </cell>
          <cell r="C728" t="str">
            <v>VS</v>
          </cell>
          <cell r="D728" t="str">
            <v>VAN LANGENHOF ETIENNE</v>
          </cell>
          <cell r="E728" t="str">
            <v>-</v>
          </cell>
          <cell r="F728" t="str">
            <v>M</v>
          </cell>
          <cell r="G728">
            <v>23936</v>
          </cell>
          <cell r="H728" t="str">
            <v>HEIRBAAN 115</v>
          </cell>
          <cell r="I728">
            <v>9200</v>
          </cell>
          <cell r="J728" t="str">
            <v>DENDERMONDE</v>
          </cell>
          <cell r="K728" t="str">
            <v>592.0805187.71</v>
          </cell>
          <cell r="L728">
            <v>42948</v>
          </cell>
          <cell r="M728">
            <v>42948</v>
          </cell>
          <cell r="N728" t="str">
            <v>x</v>
          </cell>
          <cell r="O728" t="str">
            <v>A</v>
          </cell>
        </row>
        <row r="729">
          <cell r="A729">
            <v>339</v>
          </cell>
          <cell r="B729" t="str">
            <v>VRIJE SPELER</v>
          </cell>
          <cell r="C729" t="str">
            <v>VS</v>
          </cell>
          <cell r="D729" t="str">
            <v>VAN PUYENBROECK NICO</v>
          </cell>
          <cell r="E729" t="str">
            <v>-</v>
          </cell>
          <cell r="F729" t="str">
            <v>M</v>
          </cell>
          <cell r="G729">
            <v>26164</v>
          </cell>
          <cell r="H729" t="str">
            <v>STATIONSSTRAAT 45</v>
          </cell>
          <cell r="I729">
            <v>9220</v>
          </cell>
          <cell r="J729" t="str">
            <v>HAMME</v>
          </cell>
          <cell r="K729" t="str">
            <v>591.7467085.30</v>
          </cell>
          <cell r="L729">
            <v>42948</v>
          </cell>
          <cell r="M729">
            <v>42948</v>
          </cell>
          <cell r="N729" t="str">
            <v>x</v>
          </cell>
          <cell r="O729" t="str">
            <v>D</v>
          </cell>
        </row>
        <row r="730">
          <cell r="A730">
            <v>338</v>
          </cell>
          <cell r="B730" t="str">
            <v>VRIJE SPELER</v>
          </cell>
          <cell r="C730" t="str">
            <v>VS</v>
          </cell>
          <cell r="D730" t="str">
            <v>DE LANDTSHEER ROCKY</v>
          </cell>
          <cell r="E730" t="str">
            <v>-</v>
          </cell>
          <cell r="F730" t="str">
            <v>M</v>
          </cell>
          <cell r="G730">
            <v>36926</v>
          </cell>
          <cell r="H730" t="str">
            <v>RESADALAAN 15/1</v>
          </cell>
          <cell r="I730">
            <v>9200</v>
          </cell>
          <cell r="J730" t="str">
            <v>DENDERMONDE</v>
          </cell>
          <cell r="K730" t="str">
            <v>592.5105494.77</v>
          </cell>
          <cell r="L730">
            <v>43313</v>
          </cell>
          <cell r="M730">
            <v>43313</v>
          </cell>
          <cell r="N730" t="str">
            <v>x</v>
          </cell>
          <cell r="O730" t="str">
            <v>D</v>
          </cell>
        </row>
        <row r="731">
          <cell r="A731">
            <v>337</v>
          </cell>
          <cell r="B731" t="str">
            <v>VRIJE SPELER</v>
          </cell>
          <cell r="C731" t="str">
            <v>VS</v>
          </cell>
          <cell r="D731" t="str">
            <v>VERCAMMEN JEROEN</v>
          </cell>
          <cell r="E731" t="str">
            <v>-</v>
          </cell>
          <cell r="F731" t="str">
            <v>M</v>
          </cell>
          <cell r="G731">
            <v>34089</v>
          </cell>
          <cell r="H731" t="str">
            <v>DE DAMMELAAN 188/33</v>
          </cell>
          <cell r="I731">
            <v>9200</v>
          </cell>
          <cell r="J731" t="str">
            <v>DENDERMONDE</v>
          </cell>
          <cell r="K731" t="str">
            <v>592.0746205.65</v>
          </cell>
          <cell r="L731">
            <v>42948</v>
          </cell>
          <cell r="M731">
            <v>44044</v>
          </cell>
          <cell r="N731" t="str">
            <v>x</v>
          </cell>
          <cell r="O731" t="str">
            <v>D</v>
          </cell>
        </row>
        <row r="732">
          <cell r="A732">
            <v>336</v>
          </cell>
          <cell r="B732" t="str">
            <v>VRIJE SPELER</v>
          </cell>
          <cell r="C732" t="str">
            <v>VS</v>
          </cell>
          <cell r="D732" t="str">
            <v>EVERAERT ELLEN</v>
          </cell>
          <cell r="E732" t="str">
            <v>-</v>
          </cell>
          <cell r="F732" t="str">
            <v>V</v>
          </cell>
          <cell r="G732">
            <v>32518</v>
          </cell>
          <cell r="H732" t="str">
            <v>WAVERSTRAAT 99</v>
          </cell>
          <cell r="I732">
            <v>9310</v>
          </cell>
          <cell r="J732" t="str">
            <v>MOORSEL</v>
          </cell>
          <cell r="K732" t="str">
            <v>592.5906946.18</v>
          </cell>
          <cell r="L732">
            <v>43313</v>
          </cell>
          <cell r="M732">
            <v>43313</v>
          </cell>
          <cell r="N732" t="str">
            <v>x</v>
          </cell>
          <cell r="O732" t="str">
            <v>NA</v>
          </cell>
        </row>
        <row r="733">
          <cell r="A733">
            <v>335</v>
          </cell>
          <cell r="B733" t="str">
            <v>DE TON</v>
          </cell>
          <cell r="C733" t="str">
            <v>TON</v>
          </cell>
          <cell r="D733" t="str">
            <v>SPITTAELS LUC</v>
          </cell>
          <cell r="E733" t="str">
            <v>-</v>
          </cell>
          <cell r="F733" t="str">
            <v>M</v>
          </cell>
          <cell r="G733">
            <v>23489</v>
          </cell>
          <cell r="H733" t="str">
            <v>BROEKSTRAAT 160</v>
          </cell>
          <cell r="I733">
            <v>9220</v>
          </cell>
          <cell r="J733" t="str">
            <v>HAMME</v>
          </cell>
          <cell r="K733" t="str">
            <v>64.04.22-417.04</v>
          </cell>
          <cell r="L733">
            <v>42583</v>
          </cell>
          <cell r="M733">
            <v>44044</v>
          </cell>
          <cell r="O733" t="str">
            <v>D</v>
          </cell>
        </row>
        <row r="734">
          <cell r="A734">
            <v>334</v>
          </cell>
          <cell r="B734" t="str">
            <v>VRIJE SPELER</v>
          </cell>
          <cell r="C734" t="str">
            <v>VS</v>
          </cell>
          <cell r="D734" t="str">
            <v>DE COCK JAN</v>
          </cell>
          <cell r="E734" t="str">
            <v>-</v>
          </cell>
          <cell r="F734" t="str">
            <v>M</v>
          </cell>
          <cell r="G734">
            <v>29858</v>
          </cell>
          <cell r="H734" t="str">
            <v>ALFONS DE COCKSTRAAT 31</v>
          </cell>
          <cell r="I734">
            <v>9310</v>
          </cell>
          <cell r="J734" t="str">
            <v>HERDERSEM</v>
          </cell>
          <cell r="K734" t="str">
            <v>592.3361614.63</v>
          </cell>
          <cell r="L734">
            <v>42583</v>
          </cell>
          <cell r="M734">
            <v>42583</v>
          </cell>
          <cell r="N734" t="str">
            <v>x</v>
          </cell>
          <cell r="O734" t="str">
            <v>C</v>
          </cell>
        </row>
        <row r="735">
          <cell r="A735">
            <v>333</v>
          </cell>
          <cell r="B735" t="str">
            <v>VRIJE SPELER</v>
          </cell>
          <cell r="C735" t="str">
            <v>VS</v>
          </cell>
          <cell r="D735" t="str">
            <v>VAN EETVELT DONAT</v>
          </cell>
          <cell r="E735" t="str">
            <v>-</v>
          </cell>
          <cell r="F735" t="str">
            <v>M</v>
          </cell>
          <cell r="G735">
            <v>22617</v>
          </cell>
          <cell r="H735" t="str">
            <v>OPPUURSDORP 19</v>
          </cell>
          <cell r="I735">
            <v>2890</v>
          </cell>
          <cell r="J735" t="str">
            <v>OPPUURS</v>
          </cell>
          <cell r="K735" t="str">
            <v>592.8243358.88</v>
          </cell>
          <cell r="L735">
            <v>43009</v>
          </cell>
          <cell r="M735">
            <v>43009</v>
          </cell>
          <cell r="N735" t="str">
            <v>x</v>
          </cell>
          <cell r="O735" t="str">
            <v>C</v>
          </cell>
        </row>
        <row r="736">
          <cell r="A736">
            <v>332</v>
          </cell>
          <cell r="B736" t="str">
            <v>KALFORT SPORTIF</v>
          </cell>
          <cell r="C736" t="str">
            <v>KALF</v>
          </cell>
          <cell r="D736" t="str">
            <v>LEROY IGNACE</v>
          </cell>
          <cell r="E736">
            <v>3</v>
          </cell>
          <cell r="F736" t="str">
            <v>M</v>
          </cell>
          <cell r="G736">
            <v>35065</v>
          </cell>
          <cell r="H736" t="str">
            <v>VIJVERSTRAAT 47</v>
          </cell>
          <cell r="I736">
            <v>2870</v>
          </cell>
          <cell r="J736" t="str">
            <v>PUURS-KALFORT</v>
          </cell>
          <cell r="K736" t="str">
            <v>592.8534207.34</v>
          </cell>
          <cell r="L736">
            <v>42583</v>
          </cell>
          <cell r="M736">
            <v>42583</v>
          </cell>
          <cell r="O736" t="str">
            <v>D</v>
          </cell>
        </row>
        <row r="737">
          <cell r="A737">
            <v>331</v>
          </cell>
          <cell r="B737" t="str">
            <v>VRIJE SPELER</v>
          </cell>
          <cell r="C737" t="str">
            <v>VS</v>
          </cell>
          <cell r="D737" t="str">
            <v>BUSLOT ROGER</v>
          </cell>
          <cell r="E737" t="str">
            <v>-</v>
          </cell>
          <cell r="F737" t="str">
            <v>M</v>
          </cell>
          <cell r="G737">
            <v>18533</v>
          </cell>
          <cell r="H737" t="str">
            <v>STATIONSTRAAT 90/02</v>
          </cell>
          <cell r="I737">
            <v>9280</v>
          </cell>
          <cell r="J737" t="str">
            <v>LEBBEKE</v>
          </cell>
          <cell r="K737" t="str">
            <v>592.2423362.92</v>
          </cell>
          <cell r="L737">
            <v>43313</v>
          </cell>
          <cell r="M737">
            <v>43313</v>
          </cell>
          <cell r="N737" t="str">
            <v>x</v>
          </cell>
          <cell r="O737" t="str">
            <v>D</v>
          </cell>
        </row>
        <row r="738">
          <cell r="A738">
            <v>330</v>
          </cell>
          <cell r="B738" t="str">
            <v>VRIJE SPELER</v>
          </cell>
          <cell r="C738" t="str">
            <v>VS</v>
          </cell>
          <cell r="D738" t="str">
            <v>VAN KEER FERNAND</v>
          </cell>
          <cell r="E738" t="str">
            <v>-</v>
          </cell>
          <cell r="F738" t="str">
            <v>M</v>
          </cell>
          <cell r="G738">
            <v>25278</v>
          </cell>
          <cell r="H738" t="str">
            <v>SPORTPLEINSTRAAT 39</v>
          </cell>
          <cell r="I738">
            <v>9200</v>
          </cell>
          <cell r="J738" t="str">
            <v>GREMBERGEN</v>
          </cell>
          <cell r="K738" t="str">
            <v>592.2252414.58</v>
          </cell>
          <cell r="L738">
            <v>43313</v>
          </cell>
          <cell r="M738">
            <v>43313</v>
          </cell>
          <cell r="N738" t="str">
            <v>x</v>
          </cell>
          <cell r="O738" t="str">
            <v>NA</v>
          </cell>
        </row>
        <row r="739">
          <cell r="A739">
            <v>329</v>
          </cell>
          <cell r="B739" t="str">
            <v>DE TON</v>
          </cell>
          <cell r="C739" t="str">
            <v>TON</v>
          </cell>
          <cell r="D739" t="str">
            <v>GHIJS PETER</v>
          </cell>
          <cell r="E739" t="str">
            <v>-</v>
          </cell>
          <cell r="F739" t="str">
            <v>M</v>
          </cell>
          <cell r="G739">
            <v>26075</v>
          </cell>
          <cell r="H739" t="str">
            <v>HULLEKENSSTRAAT 51</v>
          </cell>
          <cell r="I739">
            <v>9200</v>
          </cell>
          <cell r="J739" t="str">
            <v>DENDERMONDE</v>
          </cell>
          <cell r="K739" t="str">
            <v>591.8084910.62</v>
          </cell>
          <cell r="L739">
            <v>42948</v>
          </cell>
          <cell r="M739">
            <v>42948</v>
          </cell>
          <cell r="O739" t="str">
            <v>D</v>
          </cell>
        </row>
        <row r="740">
          <cell r="A740">
            <v>328</v>
          </cell>
          <cell r="B740" t="str">
            <v>VRIJE SPELER</v>
          </cell>
          <cell r="C740" t="str">
            <v>VS</v>
          </cell>
          <cell r="D740" t="str">
            <v>DE KEYSER ANDY</v>
          </cell>
          <cell r="E740" t="str">
            <v>-</v>
          </cell>
          <cell r="F740" t="str">
            <v>M</v>
          </cell>
          <cell r="G740">
            <v>28014</v>
          </cell>
          <cell r="H740" t="str">
            <v>P.EDWARD POPPESTRAAT 19A22</v>
          </cell>
          <cell r="I740">
            <v>9220</v>
          </cell>
          <cell r="J740" t="str">
            <v>MOERZEKE</v>
          </cell>
          <cell r="K740" t="str">
            <v>591.7032094.84</v>
          </cell>
          <cell r="L740">
            <v>42948</v>
          </cell>
          <cell r="M740">
            <v>42948</v>
          </cell>
          <cell r="N740" t="str">
            <v>x</v>
          </cell>
          <cell r="O740" t="str">
            <v>NA</v>
          </cell>
        </row>
        <row r="741">
          <cell r="A741">
            <v>327</v>
          </cell>
          <cell r="B741" t="str">
            <v>VRIJE SPELER</v>
          </cell>
          <cell r="C741" t="str">
            <v>VS</v>
          </cell>
          <cell r="D741" t="str">
            <v>VAN MALDEREN YANNICK</v>
          </cell>
          <cell r="E741" t="str">
            <v>-</v>
          </cell>
          <cell r="F741" t="str">
            <v>M</v>
          </cell>
          <cell r="G741">
            <v>38058</v>
          </cell>
          <cell r="H741" t="str">
            <v>MEIDORNSTRAAT 16/6</v>
          </cell>
          <cell r="I741">
            <v>9280</v>
          </cell>
          <cell r="J741" t="str">
            <v>LEBBEKE</v>
          </cell>
          <cell r="K741" t="str">
            <v>592.3006960.41</v>
          </cell>
          <cell r="L741">
            <v>43313</v>
          </cell>
          <cell r="M741">
            <v>43313</v>
          </cell>
          <cell r="N741" t="str">
            <v>x</v>
          </cell>
          <cell r="O741" t="str">
            <v>D</v>
          </cell>
        </row>
        <row r="742">
          <cell r="A742">
            <v>326</v>
          </cell>
          <cell r="B742" t="str">
            <v>DE VOSKES</v>
          </cell>
          <cell r="C742" t="str">
            <v>VOS</v>
          </cell>
          <cell r="D742" t="str">
            <v>VERHEYDEN MARC</v>
          </cell>
          <cell r="E742" t="str">
            <v>-</v>
          </cell>
          <cell r="F742" t="str">
            <v>M</v>
          </cell>
          <cell r="G742">
            <v>21986</v>
          </cell>
          <cell r="H742" t="str">
            <v>HANESTRAAT 71/02</v>
          </cell>
          <cell r="I742">
            <v>9255</v>
          </cell>
          <cell r="J742" t="str">
            <v>BUGGENHOUT</v>
          </cell>
          <cell r="K742" t="str">
            <v>592.3338016.36</v>
          </cell>
          <cell r="L742">
            <v>43313</v>
          </cell>
          <cell r="M742">
            <v>44044</v>
          </cell>
          <cell r="O742" t="str">
            <v>A</v>
          </cell>
        </row>
        <row r="743">
          <cell r="A743">
            <v>325</v>
          </cell>
          <cell r="B743" t="str">
            <v>KALFORT SPORTIF</v>
          </cell>
          <cell r="C743" t="str">
            <v>KALF</v>
          </cell>
          <cell r="D743" t="str">
            <v>DEWACHTER THYMEN</v>
          </cell>
          <cell r="E743">
            <v>3</v>
          </cell>
          <cell r="F743" t="str">
            <v>M</v>
          </cell>
          <cell r="G743">
            <v>35357</v>
          </cell>
          <cell r="H743" t="str">
            <v>HOOGVELD 2</v>
          </cell>
          <cell r="I743">
            <v>2870</v>
          </cell>
          <cell r="J743" t="str">
            <v>RUISBROEK</v>
          </cell>
          <cell r="K743" t="str">
            <v>591.8584725.36</v>
          </cell>
          <cell r="L743">
            <v>42583</v>
          </cell>
          <cell r="M743">
            <v>42583</v>
          </cell>
          <cell r="O743" t="str">
            <v>C</v>
          </cell>
        </row>
        <row r="744">
          <cell r="A744">
            <v>324</v>
          </cell>
          <cell r="B744" t="str">
            <v>VRIJE SPELER</v>
          </cell>
          <cell r="C744" t="str">
            <v>VS</v>
          </cell>
          <cell r="D744" t="str">
            <v>BERSIPONT MARIE-CLAIRE</v>
          </cell>
          <cell r="E744" t="str">
            <v>-</v>
          </cell>
          <cell r="F744" t="str">
            <v>V</v>
          </cell>
          <cell r="G744">
            <v>24761</v>
          </cell>
          <cell r="H744" t="str">
            <v>BROEKSTRAAT 7</v>
          </cell>
          <cell r="I744">
            <v>9200</v>
          </cell>
          <cell r="J744" t="str">
            <v>BAASRODE</v>
          </cell>
          <cell r="K744" t="str">
            <v>592.2015167.73</v>
          </cell>
          <cell r="L744">
            <v>43313</v>
          </cell>
          <cell r="M744">
            <v>43313</v>
          </cell>
          <cell r="N744" t="str">
            <v>x</v>
          </cell>
          <cell r="O744" t="str">
            <v>D</v>
          </cell>
        </row>
        <row r="745">
          <cell r="A745">
            <v>323</v>
          </cell>
          <cell r="B745" t="str">
            <v>DE DAGERS</v>
          </cell>
          <cell r="C745" t="str">
            <v>DDAG</v>
          </cell>
          <cell r="D745" t="str">
            <v>MOORTGAT JURGEN</v>
          </cell>
          <cell r="E745" t="str">
            <v>-</v>
          </cell>
          <cell r="F745" t="str">
            <v>M</v>
          </cell>
          <cell r="G745">
            <v>28102</v>
          </cell>
          <cell r="H745" t="str">
            <v>BOONWIJKSTRAAT 12</v>
          </cell>
          <cell r="I745">
            <v>9200</v>
          </cell>
          <cell r="J745" t="str">
            <v>DENDERMONDE</v>
          </cell>
          <cell r="K745" t="str">
            <v>592.2372475.33</v>
          </cell>
          <cell r="L745">
            <v>42583</v>
          </cell>
          <cell r="M745">
            <v>42583</v>
          </cell>
          <cell r="O745" t="str">
            <v>A</v>
          </cell>
        </row>
        <row r="746">
          <cell r="A746">
            <v>322</v>
          </cell>
          <cell r="B746" t="str">
            <v>DE DAGERS</v>
          </cell>
          <cell r="C746" t="str">
            <v>DDAG</v>
          </cell>
          <cell r="D746" t="str">
            <v>PEYTIER BJARNE</v>
          </cell>
          <cell r="E746" t="str">
            <v>-</v>
          </cell>
          <cell r="F746" t="str">
            <v>M</v>
          </cell>
          <cell r="G746">
            <v>35767</v>
          </cell>
          <cell r="H746" t="str">
            <v>SCHOOLSTRAAT 80/01</v>
          </cell>
          <cell r="I746">
            <v>9255</v>
          </cell>
          <cell r="J746" t="str">
            <v>BUGGENHOUT</v>
          </cell>
          <cell r="K746" t="str">
            <v>592.0069439.68</v>
          </cell>
          <cell r="L746">
            <v>42583</v>
          </cell>
          <cell r="M746">
            <v>42583</v>
          </cell>
          <cell r="O746" t="str">
            <v>B</v>
          </cell>
        </row>
        <row r="747">
          <cell r="A747">
            <v>321</v>
          </cell>
          <cell r="B747" t="str">
            <v>VRIJE SPELER</v>
          </cell>
          <cell r="C747" t="str">
            <v>VS</v>
          </cell>
          <cell r="D747" t="str">
            <v>MEERT KRIS</v>
          </cell>
          <cell r="E747" t="str">
            <v>-</v>
          </cell>
          <cell r="F747" t="str">
            <v>M</v>
          </cell>
          <cell r="G747">
            <v>27795</v>
          </cell>
          <cell r="H747" t="str">
            <v>MOORSTRAAT 20/3</v>
          </cell>
          <cell r="I747">
            <v>2870</v>
          </cell>
          <cell r="J747" t="str">
            <v>BREENDONK</v>
          </cell>
          <cell r="K747" t="str">
            <v>592.3554568.84</v>
          </cell>
          <cell r="L747">
            <v>43009</v>
          </cell>
          <cell r="M747">
            <v>43009</v>
          </cell>
          <cell r="N747" t="str">
            <v>x</v>
          </cell>
          <cell r="O747" t="str">
            <v>D</v>
          </cell>
        </row>
        <row r="748">
          <cell r="A748">
            <v>320</v>
          </cell>
          <cell r="B748" t="str">
            <v>TORENHOF</v>
          </cell>
          <cell r="C748" t="str">
            <v>THOF</v>
          </cell>
          <cell r="D748" t="str">
            <v>DE CLERCQ MARIO</v>
          </cell>
          <cell r="E748" t="str">
            <v>-</v>
          </cell>
          <cell r="F748" t="str">
            <v>M</v>
          </cell>
          <cell r="G748">
            <v>27554</v>
          </cell>
          <cell r="H748" t="str">
            <v>KONINGING FABIOLA PARK 582</v>
          </cell>
          <cell r="I748">
            <v>9100</v>
          </cell>
          <cell r="J748" t="str">
            <v>SINT NIKLAAS</v>
          </cell>
          <cell r="K748" t="str">
            <v>591.6409011.32</v>
          </cell>
          <cell r="L748">
            <v>42583</v>
          </cell>
          <cell r="M748">
            <v>42583</v>
          </cell>
          <cell r="O748" t="str">
            <v>A</v>
          </cell>
        </row>
        <row r="749">
          <cell r="A749">
            <v>319</v>
          </cell>
          <cell r="B749" t="str">
            <v>HET WIEL</v>
          </cell>
          <cell r="C749" t="str">
            <v>WIEL</v>
          </cell>
          <cell r="D749" t="str">
            <v>TOTE NANCY</v>
          </cell>
          <cell r="E749" t="str">
            <v>-</v>
          </cell>
          <cell r="F749" t="str">
            <v>V</v>
          </cell>
          <cell r="G749">
            <v>25399</v>
          </cell>
          <cell r="H749" t="str">
            <v>ALLEMANSHOFSTRAAT 42/203</v>
          </cell>
          <cell r="I749">
            <v>2880</v>
          </cell>
          <cell r="J749" t="str">
            <v>BORNEM</v>
          </cell>
          <cell r="K749" t="str">
            <v>592.0742733.85</v>
          </cell>
          <cell r="L749">
            <v>42948</v>
          </cell>
          <cell r="M749">
            <v>42948</v>
          </cell>
          <cell r="O749" t="str">
            <v>C</v>
          </cell>
        </row>
        <row r="750">
          <cell r="A750">
            <v>318</v>
          </cell>
          <cell r="B750" t="str">
            <v>VRIJE SPELER</v>
          </cell>
          <cell r="C750" t="str">
            <v>VS</v>
          </cell>
          <cell r="D750" t="str">
            <v>VERHAVERT FRANKIE</v>
          </cell>
          <cell r="E750" t="str">
            <v>-</v>
          </cell>
          <cell r="F750" t="str">
            <v>M</v>
          </cell>
          <cell r="G750">
            <v>23398</v>
          </cell>
          <cell r="H750" t="str">
            <v>KONING ALBERTSTRAAT 52</v>
          </cell>
          <cell r="I750">
            <v>9200</v>
          </cell>
          <cell r="J750" t="str">
            <v>DENDERMONDE</v>
          </cell>
          <cell r="K750" t="str">
            <v>592.2710992.20</v>
          </cell>
          <cell r="L750">
            <v>42583</v>
          </cell>
          <cell r="M750">
            <v>42583</v>
          </cell>
          <cell r="N750" t="str">
            <v>x</v>
          </cell>
          <cell r="O750" t="str">
            <v>C</v>
          </cell>
        </row>
        <row r="751">
          <cell r="A751">
            <v>317</v>
          </cell>
          <cell r="B751" t="str">
            <v>DE ZES</v>
          </cell>
          <cell r="C751" t="str">
            <v>DZES</v>
          </cell>
          <cell r="D751" t="str">
            <v>MESKENS RAF</v>
          </cell>
          <cell r="E751">
            <v>2</v>
          </cell>
          <cell r="F751" t="str">
            <v>M</v>
          </cell>
          <cell r="G751">
            <v>25742</v>
          </cell>
          <cell r="H751" t="str">
            <v>SCHIPPERSDIJK 65</v>
          </cell>
          <cell r="I751">
            <v>9200</v>
          </cell>
          <cell r="J751" t="str">
            <v>BAASRODE</v>
          </cell>
          <cell r="K751" t="str">
            <v>591.9817151.77</v>
          </cell>
          <cell r="L751">
            <v>43009</v>
          </cell>
          <cell r="M751">
            <v>44044</v>
          </cell>
          <cell r="O751" t="str">
            <v>C</v>
          </cell>
        </row>
        <row r="752">
          <cell r="A752">
            <v>316</v>
          </cell>
          <cell r="B752" t="str">
            <v>VRIJE SPELER</v>
          </cell>
          <cell r="C752" t="str">
            <v>VS</v>
          </cell>
          <cell r="D752" t="str">
            <v>STEVENS JEAN</v>
          </cell>
          <cell r="E752" t="str">
            <v>-</v>
          </cell>
          <cell r="F752" t="str">
            <v>M</v>
          </cell>
          <cell r="G752">
            <v>25135</v>
          </cell>
          <cell r="H752" t="str">
            <v>BROEKSTRAAT 7</v>
          </cell>
          <cell r="I752">
            <v>9200</v>
          </cell>
          <cell r="J752" t="str">
            <v>BAASRODE</v>
          </cell>
          <cell r="K752" t="str">
            <v>592/5021775.69</v>
          </cell>
          <cell r="L752">
            <v>43313</v>
          </cell>
          <cell r="M752">
            <v>43313</v>
          </cell>
          <cell r="N752" t="str">
            <v>x</v>
          </cell>
          <cell r="O752" t="str">
            <v>NA</v>
          </cell>
        </row>
        <row r="753">
          <cell r="A753">
            <v>315</v>
          </cell>
          <cell r="B753" t="str">
            <v>OUD LIMBURG</v>
          </cell>
          <cell r="C753" t="str">
            <v>OUD</v>
          </cell>
          <cell r="D753" t="str">
            <v>LANNOY EDDY</v>
          </cell>
          <cell r="E753" t="str">
            <v>-</v>
          </cell>
          <cell r="F753" t="str">
            <v>M</v>
          </cell>
          <cell r="G753">
            <v>22552</v>
          </cell>
          <cell r="H753" t="str">
            <v>BERTSTRAAT 1A</v>
          </cell>
          <cell r="I753">
            <v>9280</v>
          </cell>
          <cell r="J753" t="str">
            <v>DENDERBELLE</v>
          </cell>
          <cell r="K753" t="str">
            <v>592.6888006.20</v>
          </cell>
          <cell r="L753">
            <v>43313</v>
          </cell>
          <cell r="M753">
            <v>44044</v>
          </cell>
          <cell r="O753" t="str">
            <v>B</v>
          </cell>
        </row>
        <row r="754">
          <cell r="A754">
            <v>314</v>
          </cell>
          <cell r="B754" t="str">
            <v>VRIJE SPELER</v>
          </cell>
          <cell r="C754" t="str">
            <v>VS</v>
          </cell>
          <cell r="D754" t="str">
            <v>DE BRUYN DANIEL</v>
          </cell>
          <cell r="E754" t="str">
            <v>-</v>
          </cell>
          <cell r="F754" t="str">
            <v>M</v>
          </cell>
          <cell r="G754">
            <v>25054</v>
          </cell>
          <cell r="H754" t="str">
            <v>C.BROECKMAYERSTRAAT 70</v>
          </cell>
          <cell r="I754">
            <v>2830</v>
          </cell>
          <cell r="J754" t="str">
            <v>WILLEBROEK</v>
          </cell>
          <cell r="K754" t="str">
            <v>592.7230274.72</v>
          </cell>
          <cell r="L754">
            <v>43678</v>
          </cell>
          <cell r="M754">
            <v>43678</v>
          </cell>
          <cell r="N754" t="str">
            <v>x</v>
          </cell>
          <cell r="O754" t="str">
            <v>C</v>
          </cell>
        </row>
        <row r="755">
          <cell r="A755">
            <v>313</v>
          </cell>
          <cell r="B755" t="str">
            <v>VRIJE SPELER</v>
          </cell>
          <cell r="C755" t="str">
            <v>VS</v>
          </cell>
          <cell r="D755" t="str">
            <v>VAN DER TAELEN LIEVEN</v>
          </cell>
          <cell r="E755" t="str">
            <v>-</v>
          </cell>
          <cell r="F755" t="str">
            <v>M</v>
          </cell>
          <cell r="G755">
            <v>26796</v>
          </cell>
          <cell r="H755" t="str">
            <v>ST. KATHARINASTRAAT 120/21</v>
          </cell>
          <cell r="I755">
            <v>2870</v>
          </cell>
          <cell r="J755" t="str">
            <v>RUISBROEK</v>
          </cell>
          <cell r="K755" t="str">
            <v>591.8531180.35</v>
          </cell>
          <cell r="L755">
            <v>43313</v>
          </cell>
          <cell r="M755">
            <v>43313</v>
          </cell>
          <cell r="N755" t="str">
            <v>x</v>
          </cell>
          <cell r="O755" t="str">
            <v>C</v>
          </cell>
        </row>
        <row r="756">
          <cell r="A756">
            <v>312</v>
          </cell>
          <cell r="B756" t="str">
            <v>DE VETTEN OS</v>
          </cell>
          <cell r="C756" t="str">
            <v>DVO</v>
          </cell>
          <cell r="D756" t="str">
            <v xml:space="preserve">VAN DEN ENDE DAVID </v>
          </cell>
          <cell r="E756" t="str">
            <v>-</v>
          </cell>
          <cell r="F756" t="str">
            <v>M</v>
          </cell>
          <cell r="G756">
            <v>27974</v>
          </cell>
          <cell r="H756" t="str">
            <v>PASTORIJSTRAAT 35</v>
          </cell>
          <cell r="I756">
            <v>2850</v>
          </cell>
          <cell r="J756" t="str">
            <v>BOOM</v>
          </cell>
          <cell r="K756" t="str">
            <v>592.3038014.55</v>
          </cell>
          <cell r="L756">
            <v>43313</v>
          </cell>
          <cell r="M756">
            <v>43313</v>
          </cell>
          <cell r="O756" t="str">
            <v>B</v>
          </cell>
        </row>
        <row r="757">
          <cell r="A757">
            <v>311</v>
          </cell>
          <cell r="B757" t="str">
            <v>VRIJE SPELER</v>
          </cell>
          <cell r="C757" t="str">
            <v>VS</v>
          </cell>
          <cell r="D757" t="str">
            <v>MOONEN WESLEY</v>
          </cell>
          <cell r="E757" t="str">
            <v>-</v>
          </cell>
          <cell r="F757" t="str">
            <v>M</v>
          </cell>
          <cell r="G757">
            <v>33017</v>
          </cell>
          <cell r="H757" t="str">
            <v>DAHLIALAAN 11</v>
          </cell>
          <cell r="I757">
            <v>2870</v>
          </cell>
          <cell r="J757" t="str">
            <v>BREENDONK</v>
          </cell>
          <cell r="K757" t="str">
            <v>591.9809804.05</v>
          </cell>
          <cell r="L757">
            <v>43009</v>
          </cell>
          <cell r="M757">
            <v>43009</v>
          </cell>
          <cell r="N757" t="str">
            <v>x</v>
          </cell>
          <cell r="O757" t="str">
            <v>A</v>
          </cell>
        </row>
        <row r="758">
          <cell r="A758">
            <v>310</v>
          </cell>
          <cell r="B758" t="str">
            <v>VRIJE SPELER</v>
          </cell>
          <cell r="C758" t="str">
            <v>VS</v>
          </cell>
          <cell r="D758" t="str">
            <v>VAN DER JEUGT BEN</v>
          </cell>
          <cell r="E758" t="str">
            <v>-</v>
          </cell>
          <cell r="F758" t="str">
            <v>M</v>
          </cell>
          <cell r="G758">
            <v>32612</v>
          </cell>
          <cell r="H758" t="str">
            <v>MECHELSESTRAAT 51</v>
          </cell>
          <cell r="I758">
            <v>1840</v>
          </cell>
          <cell r="J758" t="str">
            <v>LONDERZEEL</v>
          </cell>
          <cell r="K758" t="str">
            <v>591.6796292.89</v>
          </cell>
          <cell r="L758">
            <v>42948</v>
          </cell>
          <cell r="M758">
            <v>42948</v>
          </cell>
          <cell r="N758" t="str">
            <v>x</v>
          </cell>
          <cell r="O758" t="str">
            <v>NA</v>
          </cell>
        </row>
        <row r="759">
          <cell r="A759">
            <v>309</v>
          </cell>
          <cell r="B759" t="str">
            <v>DE ZES</v>
          </cell>
          <cell r="C759" t="str">
            <v>DZES</v>
          </cell>
          <cell r="D759" t="str">
            <v>VAN DEN BROECK KRIS</v>
          </cell>
          <cell r="E759" t="str">
            <v>-</v>
          </cell>
          <cell r="F759" t="str">
            <v>M</v>
          </cell>
          <cell r="G759">
            <v>26320</v>
          </cell>
          <cell r="H759" t="str">
            <v>WEGGEVOERDENSTRAAT 18</v>
          </cell>
          <cell r="I759">
            <v>9300</v>
          </cell>
          <cell r="J759" t="str">
            <v>AALST</v>
          </cell>
          <cell r="K759" t="str">
            <v>72.01.22-207.70</v>
          </cell>
          <cell r="L759">
            <v>42583</v>
          </cell>
          <cell r="M759">
            <v>44409</v>
          </cell>
          <cell r="O759" t="str">
            <v>B</v>
          </cell>
        </row>
        <row r="760">
          <cell r="A760">
            <v>308</v>
          </cell>
          <cell r="B760" t="str">
            <v>VRIJE SPELER</v>
          </cell>
          <cell r="C760" t="str">
            <v>VS</v>
          </cell>
          <cell r="D760" t="str">
            <v>VAN SCHOOR PATRICK</v>
          </cell>
          <cell r="E760" t="str">
            <v>-</v>
          </cell>
          <cell r="F760" t="str">
            <v>M</v>
          </cell>
          <cell r="G760">
            <v>22844</v>
          </cell>
          <cell r="H760" t="str">
            <v>PALINGBOTTERSTRAAT 1B12</v>
          </cell>
          <cell r="I760">
            <v>9200</v>
          </cell>
          <cell r="J760" t="str">
            <v>BAASRODE</v>
          </cell>
          <cell r="K760" t="str">
            <v>592.5875606.09</v>
          </cell>
          <cell r="L760">
            <v>41153</v>
          </cell>
          <cell r="M760">
            <v>44044</v>
          </cell>
          <cell r="N760" t="str">
            <v>x</v>
          </cell>
          <cell r="O760" t="str">
            <v>D</v>
          </cell>
        </row>
        <row r="761">
          <cell r="A761">
            <v>307</v>
          </cell>
          <cell r="B761" t="str">
            <v>VRIJE SPELER</v>
          </cell>
          <cell r="C761" t="str">
            <v>VS</v>
          </cell>
          <cell r="D761" t="str">
            <v>SCHOLLIERS PIETER</v>
          </cell>
          <cell r="E761" t="str">
            <v>-</v>
          </cell>
          <cell r="F761" t="str">
            <v>M</v>
          </cell>
          <cell r="G761">
            <v>26558</v>
          </cell>
          <cell r="H761" t="str">
            <v>BLOEMHOF 78</v>
          </cell>
          <cell r="I761">
            <v>2870</v>
          </cell>
          <cell r="J761" t="str">
            <v>PUURS</v>
          </cell>
          <cell r="K761" t="str">
            <v>591.8468486.03</v>
          </cell>
          <cell r="L761">
            <v>43313</v>
          </cell>
          <cell r="M761">
            <v>43313</v>
          </cell>
          <cell r="N761" t="str">
            <v>x</v>
          </cell>
          <cell r="O761" t="str">
            <v>NA</v>
          </cell>
        </row>
        <row r="762">
          <cell r="A762">
            <v>306</v>
          </cell>
          <cell r="B762" t="str">
            <v>DEN BLACK</v>
          </cell>
          <cell r="C762" t="str">
            <v>DBLA</v>
          </cell>
          <cell r="D762" t="str">
            <v>THYS STEVE</v>
          </cell>
          <cell r="E762">
            <v>1</v>
          </cell>
          <cell r="F762" t="str">
            <v>M</v>
          </cell>
          <cell r="G762">
            <v>28403</v>
          </cell>
          <cell r="H762" t="str">
            <v>KERKHOFSTRAAT 14</v>
          </cell>
          <cell r="I762">
            <v>2850</v>
          </cell>
          <cell r="J762" t="str">
            <v>BOOM</v>
          </cell>
          <cell r="K762" t="str">
            <v>592.4859941.31</v>
          </cell>
          <cell r="L762">
            <v>42583</v>
          </cell>
          <cell r="M762">
            <v>44044</v>
          </cell>
          <cell r="O762" t="str">
            <v>A</v>
          </cell>
        </row>
        <row r="763">
          <cell r="A763">
            <v>305</v>
          </cell>
          <cell r="B763" t="str">
            <v>DRY-STER</v>
          </cell>
          <cell r="C763" t="str">
            <v>DRY</v>
          </cell>
          <cell r="D763" t="str">
            <v>DE SCHEPPER DAVID</v>
          </cell>
          <cell r="E763" t="str">
            <v>-</v>
          </cell>
          <cell r="F763" t="str">
            <v>M</v>
          </cell>
          <cell r="G763">
            <v>30806</v>
          </cell>
          <cell r="H763" t="str">
            <v>BOERENKRIJGLAAN 15</v>
          </cell>
          <cell r="K763" t="str">
            <v>592.9572857.08</v>
          </cell>
          <cell r="L763">
            <v>42583</v>
          </cell>
          <cell r="M763">
            <v>44044</v>
          </cell>
          <cell r="O763" t="str">
            <v>C</v>
          </cell>
        </row>
        <row r="764">
          <cell r="A764">
            <v>304</v>
          </cell>
          <cell r="B764" t="str">
            <v>VRIJE SPELER</v>
          </cell>
          <cell r="C764" t="str">
            <v>VS</v>
          </cell>
          <cell r="D764" t="str">
            <v>DE LEEUW RUDY</v>
          </cell>
          <cell r="E764" t="str">
            <v>-</v>
          </cell>
          <cell r="F764" t="str">
            <v>M</v>
          </cell>
          <cell r="G764">
            <v>22763</v>
          </cell>
          <cell r="H764" t="str">
            <v>AUGUST PETENLEI 62</v>
          </cell>
          <cell r="I764">
            <v>2100</v>
          </cell>
          <cell r="J764" t="str">
            <v>DEURNE</v>
          </cell>
          <cell r="K764" t="str">
            <v>592.0931786.85</v>
          </cell>
          <cell r="L764">
            <v>43313</v>
          </cell>
          <cell r="M764">
            <v>43313</v>
          </cell>
          <cell r="N764" t="str">
            <v>x</v>
          </cell>
          <cell r="O764" t="str">
            <v>B</v>
          </cell>
        </row>
        <row r="765">
          <cell r="A765">
            <v>303</v>
          </cell>
          <cell r="B765" t="str">
            <v>DE BELOFTEN</v>
          </cell>
          <cell r="C765" t="str">
            <v>DBEL</v>
          </cell>
          <cell r="D765" t="str">
            <v>DE PAEP NATHALIE</v>
          </cell>
          <cell r="E765" t="str">
            <v>-</v>
          </cell>
          <cell r="F765" t="str">
            <v>V</v>
          </cell>
          <cell r="G765">
            <v>31641</v>
          </cell>
          <cell r="H765" t="str">
            <v>KERKSTRAAT 10</v>
          </cell>
          <cell r="I765">
            <v>2870</v>
          </cell>
          <cell r="J765" t="str">
            <v>RUISBROEK</v>
          </cell>
          <cell r="K765" t="str">
            <v>86.08.17-144.44</v>
          </cell>
          <cell r="L765">
            <v>43313</v>
          </cell>
          <cell r="M765">
            <v>44409</v>
          </cell>
          <cell r="O765" t="str">
            <v>D</v>
          </cell>
        </row>
        <row r="766">
          <cell r="A766">
            <v>302</v>
          </cell>
          <cell r="B766" t="str">
            <v>RITOBOYS</v>
          </cell>
          <cell r="C766" t="str">
            <v>RITO</v>
          </cell>
          <cell r="D766" t="str">
            <v>PERSIJN TOM</v>
          </cell>
          <cell r="E766" t="str">
            <v>-</v>
          </cell>
          <cell r="F766" t="str">
            <v>M</v>
          </cell>
          <cell r="G766">
            <v>30958</v>
          </cell>
          <cell r="H766" t="str">
            <v>KAREL DE BACKERSTRAAT 51 B</v>
          </cell>
          <cell r="I766">
            <v>2620</v>
          </cell>
          <cell r="J766" t="str">
            <v>HEMIKSEM</v>
          </cell>
          <cell r="K766" t="str">
            <v>592.4493121.65</v>
          </cell>
          <cell r="L766">
            <v>43313</v>
          </cell>
          <cell r="M766">
            <v>44044</v>
          </cell>
          <cell r="O766" t="str">
            <v>B</v>
          </cell>
        </row>
        <row r="767">
          <cell r="A767">
            <v>301</v>
          </cell>
          <cell r="B767" t="str">
            <v>NOEVEREN</v>
          </cell>
          <cell r="C767" t="str">
            <v>NOE</v>
          </cell>
          <cell r="D767" t="str">
            <v>DE KEUSTER RONNY</v>
          </cell>
          <cell r="E767" t="str">
            <v>-</v>
          </cell>
          <cell r="F767" t="str">
            <v>M</v>
          </cell>
          <cell r="G767">
            <v>24381</v>
          </cell>
          <cell r="H767" t="str">
            <v>ANTWERPSESTRAAT 40</v>
          </cell>
          <cell r="I767">
            <v>2845</v>
          </cell>
          <cell r="J767" t="str">
            <v>NIEL</v>
          </cell>
          <cell r="K767" t="str">
            <v>590.9649570.36</v>
          </cell>
          <cell r="L767">
            <v>43313</v>
          </cell>
          <cell r="M767">
            <v>43313</v>
          </cell>
          <cell r="O767" t="str">
            <v>B</v>
          </cell>
        </row>
        <row r="768">
          <cell r="A768">
            <v>300</v>
          </cell>
          <cell r="B768" t="str">
            <v>VRIJE SPELER</v>
          </cell>
          <cell r="C768" t="str">
            <v>VS</v>
          </cell>
          <cell r="D768" t="str">
            <v>HUYSMANS WESLEY</v>
          </cell>
          <cell r="E768" t="str">
            <v>-</v>
          </cell>
          <cell r="F768" t="str">
            <v>M</v>
          </cell>
          <cell r="G768">
            <v>29319</v>
          </cell>
          <cell r="H768" t="str">
            <v>P.CEULEMANSSTRAAT 20</v>
          </cell>
          <cell r="I768">
            <v>2890</v>
          </cell>
          <cell r="J768" t="str">
            <v>OPPUURS</v>
          </cell>
          <cell r="K768" t="str">
            <v>592.6950191.28</v>
          </cell>
          <cell r="L768">
            <v>43009</v>
          </cell>
          <cell r="M768">
            <v>43009</v>
          </cell>
          <cell r="N768" t="str">
            <v>x</v>
          </cell>
          <cell r="O768" t="str">
            <v>C</v>
          </cell>
        </row>
        <row r="769">
          <cell r="A769">
            <v>299</v>
          </cell>
          <cell r="B769" t="str">
            <v>GOUDEN BIL</v>
          </cell>
          <cell r="C769" t="str">
            <v>GBIL</v>
          </cell>
          <cell r="D769" t="str">
            <v>VAN SAN RONY</v>
          </cell>
          <cell r="E769" t="str">
            <v>-</v>
          </cell>
          <cell r="F769" t="str">
            <v>M</v>
          </cell>
          <cell r="G769">
            <v>22777</v>
          </cell>
          <cell r="H769" t="str">
            <v>NIEUWBAAN 23/1</v>
          </cell>
          <cell r="I769">
            <v>1785</v>
          </cell>
          <cell r="J769" t="str">
            <v>MERCHTEM</v>
          </cell>
          <cell r="K769" t="str">
            <v>592.4747774.93</v>
          </cell>
          <cell r="L769">
            <v>43344</v>
          </cell>
          <cell r="M769">
            <v>43344</v>
          </cell>
          <cell r="O769" t="str">
            <v>C</v>
          </cell>
        </row>
        <row r="770">
          <cell r="A770">
            <v>298</v>
          </cell>
          <cell r="B770" t="str">
            <v>DE ZES</v>
          </cell>
          <cell r="C770" t="str">
            <v>DZES</v>
          </cell>
          <cell r="D770" t="str">
            <v>DE RIDDER KRISTOF</v>
          </cell>
          <cell r="E770" t="str">
            <v>-</v>
          </cell>
          <cell r="F770" t="str">
            <v>M</v>
          </cell>
          <cell r="G770">
            <v>33336</v>
          </cell>
          <cell r="H770" t="str">
            <v>STATIONSSTRAAT 57</v>
          </cell>
          <cell r="I770">
            <v>9280</v>
          </cell>
          <cell r="J770" t="str">
            <v>LEBBEKE</v>
          </cell>
          <cell r="K770" t="str">
            <v>91.04.08-311.30</v>
          </cell>
          <cell r="L770">
            <v>42583</v>
          </cell>
          <cell r="M770">
            <v>44409</v>
          </cell>
          <cell r="O770" t="str">
            <v>B</v>
          </cell>
        </row>
        <row r="771">
          <cell r="A771">
            <v>297</v>
          </cell>
          <cell r="B771" t="str">
            <v>VRIJE SPELER</v>
          </cell>
          <cell r="C771" t="str">
            <v>VS</v>
          </cell>
          <cell r="D771" t="str">
            <v>HOOF ETIENNE</v>
          </cell>
          <cell r="E771" t="str">
            <v>-</v>
          </cell>
          <cell r="F771" t="str">
            <v>M</v>
          </cell>
          <cell r="G771">
            <v>17210</v>
          </cell>
          <cell r="H771" t="str">
            <v>MISPELSTRAAT 62</v>
          </cell>
          <cell r="I771">
            <v>1900</v>
          </cell>
          <cell r="J771" t="str">
            <v>ST.NIKLAAS</v>
          </cell>
          <cell r="K771" t="str">
            <v>592.4252550.54</v>
          </cell>
          <cell r="L771">
            <v>43313</v>
          </cell>
          <cell r="M771">
            <v>43313</v>
          </cell>
          <cell r="N771" t="str">
            <v>x</v>
          </cell>
          <cell r="O771" t="str">
            <v>C</v>
          </cell>
        </row>
        <row r="772">
          <cell r="A772">
            <v>296</v>
          </cell>
          <cell r="B772" t="str">
            <v>DE STATIEVRIENDEN</v>
          </cell>
          <cell r="C772" t="str">
            <v>STAT</v>
          </cell>
          <cell r="D772" t="str">
            <v>BOOGMANS HENDRIK</v>
          </cell>
          <cell r="E772" t="str">
            <v>-</v>
          </cell>
          <cell r="F772" t="str">
            <v>M</v>
          </cell>
          <cell r="G772">
            <v>17580</v>
          </cell>
          <cell r="H772" t="str">
            <v>KOOLMEESSTRAAT 5</v>
          </cell>
          <cell r="I772">
            <v>1840</v>
          </cell>
          <cell r="J772" t="str">
            <v>LONDERZEEL</v>
          </cell>
          <cell r="K772" t="str">
            <v>592.7186401.43</v>
          </cell>
          <cell r="L772">
            <v>43070</v>
          </cell>
          <cell r="M772">
            <v>43070</v>
          </cell>
          <cell r="O772" t="str">
            <v>D</v>
          </cell>
        </row>
        <row r="773">
          <cell r="A773">
            <v>295</v>
          </cell>
          <cell r="B773" t="str">
            <v>NOEVEREN</v>
          </cell>
          <cell r="C773" t="str">
            <v>NOE</v>
          </cell>
          <cell r="D773" t="str">
            <v>CLAES FILIP</v>
          </cell>
          <cell r="E773" t="str">
            <v>-</v>
          </cell>
          <cell r="F773" t="str">
            <v>M</v>
          </cell>
          <cell r="G773">
            <v>27129</v>
          </cell>
          <cell r="H773" t="str">
            <v>RODE KRUISPLEIN 11</v>
          </cell>
          <cell r="I773">
            <v>2845</v>
          </cell>
          <cell r="J773" t="str">
            <v>NIEL</v>
          </cell>
          <cell r="K773" t="str">
            <v>592.4069977.35</v>
          </cell>
          <cell r="L773">
            <v>42948</v>
          </cell>
          <cell r="M773">
            <v>42948</v>
          </cell>
          <cell r="O773" t="str">
            <v>B</v>
          </cell>
        </row>
        <row r="774">
          <cell r="A774">
            <v>294</v>
          </cell>
          <cell r="B774" t="str">
            <v>VRIJE SPELER</v>
          </cell>
          <cell r="C774" t="str">
            <v>VS</v>
          </cell>
          <cell r="D774" t="str">
            <v>BEUCKELAERS MARC</v>
          </cell>
          <cell r="E774" t="str">
            <v>-</v>
          </cell>
          <cell r="F774" t="str">
            <v>M</v>
          </cell>
          <cell r="G774">
            <v>22368</v>
          </cell>
          <cell r="H774" t="str">
            <v>BREENDONKDORP 36</v>
          </cell>
          <cell r="I774">
            <v>2870</v>
          </cell>
          <cell r="J774" t="str">
            <v>BREENDONK</v>
          </cell>
          <cell r="K774" t="str">
            <v>592.2353026.81</v>
          </cell>
          <cell r="L774">
            <v>43009</v>
          </cell>
          <cell r="M774">
            <v>43009</v>
          </cell>
          <cell r="N774" t="str">
            <v>x</v>
          </cell>
          <cell r="O774" t="str">
            <v>D</v>
          </cell>
        </row>
        <row r="775">
          <cell r="A775">
            <v>293</v>
          </cell>
          <cell r="B775" t="str">
            <v>DEN BLACK</v>
          </cell>
          <cell r="C775" t="str">
            <v>DBLA</v>
          </cell>
          <cell r="D775" t="str">
            <v>PIESSENS JEROEN</v>
          </cell>
          <cell r="E775">
            <v>3</v>
          </cell>
          <cell r="F775" t="str">
            <v>M</v>
          </cell>
          <cell r="G775">
            <v>34911</v>
          </cell>
          <cell r="H775" t="str">
            <v>ZWALUWSTRAAT 82</v>
          </cell>
          <cell r="I775">
            <v>1840</v>
          </cell>
          <cell r="J775" t="str">
            <v>MALDEREN</v>
          </cell>
          <cell r="K775" t="str">
            <v>592.4252777.87</v>
          </cell>
          <cell r="L775">
            <v>43009</v>
          </cell>
          <cell r="M775">
            <v>43009</v>
          </cell>
          <cell r="O775" t="str">
            <v>D</v>
          </cell>
        </row>
        <row r="776">
          <cell r="A776">
            <v>292</v>
          </cell>
          <cell r="B776" t="str">
            <v>DEN BLACK</v>
          </cell>
          <cell r="C776" t="str">
            <v>DBLA</v>
          </cell>
          <cell r="D776" t="str">
            <v>ADRIAENSENS GLENN</v>
          </cell>
          <cell r="E776" t="str">
            <v>-</v>
          </cell>
          <cell r="F776" t="str">
            <v>M</v>
          </cell>
          <cell r="G776">
            <v>36644</v>
          </cell>
          <cell r="H776" t="str">
            <v>HOOGVELD 1</v>
          </cell>
          <cell r="I776">
            <v>9255</v>
          </cell>
          <cell r="J776" t="str">
            <v>BUGGENHOUT</v>
          </cell>
          <cell r="K776" t="str">
            <v>592.5418745.18</v>
          </cell>
          <cell r="L776">
            <v>43009</v>
          </cell>
          <cell r="M776">
            <v>43009</v>
          </cell>
          <cell r="O776" t="str">
            <v>C</v>
          </cell>
        </row>
        <row r="777">
          <cell r="A777">
            <v>291</v>
          </cell>
          <cell r="B777" t="str">
            <v>VRIJE SPELER</v>
          </cell>
          <cell r="C777" t="str">
            <v>VS</v>
          </cell>
          <cell r="D777" t="str">
            <v>CLAES PATRICK</v>
          </cell>
          <cell r="E777" t="str">
            <v>-</v>
          </cell>
          <cell r="F777" t="str">
            <v>M</v>
          </cell>
          <cell r="G777">
            <v>22636</v>
          </cell>
          <cell r="H777" t="str">
            <v>VAN LANGENHOVESTRAAT 181</v>
          </cell>
          <cell r="I777">
            <v>9200</v>
          </cell>
          <cell r="J777" t="str">
            <v>DENDERMONDE</v>
          </cell>
          <cell r="K777" t="str">
            <v>591.8005416.11</v>
          </cell>
          <cell r="L777">
            <v>42583</v>
          </cell>
          <cell r="M777">
            <v>42583</v>
          </cell>
          <cell r="N777" t="str">
            <v>x</v>
          </cell>
          <cell r="O777" t="str">
            <v>NA</v>
          </cell>
        </row>
        <row r="778">
          <cell r="A778">
            <v>290</v>
          </cell>
          <cell r="B778" t="str">
            <v>DE SPLINTERS</v>
          </cell>
          <cell r="C778" t="str">
            <v>SPLI</v>
          </cell>
          <cell r="D778" t="str">
            <v>ROBYNS KENNY</v>
          </cell>
          <cell r="E778" t="str">
            <v>-</v>
          </cell>
          <cell r="F778" t="str">
            <v>M</v>
          </cell>
          <cell r="G778">
            <v>31021</v>
          </cell>
          <cell r="H778" t="str">
            <v>SINT KRISTOFFELSTRAAT 1</v>
          </cell>
          <cell r="I778">
            <v>1840</v>
          </cell>
          <cell r="J778" t="str">
            <v>LONDERZEEL</v>
          </cell>
          <cell r="K778" t="str">
            <v>591.9612430.26</v>
          </cell>
          <cell r="L778">
            <v>42583</v>
          </cell>
          <cell r="M778">
            <v>42583</v>
          </cell>
          <cell r="O778" t="str">
            <v>B</v>
          </cell>
        </row>
        <row r="779">
          <cell r="A779">
            <v>289</v>
          </cell>
          <cell r="B779" t="str">
            <v>KALFORT SPORTIF</v>
          </cell>
          <cell r="C779" t="str">
            <v>KALF</v>
          </cell>
          <cell r="D779" t="str">
            <v>MAMPAEY MAARTEN</v>
          </cell>
          <cell r="E779" t="str">
            <v>-</v>
          </cell>
          <cell r="F779" t="str">
            <v>M</v>
          </cell>
          <cell r="G779">
            <v>35199</v>
          </cell>
          <cell r="H779" t="str">
            <v>SCHOONAARDESTRAAT 2</v>
          </cell>
          <cell r="I779">
            <v>2880</v>
          </cell>
          <cell r="J779" t="str">
            <v>BORNEM</v>
          </cell>
          <cell r="K779" t="str">
            <v>592.3638374.82</v>
          </cell>
          <cell r="L779">
            <v>42583</v>
          </cell>
          <cell r="M779">
            <v>42583</v>
          </cell>
          <cell r="O779" t="str">
            <v>C</v>
          </cell>
        </row>
        <row r="780">
          <cell r="A780">
            <v>288</v>
          </cell>
          <cell r="B780" t="str">
            <v>NOEVEREN</v>
          </cell>
          <cell r="C780" t="str">
            <v>NOE</v>
          </cell>
          <cell r="D780" t="str">
            <v>VEREYCKEN TIM</v>
          </cell>
          <cell r="E780" t="str">
            <v>-</v>
          </cell>
          <cell r="F780" t="str">
            <v>M</v>
          </cell>
          <cell r="G780">
            <v>30508</v>
          </cell>
          <cell r="H780" t="str">
            <v>WALENHOF 1</v>
          </cell>
          <cell r="I780">
            <v>2845</v>
          </cell>
          <cell r="J780" t="str">
            <v>NIEL</v>
          </cell>
          <cell r="K780" t="str">
            <v>592.5036054.89</v>
          </cell>
          <cell r="L780">
            <v>42948</v>
          </cell>
          <cell r="M780">
            <v>42948</v>
          </cell>
          <cell r="O780" t="str">
            <v>NA</v>
          </cell>
        </row>
        <row r="781">
          <cell r="A781">
            <v>287</v>
          </cell>
          <cell r="B781" t="str">
            <v>KALFORT SPORTIF</v>
          </cell>
          <cell r="C781" t="str">
            <v>KALF</v>
          </cell>
          <cell r="D781" t="str">
            <v>THYS GERRIT</v>
          </cell>
          <cell r="E781" t="str">
            <v>-</v>
          </cell>
          <cell r="F781" t="str">
            <v>M</v>
          </cell>
          <cell r="G781">
            <v>21703</v>
          </cell>
          <cell r="H781" t="str">
            <v>KATELIJNSESTEENWEG 19/5</v>
          </cell>
          <cell r="I781">
            <v>2570</v>
          </cell>
          <cell r="J781" t="str">
            <v>DUFFEL</v>
          </cell>
          <cell r="K781" t="str">
            <v>59.06.02-345.03</v>
          </cell>
          <cell r="L781">
            <v>43313</v>
          </cell>
          <cell r="M781">
            <v>44440</v>
          </cell>
          <cell r="O781" t="str">
            <v>D</v>
          </cell>
        </row>
        <row r="782">
          <cell r="A782">
            <v>286</v>
          </cell>
          <cell r="B782" t="str">
            <v>VRIJE SPELER</v>
          </cell>
          <cell r="C782" t="str">
            <v>VS</v>
          </cell>
          <cell r="D782" t="str">
            <v>DRIEGHE ANDY</v>
          </cell>
          <cell r="E782" t="str">
            <v>-</v>
          </cell>
          <cell r="F782" t="str">
            <v>M</v>
          </cell>
          <cell r="G782">
            <v>29298</v>
          </cell>
          <cell r="H782" t="str">
            <v>VOSSENHOEK 30</v>
          </cell>
          <cell r="I782">
            <v>9200</v>
          </cell>
          <cell r="J782" t="str">
            <v>GREMBERGEN</v>
          </cell>
          <cell r="K782" t="str">
            <v>592.5480473.54</v>
          </cell>
          <cell r="L782">
            <v>43313</v>
          </cell>
          <cell r="M782">
            <v>43313</v>
          </cell>
          <cell r="N782" t="str">
            <v>x</v>
          </cell>
          <cell r="O782" t="str">
            <v>D</v>
          </cell>
        </row>
        <row r="783">
          <cell r="A783">
            <v>285</v>
          </cell>
          <cell r="B783" t="str">
            <v>KASTEL</v>
          </cell>
          <cell r="C783" t="str">
            <v>KAST</v>
          </cell>
          <cell r="D783" t="str">
            <v>PEELMAN JEAN-PIERRE</v>
          </cell>
          <cell r="E783">
            <v>1</v>
          </cell>
          <cell r="F783" t="str">
            <v>M</v>
          </cell>
          <cell r="G783">
            <v>19636</v>
          </cell>
          <cell r="H783" t="str">
            <v>PASTOOR DE BRUYNESTRAAT 35</v>
          </cell>
          <cell r="I783">
            <v>9220</v>
          </cell>
          <cell r="J783" t="str">
            <v>KASTEL</v>
          </cell>
          <cell r="K783" t="str">
            <v>592.2241311.13</v>
          </cell>
          <cell r="L783">
            <v>42948</v>
          </cell>
          <cell r="M783">
            <v>42948</v>
          </cell>
          <cell r="O783" t="str">
            <v>B</v>
          </cell>
        </row>
        <row r="784">
          <cell r="A784">
            <v>284</v>
          </cell>
          <cell r="B784" t="str">
            <v>VRIJE SPELER</v>
          </cell>
          <cell r="C784" t="str">
            <v>VS</v>
          </cell>
          <cell r="D784" t="str">
            <v>VAN MINGEROET THIAS</v>
          </cell>
          <cell r="E784" t="str">
            <v>-</v>
          </cell>
          <cell r="G784">
            <v>36719</v>
          </cell>
          <cell r="H784" t="str">
            <v>TRAMSTRAAT 3 A</v>
          </cell>
          <cell r="I784">
            <v>9220</v>
          </cell>
          <cell r="J784" t="str">
            <v>KASTEL</v>
          </cell>
          <cell r="K784" t="str">
            <v>592.5917857.65</v>
          </cell>
          <cell r="L784">
            <v>43313</v>
          </cell>
          <cell r="M784">
            <v>43313</v>
          </cell>
          <cell r="N784" t="str">
            <v>x</v>
          </cell>
          <cell r="O784" t="str">
            <v>NA</v>
          </cell>
        </row>
        <row r="785">
          <cell r="A785">
            <v>283</v>
          </cell>
          <cell r="B785" t="str">
            <v>PLAZA</v>
          </cell>
          <cell r="C785" t="str">
            <v>PLZ</v>
          </cell>
          <cell r="D785" t="str">
            <v>MAETENS IVO</v>
          </cell>
          <cell r="E785" t="str">
            <v>-</v>
          </cell>
          <cell r="F785" t="str">
            <v>M</v>
          </cell>
          <cell r="G785">
            <v>23801</v>
          </cell>
          <cell r="H785" t="str">
            <v>VALK 95</v>
          </cell>
          <cell r="I785">
            <v>2890</v>
          </cell>
          <cell r="J785" t="str">
            <v>ST.AMANDS</v>
          </cell>
          <cell r="K785" t="str">
            <v>592.5513039.28</v>
          </cell>
          <cell r="L785">
            <v>43040</v>
          </cell>
          <cell r="M785">
            <v>43040</v>
          </cell>
          <cell r="O785" t="str">
            <v>NA</v>
          </cell>
        </row>
        <row r="786">
          <cell r="A786">
            <v>282</v>
          </cell>
          <cell r="B786" t="str">
            <v>HET WIEL</v>
          </cell>
          <cell r="C786" t="str">
            <v>WIEL</v>
          </cell>
          <cell r="D786" t="str">
            <v>JANSEGERS JURGEN</v>
          </cell>
          <cell r="E786">
            <v>1</v>
          </cell>
          <cell r="F786" t="str">
            <v>M</v>
          </cell>
          <cell r="G786">
            <v>25905</v>
          </cell>
          <cell r="H786" t="str">
            <v>MANSBROEKVELD 63 C</v>
          </cell>
          <cell r="I786">
            <v>2880</v>
          </cell>
          <cell r="J786" t="str">
            <v>BORNEM</v>
          </cell>
          <cell r="K786" t="str">
            <v>591.9580113.10</v>
          </cell>
          <cell r="L786">
            <v>42948</v>
          </cell>
          <cell r="M786">
            <v>42948</v>
          </cell>
          <cell r="O786" t="str">
            <v>B</v>
          </cell>
        </row>
        <row r="787">
          <cell r="A787">
            <v>281</v>
          </cell>
          <cell r="B787" t="str">
            <v>DEN BLACK</v>
          </cell>
          <cell r="C787" t="str">
            <v>DBLA</v>
          </cell>
          <cell r="D787" t="str">
            <v>VAN ASBROECK FRANKIE</v>
          </cell>
          <cell r="E787">
            <v>1</v>
          </cell>
          <cell r="F787" t="str">
            <v>M</v>
          </cell>
          <cell r="G787">
            <v>23057</v>
          </cell>
          <cell r="H787" t="str">
            <v>BOEKSHEIDE 53</v>
          </cell>
          <cell r="I787">
            <v>1840</v>
          </cell>
          <cell r="J787" t="str">
            <v>MALDEREN</v>
          </cell>
          <cell r="K787" t="str">
            <v>592.1362659.84</v>
          </cell>
          <cell r="L787">
            <v>43009</v>
          </cell>
          <cell r="M787">
            <v>43009</v>
          </cell>
          <cell r="O787" t="str">
            <v>A</v>
          </cell>
        </row>
        <row r="788">
          <cell r="A788">
            <v>280</v>
          </cell>
          <cell r="B788" t="str">
            <v>DEN BLACK</v>
          </cell>
          <cell r="C788" t="str">
            <v>DBLA</v>
          </cell>
          <cell r="D788" t="str">
            <v>ROOSEMONT FRANKIE</v>
          </cell>
          <cell r="E788">
            <v>2</v>
          </cell>
          <cell r="F788" t="str">
            <v>M</v>
          </cell>
          <cell r="G788">
            <v>23491</v>
          </cell>
          <cell r="H788" t="str">
            <v>STATIONSTRAAT 45</v>
          </cell>
          <cell r="I788">
            <v>9255</v>
          </cell>
          <cell r="J788" t="str">
            <v>BUGGENHOUT</v>
          </cell>
          <cell r="K788" t="str">
            <v>592.3364815.63</v>
          </cell>
          <cell r="L788">
            <v>43009</v>
          </cell>
          <cell r="M788">
            <v>43009</v>
          </cell>
          <cell r="O788" t="str">
            <v>A</v>
          </cell>
        </row>
        <row r="789">
          <cell r="A789">
            <v>279</v>
          </cell>
          <cell r="B789" t="str">
            <v>NOEVEREN</v>
          </cell>
          <cell r="C789" t="str">
            <v>NOE</v>
          </cell>
          <cell r="D789" t="str">
            <v>GOETGEBUER FERDINAND</v>
          </cell>
          <cell r="E789">
            <v>2</v>
          </cell>
          <cell r="F789" t="str">
            <v>M</v>
          </cell>
          <cell r="G789">
            <v>24962</v>
          </cell>
          <cell r="H789" t="str">
            <v>SPINSTRAAT 6</v>
          </cell>
          <cell r="I789">
            <v>2830</v>
          </cell>
          <cell r="J789" t="str">
            <v>WILLEBROEK</v>
          </cell>
          <cell r="K789" t="str">
            <v>591.6511920.24</v>
          </cell>
          <cell r="L789">
            <v>42948</v>
          </cell>
          <cell r="M789">
            <v>42948</v>
          </cell>
          <cell r="O789" t="str">
            <v>D</v>
          </cell>
        </row>
        <row r="790">
          <cell r="A790">
            <v>278</v>
          </cell>
          <cell r="B790" t="str">
            <v>VRIJE SPELER</v>
          </cell>
          <cell r="C790" t="str">
            <v>VS</v>
          </cell>
          <cell r="D790" t="str">
            <v>VAN PAMEL CINDY</v>
          </cell>
          <cell r="E790" t="str">
            <v>-</v>
          </cell>
          <cell r="F790" t="str">
            <v>V</v>
          </cell>
          <cell r="G790">
            <v>29042</v>
          </cell>
          <cell r="H790" t="str">
            <v>ST. KATHARINASTRAAT 122/21</v>
          </cell>
          <cell r="I790">
            <v>2870</v>
          </cell>
          <cell r="J790" t="str">
            <v>RUISBROEK</v>
          </cell>
          <cell r="K790" t="str">
            <v>592.1139504.29</v>
          </cell>
          <cell r="L790">
            <v>43313</v>
          </cell>
          <cell r="M790">
            <v>43313</v>
          </cell>
          <cell r="N790" t="str">
            <v>x</v>
          </cell>
          <cell r="O790" t="str">
            <v>D</v>
          </cell>
        </row>
        <row r="791">
          <cell r="A791">
            <v>277</v>
          </cell>
          <cell r="B791" t="str">
            <v>VRIJE SPELER</v>
          </cell>
          <cell r="C791" t="str">
            <v>VS</v>
          </cell>
          <cell r="D791" t="str">
            <v>DE PAEPE KEVIN</v>
          </cell>
          <cell r="E791" t="str">
            <v>-</v>
          </cell>
          <cell r="F791" t="str">
            <v>M</v>
          </cell>
          <cell r="G791">
            <v>30458</v>
          </cell>
          <cell r="H791" t="str">
            <v>LINDESTRAAT 119B</v>
          </cell>
          <cell r="I791">
            <v>2880</v>
          </cell>
          <cell r="J791" t="str">
            <v>BORNEM</v>
          </cell>
          <cell r="K791" t="str">
            <v>592.0728102.04</v>
          </cell>
          <cell r="L791">
            <v>42217</v>
          </cell>
          <cell r="M791">
            <v>42217</v>
          </cell>
          <cell r="N791" t="str">
            <v>x</v>
          </cell>
          <cell r="O791" t="str">
            <v>NA</v>
          </cell>
        </row>
        <row r="792">
          <cell r="A792">
            <v>276</v>
          </cell>
          <cell r="B792" t="str">
            <v>BILJARTBOYS</v>
          </cell>
          <cell r="C792" t="str">
            <v>BJB</v>
          </cell>
          <cell r="D792" t="str">
            <v>WACHTERS GERT</v>
          </cell>
          <cell r="E792" t="str">
            <v>-</v>
          </cell>
          <cell r="F792" t="str">
            <v>M</v>
          </cell>
          <cell r="G792">
            <v>28877</v>
          </cell>
          <cell r="H792" t="str">
            <v>POPULIERENLAAN 41/28</v>
          </cell>
          <cell r="I792">
            <v>2840</v>
          </cell>
          <cell r="J792" t="str">
            <v>RUMST</v>
          </cell>
          <cell r="K792" t="str">
            <v>592.0131670.25</v>
          </cell>
          <cell r="L792">
            <v>42948</v>
          </cell>
          <cell r="M792">
            <v>42948</v>
          </cell>
          <cell r="O792" t="str">
            <v>C</v>
          </cell>
        </row>
        <row r="793">
          <cell r="A793">
            <v>275</v>
          </cell>
          <cell r="B793" t="str">
            <v>VRIJE SPELER</v>
          </cell>
          <cell r="C793" t="str">
            <v>VS</v>
          </cell>
          <cell r="D793" t="str">
            <v>ROBIN CHRISTEL</v>
          </cell>
          <cell r="E793" t="str">
            <v>-</v>
          </cell>
          <cell r="F793" t="str">
            <v>V</v>
          </cell>
          <cell r="G793">
            <v>25113</v>
          </cell>
          <cell r="H793" t="str">
            <v>PROVINCIALESTEENWEG 100</v>
          </cell>
          <cell r="I793">
            <v>2620</v>
          </cell>
          <cell r="J793" t="str">
            <v>HEMIKSEM</v>
          </cell>
          <cell r="K793" t="str">
            <v>591.7341094.42</v>
          </cell>
          <cell r="L793">
            <v>43009</v>
          </cell>
          <cell r="M793">
            <v>43009</v>
          </cell>
          <cell r="N793" t="str">
            <v>x</v>
          </cell>
          <cell r="O793" t="str">
            <v>NA</v>
          </cell>
        </row>
        <row r="794">
          <cell r="A794">
            <v>274</v>
          </cell>
          <cell r="B794" t="str">
            <v>KALFORT SPORTIF</v>
          </cell>
          <cell r="C794" t="str">
            <v>KALF</v>
          </cell>
          <cell r="D794" t="str">
            <v>VAN PAMEL TIANA</v>
          </cell>
          <cell r="E794" t="str">
            <v>-</v>
          </cell>
          <cell r="F794" t="str">
            <v>V</v>
          </cell>
          <cell r="G794">
            <v>37153</v>
          </cell>
          <cell r="H794" t="str">
            <v>EIKENSTRAAT 136</v>
          </cell>
          <cell r="I794">
            <v>2840</v>
          </cell>
          <cell r="J794" t="str">
            <v>RUMST</v>
          </cell>
          <cell r="K794" t="str">
            <v>591.8398798.58</v>
          </cell>
          <cell r="L794">
            <v>43313</v>
          </cell>
          <cell r="M794">
            <v>44044</v>
          </cell>
          <cell r="O794" t="str">
            <v>D</v>
          </cell>
        </row>
        <row r="795">
          <cell r="A795">
            <v>273</v>
          </cell>
          <cell r="B795" t="str">
            <v>'t ZANDHOF</v>
          </cell>
          <cell r="C795" t="str">
            <v>TZH</v>
          </cell>
          <cell r="D795" t="str">
            <v>BRUSSELMANS RONY</v>
          </cell>
          <cell r="E795" t="str">
            <v>-</v>
          </cell>
          <cell r="F795" t="str">
            <v>M</v>
          </cell>
          <cell r="G795">
            <v>20072</v>
          </cell>
          <cell r="H795" t="str">
            <v>MOUTERIJSTRAAT 7</v>
          </cell>
          <cell r="I795">
            <v>2880</v>
          </cell>
          <cell r="J795" t="str">
            <v>BORNEM</v>
          </cell>
          <cell r="K795" t="str">
            <v>591.9307053.05</v>
          </cell>
          <cell r="L795">
            <v>42583</v>
          </cell>
          <cell r="M795">
            <v>42583</v>
          </cell>
          <cell r="O795" t="str">
            <v>A</v>
          </cell>
        </row>
        <row r="796">
          <cell r="A796">
            <v>272</v>
          </cell>
          <cell r="B796" t="str">
            <v>VRIJE SPELER</v>
          </cell>
          <cell r="C796" t="str">
            <v>VS</v>
          </cell>
          <cell r="D796" t="str">
            <v>PLETTINCKX ALOIS</v>
          </cell>
          <cell r="E796" t="str">
            <v>-</v>
          </cell>
          <cell r="F796" t="str">
            <v>M</v>
          </cell>
          <cell r="G796">
            <v>18701</v>
          </cell>
          <cell r="H796" t="str">
            <v>L.SEGERSSTRAAT 86</v>
          </cell>
          <cell r="I796">
            <v>2880</v>
          </cell>
          <cell r="J796" t="str">
            <v>BORNEM</v>
          </cell>
          <cell r="K796" t="str">
            <v>592.3163703.32</v>
          </cell>
          <cell r="L796">
            <v>42948</v>
          </cell>
          <cell r="M796">
            <v>42948</v>
          </cell>
          <cell r="N796" t="str">
            <v>x</v>
          </cell>
          <cell r="O796" t="str">
            <v>D</v>
          </cell>
        </row>
        <row r="797">
          <cell r="A797">
            <v>271</v>
          </cell>
          <cell r="B797" t="str">
            <v>KALFORT SPORTIF</v>
          </cell>
          <cell r="C797" t="str">
            <v>KALF</v>
          </cell>
          <cell r="D797" t="str">
            <v>ROOFTHOOFT EDDY</v>
          </cell>
          <cell r="E797" t="str">
            <v>-</v>
          </cell>
          <cell r="F797" t="str">
            <v>M</v>
          </cell>
          <cell r="G797">
            <v>19514</v>
          </cell>
          <cell r="H797" t="str">
            <v>SCHUTTERSHOFSTRAAT 71</v>
          </cell>
          <cell r="I797">
            <v>2845</v>
          </cell>
          <cell r="J797" t="str">
            <v>NIEL</v>
          </cell>
          <cell r="K797" t="str">
            <v>592.2002071.72</v>
          </cell>
          <cell r="L797">
            <v>42948</v>
          </cell>
          <cell r="M797">
            <v>44044</v>
          </cell>
          <cell r="O797" t="str">
            <v>NA</v>
          </cell>
        </row>
        <row r="798">
          <cell r="A798">
            <v>270</v>
          </cell>
          <cell r="B798" t="str">
            <v>HET WIEL</v>
          </cell>
          <cell r="C798" t="str">
            <v>WIEL</v>
          </cell>
          <cell r="D798" t="str">
            <v>FRUYTIER KEVIN</v>
          </cell>
          <cell r="E798" t="str">
            <v>-</v>
          </cell>
          <cell r="F798" t="str">
            <v>M</v>
          </cell>
          <cell r="G798">
            <v>27724</v>
          </cell>
          <cell r="H798" t="str">
            <v>IRISLAAN 27</v>
          </cell>
          <cell r="I798">
            <v>2870</v>
          </cell>
          <cell r="J798" t="str">
            <v>RUISBROEK</v>
          </cell>
          <cell r="K798" t="str">
            <v>592.0576094.92</v>
          </cell>
          <cell r="L798">
            <v>42948</v>
          </cell>
          <cell r="M798">
            <v>42948</v>
          </cell>
          <cell r="O798" t="str">
            <v>A</v>
          </cell>
        </row>
        <row r="799">
          <cell r="A799">
            <v>269</v>
          </cell>
          <cell r="B799" t="str">
            <v>VRIJE SPELER</v>
          </cell>
          <cell r="C799" t="str">
            <v>VS</v>
          </cell>
          <cell r="D799" t="str">
            <v>MAES TOMMY</v>
          </cell>
          <cell r="E799" t="str">
            <v>-</v>
          </cell>
          <cell r="F799" t="str">
            <v>M</v>
          </cell>
          <cell r="G799">
            <v>27892</v>
          </cell>
          <cell r="H799" t="str">
            <v>BROEKSTRAAT 83</v>
          </cell>
          <cell r="I799">
            <v>9220</v>
          </cell>
          <cell r="J799" t="str">
            <v>HAMME</v>
          </cell>
          <cell r="K799" t="str">
            <v>592.7255136.05</v>
          </cell>
          <cell r="L799">
            <v>43313</v>
          </cell>
          <cell r="M799">
            <v>43313</v>
          </cell>
          <cell r="N799" t="str">
            <v>x</v>
          </cell>
          <cell r="O799" t="str">
            <v>D</v>
          </cell>
        </row>
        <row r="800">
          <cell r="A800">
            <v>268</v>
          </cell>
          <cell r="B800" t="str">
            <v>VRIJE SPELER</v>
          </cell>
          <cell r="C800" t="str">
            <v>VS</v>
          </cell>
          <cell r="D800" t="str">
            <v>IVENS FREDDY</v>
          </cell>
          <cell r="E800" t="str">
            <v>-</v>
          </cell>
          <cell r="F800" t="str">
            <v>M</v>
          </cell>
          <cell r="G800">
            <v>23968</v>
          </cell>
          <cell r="H800" t="str">
            <v>MANDEMAKERSTRAAT 59</v>
          </cell>
          <cell r="I800">
            <v>9220</v>
          </cell>
          <cell r="J800" t="str">
            <v>HAMME</v>
          </cell>
          <cell r="K800" t="str">
            <v>592.6194992.71</v>
          </cell>
          <cell r="L800">
            <v>43313</v>
          </cell>
          <cell r="M800">
            <v>43313</v>
          </cell>
          <cell r="N800" t="str">
            <v>x</v>
          </cell>
          <cell r="O800" t="str">
            <v>NA</v>
          </cell>
        </row>
        <row r="801">
          <cell r="A801">
            <v>267</v>
          </cell>
          <cell r="B801" t="str">
            <v>BARBOER</v>
          </cell>
          <cell r="C801" t="str">
            <v>BBR</v>
          </cell>
          <cell r="D801" t="str">
            <v>FOUBERT BRUNO</v>
          </cell>
          <cell r="E801" t="str">
            <v>-</v>
          </cell>
          <cell r="F801" t="str">
            <v>M</v>
          </cell>
          <cell r="G801">
            <v>22250</v>
          </cell>
          <cell r="H801" t="str">
            <v>VRIJHEIDSTRAAT 11/C</v>
          </cell>
          <cell r="I801">
            <v>9140</v>
          </cell>
          <cell r="J801" t="str">
            <v>TEMSE</v>
          </cell>
          <cell r="K801" t="str">
            <v>60.11.30-221.22</v>
          </cell>
          <cell r="L801">
            <v>42948</v>
          </cell>
          <cell r="M801">
            <v>44409</v>
          </cell>
          <cell r="O801" t="str">
            <v>A</v>
          </cell>
        </row>
        <row r="802">
          <cell r="A802">
            <v>266</v>
          </cell>
          <cell r="B802" t="str">
            <v>VRIJE SPELER</v>
          </cell>
          <cell r="C802" t="str">
            <v>VS</v>
          </cell>
          <cell r="D802" t="str">
            <v>CLOCKAERTS FREDDY</v>
          </cell>
          <cell r="E802" t="str">
            <v>-</v>
          </cell>
          <cell r="F802" t="str">
            <v>M</v>
          </cell>
          <cell r="G802">
            <v>22497</v>
          </cell>
          <cell r="H802" t="str">
            <v>ALBRECHT RODENBACHSTRAAT 36/1</v>
          </cell>
          <cell r="I802">
            <v>2850</v>
          </cell>
          <cell r="J802" t="str">
            <v>BOOM</v>
          </cell>
          <cell r="K802" t="str">
            <v>592.0284434.14</v>
          </cell>
          <cell r="L802">
            <v>42948</v>
          </cell>
          <cell r="M802">
            <v>42948</v>
          </cell>
          <cell r="N802" t="str">
            <v>x</v>
          </cell>
          <cell r="O802" t="str">
            <v>NA</v>
          </cell>
        </row>
        <row r="803">
          <cell r="A803">
            <v>265</v>
          </cell>
          <cell r="B803" t="str">
            <v>VRIJE SPELER</v>
          </cell>
          <cell r="C803" t="str">
            <v>VS</v>
          </cell>
          <cell r="D803" t="str">
            <v>HOFMANS NICKY</v>
          </cell>
          <cell r="E803" t="str">
            <v>-</v>
          </cell>
          <cell r="G803">
            <v>31001</v>
          </cell>
          <cell r="H803" t="str">
            <v>ZITTINGSWEG 21A</v>
          </cell>
          <cell r="I803">
            <v>9255</v>
          </cell>
          <cell r="J803" t="str">
            <v>BUGGENHOUT</v>
          </cell>
          <cell r="K803" t="str">
            <v>592.6876330.44</v>
          </cell>
          <cell r="L803">
            <v>43678</v>
          </cell>
          <cell r="M803">
            <v>43678</v>
          </cell>
          <cell r="N803" t="str">
            <v>x</v>
          </cell>
          <cell r="O803" t="str">
            <v>NA</v>
          </cell>
        </row>
        <row r="804">
          <cell r="A804">
            <v>264</v>
          </cell>
          <cell r="B804" t="str">
            <v>DE STATIEVRIENDEN</v>
          </cell>
          <cell r="C804" t="str">
            <v>STAT</v>
          </cell>
          <cell r="D804" t="str">
            <v>ARIJS CHRIS</v>
          </cell>
          <cell r="E804" t="str">
            <v>-</v>
          </cell>
          <cell r="F804" t="str">
            <v>M</v>
          </cell>
          <cell r="G804">
            <v>29843</v>
          </cell>
          <cell r="H804" t="str">
            <v>MOLENBAAN 30</v>
          </cell>
          <cell r="I804">
            <v>1785</v>
          </cell>
          <cell r="J804" t="str">
            <v>MERCHTEM</v>
          </cell>
          <cell r="K804" t="str">
            <v>592.4692180.80</v>
          </cell>
          <cell r="L804">
            <v>43313</v>
          </cell>
          <cell r="M804">
            <v>43313</v>
          </cell>
          <cell r="O804" t="str">
            <v>C</v>
          </cell>
        </row>
        <row r="805">
          <cell r="A805">
            <v>263</v>
          </cell>
          <cell r="B805" t="str">
            <v>DE VETTEN OS</v>
          </cell>
          <cell r="C805" t="str">
            <v>DVO</v>
          </cell>
          <cell r="D805" t="str">
            <v>EECKELAERT STEFAN</v>
          </cell>
          <cell r="E805" t="str">
            <v>-</v>
          </cell>
          <cell r="F805" t="str">
            <v>M</v>
          </cell>
          <cell r="G805">
            <v>26658</v>
          </cell>
          <cell r="H805" t="str">
            <v>KERKSTRAAT 99</v>
          </cell>
          <cell r="I805">
            <v>2870</v>
          </cell>
          <cell r="J805" t="str">
            <v>PUURS</v>
          </cell>
          <cell r="K805" t="str">
            <v>592.4946203.60</v>
          </cell>
          <cell r="L805">
            <v>38352</v>
          </cell>
          <cell r="M805">
            <v>38352</v>
          </cell>
          <cell r="O805" t="str">
            <v>NA</v>
          </cell>
        </row>
        <row r="806">
          <cell r="A806">
            <v>262</v>
          </cell>
          <cell r="B806" t="str">
            <v>RITOBOYS</v>
          </cell>
          <cell r="C806" t="str">
            <v>RITO</v>
          </cell>
          <cell r="D806" t="str">
            <v>DE WITTE JEAN-LUC</v>
          </cell>
          <cell r="E806" t="str">
            <v>-</v>
          </cell>
          <cell r="F806" t="str">
            <v>M</v>
          </cell>
          <cell r="G806">
            <v>21555</v>
          </cell>
          <cell r="H806" t="str">
            <v>KERKSTRAAT 48</v>
          </cell>
          <cell r="I806">
            <v>2845</v>
          </cell>
          <cell r="J806" t="str">
            <v>NIEL</v>
          </cell>
          <cell r="K806" t="str">
            <v>592.0455773.51</v>
          </cell>
          <cell r="L806">
            <v>42948</v>
          </cell>
          <cell r="M806">
            <v>44044</v>
          </cell>
          <cell r="O806" t="str">
            <v>D</v>
          </cell>
        </row>
        <row r="807">
          <cell r="A807">
            <v>261</v>
          </cell>
          <cell r="B807" t="str">
            <v>HET WIEL</v>
          </cell>
          <cell r="C807" t="str">
            <v>WIEL</v>
          </cell>
          <cell r="D807" t="str">
            <v>KLEYN ALEX</v>
          </cell>
          <cell r="E807">
            <v>2</v>
          </cell>
          <cell r="F807" t="str">
            <v>M</v>
          </cell>
          <cell r="G807">
            <v>22726</v>
          </cell>
          <cell r="H807" t="str">
            <v>WERELDSTRAAT 15</v>
          </cell>
          <cell r="I807">
            <v>2880</v>
          </cell>
          <cell r="J807" t="str">
            <v>BORNEM</v>
          </cell>
          <cell r="K807" t="str">
            <v>592.0848887.15</v>
          </cell>
          <cell r="L807">
            <v>43313</v>
          </cell>
          <cell r="M807">
            <v>43313</v>
          </cell>
          <cell r="O807" t="str">
            <v>C</v>
          </cell>
        </row>
        <row r="808">
          <cell r="A808">
            <v>260</v>
          </cell>
          <cell r="B808" t="str">
            <v>VRIJE SPELER</v>
          </cell>
          <cell r="C808" t="str">
            <v>VS</v>
          </cell>
          <cell r="D808" t="str">
            <v>APPERS ANNEMIEKE</v>
          </cell>
          <cell r="E808" t="str">
            <v>-</v>
          </cell>
          <cell r="F808" t="str">
            <v>V</v>
          </cell>
          <cell r="G808">
            <v>32366</v>
          </cell>
          <cell r="H808" t="str">
            <v>KASTEELSTRAAT 13</v>
          </cell>
          <cell r="I808">
            <v>2870</v>
          </cell>
          <cell r="J808" t="str">
            <v>RUISBROEK</v>
          </cell>
          <cell r="K808" t="str">
            <v>592.0899613.19</v>
          </cell>
          <cell r="L808">
            <v>42948</v>
          </cell>
          <cell r="M808">
            <v>42948</v>
          </cell>
          <cell r="N808" t="str">
            <v>x</v>
          </cell>
          <cell r="O808" t="str">
            <v>C</v>
          </cell>
        </row>
        <row r="809">
          <cell r="A809">
            <v>259</v>
          </cell>
          <cell r="B809" t="str">
            <v>PLAZA</v>
          </cell>
          <cell r="C809" t="str">
            <v>PLZ</v>
          </cell>
          <cell r="D809" t="str">
            <v>VAN DEN BOSSCHE EDDY</v>
          </cell>
          <cell r="E809" t="str">
            <v>-</v>
          </cell>
          <cell r="F809" t="str">
            <v>M</v>
          </cell>
          <cell r="G809">
            <v>21906</v>
          </cell>
          <cell r="H809" t="str">
            <v>HEIKANT 43/4</v>
          </cell>
          <cell r="I809">
            <v>2890</v>
          </cell>
          <cell r="J809" t="str">
            <v>ST. AMANDS</v>
          </cell>
          <cell r="K809" t="str">
            <v>592.4434523.55</v>
          </cell>
          <cell r="L809">
            <v>43040</v>
          </cell>
          <cell r="M809">
            <v>43040</v>
          </cell>
          <cell r="O809" t="str">
            <v>C</v>
          </cell>
        </row>
        <row r="810">
          <cell r="A810">
            <v>258</v>
          </cell>
          <cell r="B810" t="str">
            <v>KALFORT SPORTIF</v>
          </cell>
          <cell r="C810" t="str">
            <v>KALF</v>
          </cell>
          <cell r="D810" t="str">
            <v>OST JEAN</v>
          </cell>
          <cell r="E810">
            <v>4</v>
          </cell>
          <cell r="F810" t="str">
            <v>M</v>
          </cell>
          <cell r="G810">
            <v>27824</v>
          </cell>
          <cell r="H810" t="str">
            <v>VICTOR VERGAUWENSTRAAT 9</v>
          </cell>
          <cell r="I810">
            <v>2870</v>
          </cell>
          <cell r="J810" t="str">
            <v>PUURS</v>
          </cell>
          <cell r="K810" t="str">
            <v>591.9109283.18</v>
          </cell>
          <cell r="L810">
            <v>43313</v>
          </cell>
          <cell r="M810">
            <v>43313</v>
          </cell>
          <cell r="O810" t="str">
            <v>C</v>
          </cell>
        </row>
        <row r="811">
          <cell r="A811">
            <v>257</v>
          </cell>
          <cell r="B811" t="str">
            <v>KALFORT SPORTIF</v>
          </cell>
          <cell r="C811" t="str">
            <v>KALF</v>
          </cell>
          <cell r="D811" t="str">
            <v>VAN LAETHEM FRANK</v>
          </cell>
          <cell r="E811">
            <v>1</v>
          </cell>
          <cell r="F811" t="str">
            <v>M</v>
          </cell>
          <cell r="G811">
            <v>22790</v>
          </cell>
          <cell r="H811" t="str">
            <v>VUURKRUISERSSTRAAT 104/6</v>
          </cell>
          <cell r="I811">
            <v>1840</v>
          </cell>
          <cell r="J811" t="str">
            <v>MALDEREN</v>
          </cell>
          <cell r="K811" t="str">
            <v>592.4034886.58</v>
          </cell>
          <cell r="L811">
            <v>43009</v>
          </cell>
          <cell r="M811">
            <v>43009</v>
          </cell>
          <cell r="O811" t="str">
            <v>A</v>
          </cell>
        </row>
        <row r="812">
          <cell r="A812">
            <v>256</v>
          </cell>
          <cell r="B812" t="str">
            <v>VRIJE SPELER</v>
          </cell>
          <cell r="C812" t="str">
            <v>VS</v>
          </cell>
          <cell r="D812" t="str">
            <v>SIEBENS HUGO</v>
          </cell>
          <cell r="E812" t="str">
            <v>-</v>
          </cell>
          <cell r="F812" t="str">
            <v>M</v>
          </cell>
          <cell r="G812">
            <v>19157</v>
          </cell>
          <cell r="H812" t="str">
            <v>DAHLIALAAN 22</v>
          </cell>
          <cell r="I812">
            <v>2870</v>
          </cell>
          <cell r="J812" t="str">
            <v>BREENDONK</v>
          </cell>
          <cell r="K812" t="str">
            <v>592.2783825.06</v>
          </cell>
          <cell r="L812">
            <v>43009</v>
          </cell>
          <cell r="M812">
            <v>43009</v>
          </cell>
          <cell r="N812" t="str">
            <v>x</v>
          </cell>
          <cell r="O812" t="str">
            <v>NA</v>
          </cell>
        </row>
        <row r="813">
          <cell r="A813">
            <v>255</v>
          </cell>
          <cell r="B813" t="str">
            <v>THE Q</v>
          </cell>
          <cell r="C813" t="str">
            <v>THQ</v>
          </cell>
          <cell r="D813" t="str">
            <v>MESKENS JURGEN</v>
          </cell>
          <cell r="E813" t="str">
            <v>-</v>
          </cell>
          <cell r="F813" t="str">
            <v>M</v>
          </cell>
          <cell r="G813">
            <v>29353</v>
          </cell>
          <cell r="H813" t="str">
            <v>MANDEKENSSTRAAT 282</v>
          </cell>
          <cell r="I813">
            <v>9200</v>
          </cell>
          <cell r="J813" t="str">
            <v>BAASRODE</v>
          </cell>
          <cell r="K813" t="str">
            <v>592.1465216.15</v>
          </cell>
          <cell r="L813">
            <v>41852</v>
          </cell>
          <cell r="M813">
            <v>41852</v>
          </cell>
          <cell r="O813" t="str">
            <v>A</v>
          </cell>
        </row>
        <row r="814">
          <cell r="A814">
            <v>254</v>
          </cell>
          <cell r="B814" t="str">
            <v>VRIJE SPELER</v>
          </cell>
          <cell r="C814" t="str">
            <v>VS</v>
          </cell>
          <cell r="D814" t="str">
            <v>VAN BUYTEN JEAN-PIERRE</v>
          </cell>
          <cell r="E814" t="str">
            <v>-</v>
          </cell>
          <cell r="F814" t="str">
            <v>M</v>
          </cell>
          <cell r="G814">
            <v>20656</v>
          </cell>
          <cell r="H814" t="str">
            <v>BALJUWSTRAAT 6</v>
          </cell>
          <cell r="I814">
            <v>9220</v>
          </cell>
          <cell r="J814" t="str">
            <v>HAMME</v>
          </cell>
          <cell r="K814" t="str">
            <v>592.0920180.22</v>
          </cell>
          <cell r="L814">
            <v>42948</v>
          </cell>
          <cell r="M814">
            <v>42948</v>
          </cell>
          <cell r="N814" t="str">
            <v>x</v>
          </cell>
          <cell r="O814" t="str">
            <v>D</v>
          </cell>
        </row>
        <row r="815">
          <cell r="A815">
            <v>253</v>
          </cell>
          <cell r="B815" t="str">
            <v>EXCELSIOR</v>
          </cell>
          <cell r="C815" t="str">
            <v>EXC</v>
          </cell>
          <cell r="D815" t="str">
            <v>TIERENS TOM</v>
          </cell>
          <cell r="E815">
            <v>1</v>
          </cell>
          <cell r="F815" t="str">
            <v>M</v>
          </cell>
          <cell r="G815">
            <v>28651</v>
          </cell>
          <cell r="H815" t="str">
            <v>SMESTRAAT 27</v>
          </cell>
          <cell r="I815">
            <v>9140</v>
          </cell>
          <cell r="J815" t="str">
            <v>TEMSE</v>
          </cell>
          <cell r="K815" t="str">
            <v>592.8993179.02</v>
          </cell>
          <cell r="L815">
            <v>42948</v>
          </cell>
          <cell r="M815">
            <v>44044</v>
          </cell>
          <cell r="O815" t="str">
            <v>C</v>
          </cell>
        </row>
        <row r="816">
          <cell r="A816">
            <v>252</v>
          </cell>
          <cell r="B816" t="str">
            <v>DE ZES</v>
          </cell>
          <cell r="C816" t="str">
            <v>DZES</v>
          </cell>
          <cell r="D816" t="str">
            <v>WAUTERS DAISY</v>
          </cell>
          <cell r="E816" t="str">
            <v>-</v>
          </cell>
          <cell r="F816" t="str">
            <v>V</v>
          </cell>
          <cell r="G816">
            <v>24810</v>
          </cell>
          <cell r="H816" t="str">
            <v>PROVINCIALEBAAN 24</v>
          </cell>
          <cell r="I816">
            <v>9255</v>
          </cell>
          <cell r="J816" t="str">
            <v>BUGGENHOUT</v>
          </cell>
          <cell r="K816" t="str">
            <v>592.0770424.34</v>
          </cell>
          <cell r="L816">
            <v>36038</v>
          </cell>
          <cell r="M816">
            <v>36038</v>
          </cell>
          <cell r="O816" t="str">
            <v>C</v>
          </cell>
        </row>
        <row r="817">
          <cell r="A817">
            <v>251</v>
          </cell>
          <cell r="B817" t="str">
            <v>VRIJE SPELER</v>
          </cell>
          <cell r="C817" t="str">
            <v>VS</v>
          </cell>
          <cell r="D817" t="str">
            <v>SZUCS KEVIN</v>
          </cell>
          <cell r="E817" t="str">
            <v>-</v>
          </cell>
          <cell r="F817" t="str">
            <v>M</v>
          </cell>
          <cell r="G817">
            <v>32451</v>
          </cell>
          <cell r="H817" t="str">
            <v>SPOORWEGSTRAAT 19</v>
          </cell>
          <cell r="I817">
            <v>9220</v>
          </cell>
          <cell r="J817" t="str">
            <v>HAMME</v>
          </cell>
          <cell r="K817" t="str">
            <v>592.0803365.92</v>
          </cell>
          <cell r="L817">
            <v>43313</v>
          </cell>
          <cell r="M817">
            <v>43313</v>
          </cell>
          <cell r="N817" t="str">
            <v>x</v>
          </cell>
          <cell r="O817" t="str">
            <v>D</v>
          </cell>
        </row>
        <row r="818">
          <cell r="A818">
            <v>250</v>
          </cell>
          <cell r="B818" t="str">
            <v>VRIJE SPELER</v>
          </cell>
          <cell r="C818" t="str">
            <v>VS</v>
          </cell>
          <cell r="D818" t="str">
            <v>DE MEERSMAN PETRUS</v>
          </cell>
          <cell r="E818" t="str">
            <v>-</v>
          </cell>
          <cell r="F818" t="str">
            <v>M</v>
          </cell>
          <cell r="G818">
            <v>17351</v>
          </cell>
          <cell r="H818" t="str">
            <v>HOEKSKENSTRAAT 22</v>
          </cell>
          <cell r="I818">
            <v>9310</v>
          </cell>
          <cell r="J818" t="str">
            <v>MOORSEL</v>
          </cell>
          <cell r="K818" t="str">
            <v>592.2311820.03</v>
          </cell>
          <cell r="L818">
            <v>42583</v>
          </cell>
          <cell r="M818">
            <v>42583</v>
          </cell>
          <cell r="N818" t="str">
            <v>x</v>
          </cell>
          <cell r="O818" t="str">
            <v>B</v>
          </cell>
        </row>
        <row r="819">
          <cell r="A819">
            <v>249</v>
          </cell>
          <cell r="B819" t="str">
            <v>VRIJE SPELER</v>
          </cell>
          <cell r="C819" t="str">
            <v>VS</v>
          </cell>
          <cell r="D819" t="str">
            <v>JANSSEN JACQUES</v>
          </cell>
          <cell r="E819" t="str">
            <v>-</v>
          </cell>
          <cell r="F819" t="str">
            <v>M</v>
          </cell>
          <cell r="G819">
            <v>19754</v>
          </cell>
          <cell r="H819" t="str">
            <v>VARENSTRAAT 64</v>
          </cell>
          <cell r="I819">
            <v>2620</v>
          </cell>
          <cell r="J819" t="str">
            <v>HEMIKSEM</v>
          </cell>
          <cell r="K819" t="str">
            <v>591.7353000.17</v>
          </cell>
          <cell r="L819">
            <v>42948</v>
          </cell>
          <cell r="M819">
            <v>42948</v>
          </cell>
          <cell r="N819" t="str">
            <v>x</v>
          </cell>
          <cell r="O819" t="str">
            <v>D</v>
          </cell>
        </row>
        <row r="820">
          <cell r="A820">
            <v>248</v>
          </cell>
          <cell r="B820" t="str">
            <v>OVERLEDEN</v>
          </cell>
          <cell r="C820" t="str">
            <v>†</v>
          </cell>
          <cell r="D820" t="str">
            <v>LEROY BENNY †</v>
          </cell>
          <cell r="E820">
            <v>2</v>
          </cell>
          <cell r="F820" t="str">
            <v>M</v>
          </cell>
          <cell r="G820">
            <v>21547</v>
          </cell>
          <cell r="H820" t="str">
            <v>LIPPELO DORP 45/1</v>
          </cell>
          <cell r="I820">
            <v>2890</v>
          </cell>
          <cell r="J820" t="str">
            <v>LIPPELO</v>
          </cell>
          <cell r="K820" t="str">
            <v>592.5730138.41</v>
          </cell>
          <cell r="L820">
            <v>43009</v>
          </cell>
          <cell r="M820">
            <v>43009</v>
          </cell>
          <cell r="N820" t="str">
            <v>x</v>
          </cell>
          <cell r="O820" t="str">
            <v>B</v>
          </cell>
        </row>
        <row r="821">
          <cell r="A821">
            <v>247</v>
          </cell>
          <cell r="B821" t="str">
            <v>DEN BLACK</v>
          </cell>
          <cell r="C821" t="str">
            <v>DBLA</v>
          </cell>
          <cell r="D821" t="str">
            <v>ANNOT ERIC</v>
          </cell>
          <cell r="E821" t="str">
            <v>-</v>
          </cell>
          <cell r="F821" t="str">
            <v>M</v>
          </cell>
          <cell r="G821">
            <v>24927</v>
          </cell>
          <cell r="H821" t="str">
            <v>ROZENSTRAAT 42</v>
          </cell>
          <cell r="I821">
            <v>9280</v>
          </cell>
          <cell r="J821" t="str">
            <v>LEBBEKE</v>
          </cell>
          <cell r="K821" t="str">
            <v>591.9605718.07</v>
          </cell>
          <cell r="L821">
            <v>43040</v>
          </cell>
          <cell r="M821">
            <v>43040</v>
          </cell>
          <cell r="O821" t="str">
            <v>B</v>
          </cell>
        </row>
        <row r="822">
          <cell r="A822">
            <v>246</v>
          </cell>
          <cell r="B822" t="str">
            <v>VRIJE SPELER</v>
          </cell>
          <cell r="C822" t="str">
            <v>VS</v>
          </cell>
          <cell r="D822" t="str">
            <v>SCHOUKENS JULIEN</v>
          </cell>
          <cell r="E822" t="str">
            <v>-</v>
          </cell>
          <cell r="F822" t="str">
            <v>M</v>
          </cell>
          <cell r="G822">
            <v>20337</v>
          </cell>
          <cell r="H822" t="str">
            <v>WILGENPLEIN 7</v>
          </cell>
          <cell r="I822">
            <v>1880</v>
          </cell>
          <cell r="J822" t="str">
            <v>RAMSDONK</v>
          </cell>
          <cell r="K822" t="str">
            <v>591.9321966.77</v>
          </cell>
          <cell r="L822">
            <v>42948</v>
          </cell>
          <cell r="M822">
            <v>42948</v>
          </cell>
          <cell r="N822" t="str">
            <v>x</v>
          </cell>
          <cell r="O822" t="str">
            <v>C</v>
          </cell>
        </row>
        <row r="823">
          <cell r="A823">
            <v>245</v>
          </cell>
          <cell r="B823" t="str">
            <v>BARBOER</v>
          </cell>
          <cell r="C823" t="str">
            <v>BBR</v>
          </cell>
          <cell r="D823" t="str">
            <v>CALUWAERTS PETER</v>
          </cell>
          <cell r="E823">
            <v>2</v>
          </cell>
          <cell r="F823" t="str">
            <v>M</v>
          </cell>
          <cell r="G823">
            <v>25554</v>
          </cell>
          <cell r="H823" t="str">
            <v>RUIPENBROEKSTRAAT 6</v>
          </cell>
          <cell r="I823">
            <v>2880</v>
          </cell>
          <cell r="J823" t="str">
            <v>BORNEM</v>
          </cell>
          <cell r="K823" t="str">
            <v>69.12.17-235.12</v>
          </cell>
          <cell r="L823">
            <v>42948</v>
          </cell>
          <cell r="M823">
            <v>44409</v>
          </cell>
          <cell r="O823" t="str">
            <v>B</v>
          </cell>
        </row>
        <row r="824">
          <cell r="A824">
            <v>244</v>
          </cell>
          <cell r="B824" t="str">
            <v>VRIJE SPELER</v>
          </cell>
          <cell r="C824" t="str">
            <v>VS</v>
          </cell>
          <cell r="D824" t="str">
            <v>STEVENS HUGO</v>
          </cell>
          <cell r="E824" t="str">
            <v>-</v>
          </cell>
          <cell r="F824" t="str">
            <v>M</v>
          </cell>
          <cell r="G824">
            <v>20023</v>
          </cell>
          <cell r="H824" t="str">
            <v>PASTOOR V KERCKHOVENWIJK 34C</v>
          </cell>
          <cell r="I824">
            <v>2890</v>
          </cell>
          <cell r="J824" t="str">
            <v>ST. AMANDS</v>
          </cell>
          <cell r="K824" t="str">
            <v>592.2544549.29</v>
          </cell>
          <cell r="L824">
            <v>43040</v>
          </cell>
          <cell r="M824">
            <v>43040</v>
          </cell>
          <cell r="N824" t="str">
            <v>x</v>
          </cell>
          <cell r="O824" t="str">
            <v>NA</v>
          </cell>
        </row>
        <row r="825">
          <cell r="A825">
            <v>243</v>
          </cell>
          <cell r="B825" t="str">
            <v>KALFORT SPORTIF</v>
          </cell>
          <cell r="C825" t="str">
            <v>KALF</v>
          </cell>
          <cell r="D825" t="str">
            <v>JANSSENS MAURICE</v>
          </cell>
          <cell r="E825">
            <v>1</v>
          </cell>
          <cell r="F825" t="str">
            <v>M</v>
          </cell>
          <cell r="G825">
            <v>21380</v>
          </cell>
          <cell r="H825" t="str">
            <v>RES. GROENLAAR 81</v>
          </cell>
          <cell r="I825">
            <v>2830</v>
          </cell>
          <cell r="J825" t="str">
            <v>WILLEBROEK</v>
          </cell>
          <cell r="K825" t="str">
            <v>592.2072434.13</v>
          </cell>
          <cell r="L825">
            <v>43009</v>
          </cell>
          <cell r="M825">
            <v>43009</v>
          </cell>
          <cell r="O825" t="str">
            <v>A</v>
          </cell>
        </row>
        <row r="826">
          <cell r="A826">
            <v>242</v>
          </cell>
          <cell r="B826" t="str">
            <v>RITOBOYS</v>
          </cell>
          <cell r="C826" t="str">
            <v>RITO</v>
          </cell>
          <cell r="D826" t="str">
            <v>VAN HOYE RENE</v>
          </cell>
          <cell r="E826" t="str">
            <v>-</v>
          </cell>
          <cell r="F826" t="str">
            <v>M</v>
          </cell>
          <cell r="G826">
            <v>20284</v>
          </cell>
          <cell r="H826" t="str">
            <v>WOUWERSTRAAT 39</v>
          </cell>
          <cell r="I826">
            <v>2620</v>
          </cell>
          <cell r="J826" t="str">
            <v>HEMIKSEM</v>
          </cell>
          <cell r="K826" t="str">
            <v>592.1781289.62</v>
          </cell>
          <cell r="L826">
            <v>42583</v>
          </cell>
          <cell r="M826">
            <v>44044</v>
          </cell>
          <cell r="O826" t="str">
            <v>C</v>
          </cell>
        </row>
        <row r="827">
          <cell r="A827">
            <v>241</v>
          </cell>
          <cell r="B827" t="str">
            <v>ZOGGEHOF</v>
          </cell>
          <cell r="C827" t="str">
            <v>ZOG</v>
          </cell>
          <cell r="D827" t="str">
            <v>VERBUSTEL EDDY</v>
          </cell>
          <cell r="E827" t="str">
            <v>-</v>
          </cell>
          <cell r="F827" t="str">
            <v>M</v>
          </cell>
          <cell r="G827">
            <v>18932</v>
          </cell>
          <cell r="H827" t="str">
            <v>MANDEMAKERSTRAAT 47</v>
          </cell>
          <cell r="I827">
            <v>9220</v>
          </cell>
          <cell r="J827" t="str">
            <v>HAMME</v>
          </cell>
          <cell r="K827" t="str">
            <v>591.8200420.45</v>
          </cell>
          <cell r="L827">
            <v>42948</v>
          </cell>
          <cell r="M827">
            <v>44044</v>
          </cell>
          <cell r="O827" t="str">
            <v>B</v>
          </cell>
        </row>
        <row r="828">
          <cell r="A828">
            <v>240</v>
          </cell>
          <cell r="B828" t="str">
            <v>DEN TWEEDEN THUIS</v>
          </cell>
          <cell r="C828" t="str">
            <v>TWT</v>
          </cell>
          <cell r="D828" t="str">
            <v>BOROCZ JORIS</v>
          </cell>
          <cell r="E828" t="str">
            <v>-</v>
          </cell>
          <cell r="F828" t="str">
            <v>M</v>
          </cell>
          <cell r="G828">
            <v>31699</v>
          </cell>
          <cell r="H828" t="str">
            <v>STUIKBERG 110</v>
          </cell>
          <cell r="I828">
            <v>1840</v>
          </cell>
          <cell r="J828" t="str">
            <v>LONDERZEEL</v>
          </cell>
          <cell r="K828" t="str">
            <v>592.7101198.06</v>
          </cell>
          <cell r="L828">
            <v>43040</v>
          </cell>
          <cell r="M828">
            <v>44044</v>
          </cell>
          <cell r="O828" t="str">
            <v>B</v>
          </cell>
        </row>
        <row r="829">
          <cell r="A829">
            <v>239</v>
          </cell>
          <cell r="B829" t="str">
            <v>KASTEL</v>
          </cell>
          <cell r="C829" t="str">
            <v>KAST</v>
          </cell>
          <cell r="D829" t="str">
            <v>HERMANS MARIE-LUCRESE</v>
          </cell>
          <cell r="E829" t="str">
            <v>-</v>
          </cell>
          <cell r="F829" t="str">
            <v>V</v>
          </cell>
          <cell r="G829">
            <v>35181</v>
          </cell>
          <cell r="H829" t="str">
            <v>HOEKSKEN 80</v>
          </cell>
          <cell r="I829">
            <v>9200</v>
          </cell>
          <cell r="J829" t="str">
            <v>DENDERMONDE</v>
          </cell>
          <cell r="K829" t="str">
            <v>592.3975580.19</v>
          </cell>
          <cell r="L829">
            <v>43313</v>
          </cell>
          <cell r="M829">
            <v>43313</v>
          </cell>
          <cell r="O829" t="str">
            <v>D</v>
          </cell>
        </row>
        <row r="830">
          <cell r="A830">
            <v>238</v>
          </cell>
          <cell r="B830" t="str">
            <v>KALFORT SPORTIF</v>
          </cell>
          <cell r="C830" t="str">
            <v>KALF</v>
          </cell>
          <cell r="D830" t="str">
            <v>DE BOECK VEERLE</v>
          </cell>
          <cell r="E830" t="str">
            <v>-</v>
          </cell>
          <cell r="F830" t="str">
            <v>V</v>
          </cell>
          <cell r="G830">
            <v>26769</v>
          </cell>
          <cell r="H830" t="str">
            <v>DOOFMEER 10/1</v>
          </cell>
          <cell r="I830">
            <v>1840</v>
          </cell>
          <cell r="J830" t="str">
            <v>LONDERZEEL</v>
          </cell>
          <cell r="K830" t="str">
            <v>592.0331751.92</v>
          </cell>
          <cell r="L830">
            <v>42948</v>
          </cell>
          <cell r="M830">
            <v>42948</v>
          </cell>
          <cell r="O830" t="str">
            <v>D</v>
          </cell>
        </row>
        <row r="831">
          <cell r="A831">
            <v>237</v>
          </cell>
          <cell r="B831" t="str">
            <v>KALFORT SPORTIF</v>
          </cell>
          <cell r="C831" t="str">
            <v>KALF</v>
          </cell>
          <cell r="D831" t="str">
            <v>LEMMENS SOPHIE</v>
          </cell>
          <cell r="E831" t="str">
            <v>-</v>
          </cell>
          <cell r="F831" t="str">
            <v>V</v>
          </cell>
          <cell r="G831">
            <v>31728</v>
          </cell>
          <cell r="H831" t="str">
            <v>LICHTERSTRAAT 128</v>
          </cell>
          <cell r="I831">
            <v>2870</v>
          </cell>
          <cell r="J831" t="str">
            <v>PUURS</v>
          </cell>
          <cell r="K831" t="str">
            <v>591.9290406.42</v>
          </cell>
          <cell r="L831">
            <v>42948</v>
          </cell>
          <cell r="M831">
            <v>42948</v>
          </cell>
          <cell r="O831" t="str">
            <v>D</v>
          </cell>
        </row>
        <row r="832">
          <cell r="A832">
            <v>236</v>
          </cell>
          <cell r="B832" t="str">
            <v>KASTEL</v>
          </cell>
          <cell r="C832" t="str">
            <v>KAST</v>
          </cell>
          <cell r="D832" t="str">
            <v>CLAUS YANA</v>
          </cell>
          <cell r="E832">
            <v>2</v>
          </cell>
          <cell r="F832" t="str">
            <v>V</v>
          </cell>
          <cell r="G832">
            <v>35338</v>
          </cell>
          <cell r="H832" t="str">
            <v>GEESTSTRAAT 38</v>
          </cell>
          <cell r="I832">
            <v>9220</v>
          </cell>
          <cell r="J832" t="str">
            <v>KASTEL</v>
          </cell>
          <cell r="K832" t="str">
            <v>591.8219159.63</v>
          </cell>
          <cell r="L832">
            <v>43313</v>
          </cell>
          <cell r="M832">
            <v>43313</v>
          </cell>
          <cell r="O832" t="str">
            <v>D</v>
          </cell>
        </row>
        <row r="833">
          <cell r="A833">
            <v>235</v>
          </cell>
          <cell r="B833" t="str">
            <v>PLAZA</v>
          </cell>
          <cell r="C833" t="str">
            <v>PLZ</v>
          </cell>
          <cell r="D833" t="str">
            <v>VAN SCHOOR MICHAEL</v>
          </cell>
          <cell r="E833" t="str">
            <v>-</v>
          </cell>
          <cell r="F833" t="str">
            <v>M</v>
          </cell>
          <cell r="G833">
            <v>30871</v>
          </cell>
          <cell r="H833" t="str">
            <v>MOORSTRAAT 11</v>
          </cell>
          <cell r="I833">
            <v>2870</v>
          </cell>
          <cell r="J833" t="str">
            <v>BREENDONK</v>
          </cell>
          <cell r="K833" t="str">
            <v>591.7110446.60</v>
          </cell>
          <cell r="L833">
            <v>43040</v>
          </cell>
          <cell r="M833">
            <v>43040</v>
          </cell>
          <cell r="O833" t="str">
            <v>A</v>
          </cell>
        </row>
        <row r="834">
          <cell r="A834">
            <v>234</v>
          </cell>
          <cell r="B834" t="str">
            <v>KASTEL</v>
          </cell>
          <cell r="C834" t="str">
            <v>KAST</v>
          </cell>
          <cell r="D834" t="str">
            <v>BLIJWEERT KATO</v>
          </cell>
          <cell r="E834" t="str">
            <v>-</v>
          </cell>
          <cell r="F834" t="str">
            <v>V</v>
          </cell>
          <cell r="G834">
            <v>37883</v>
          </cell>
          <cell r="H834" t="str">
            <v>TRAMSTRAAT 20</v>
          </cell>
          <cell r="I834">
            <v>9220</v>
          </cell>
          <cell r="J834" t="str">
            <v>KASTEL</v>
          </cell>
          <cell r="K834" t="str">
            <v>592.1682954.85</v>
          </cell>
          <cell r="L834">
            <v>43313</v>
          </cell>
          <cell r="M834">
            <v>43313</v>
          </cell>
          <cell r="O834" t="str">
            <v>D</v>
          </cell>
        </row>
        <row r="835">
          <cell r="A835">
            <v>233</v>
          </cell>
          <cell r="B835" t="str">
            <v>PLAZA</v>
          </cell>
          <cell r="C835" t="str">
            <v>PLZ</v>
          </cell>
          <cell r="D835" t="str">
            <v>STELLATO NICO</v>
          </cell>
          <cell r="E835">
            <v>1</v>
          </cell>
          <cell r="F835" t="str">
            <v>M</v>
          </cell>
          <cell r="G835">
            <v>29036</v>
          </cell>
          <cell r="H835" t="str">
            <v>KORTENHOEF 6</v>
          </cell>
          <cell r="I835">
            <v>2890</v>
          </cell>
          <cell r="J835" t="str">
            <v>ST. AMANDS</v>
          </cell>
          <cell r="K835" t="str">
            <v>79.06.30-033.89</v>
          </cell>
          <cell r="L835">
            <v>43040</v>
          </cell>
          <cell r="M835">
            <v>44409</v>
          </cell>
          <cell r="O835" t="str">
            <v>B</v>
          </cell>
        </row>
        <row r="836">
          <cell r="A836">
            <v>232</v>
          </cell>
          <cell r="B836" t="str">
            <v>DE ZES</v>
          </cell>
          <cell r="C836" t="str">
            <v>DZES</v>
          </cell>
          <cell r="D836" t="str">
            <v>BERGMANS JOACHIM</v>
          </cell>
          <cell r="E836">
            <v>2</v>
          </cell>
          <cell r="F836" t="str">
            <v>M</v>
          </cell>
          <cell r="G836">
            <v>35642</v>
          </cell>
          <cell r="H836" t="str">
            <v>ZEVENHOEVENSTRAAT 60</v>
          </cell>
          <cell r="I836">
            <v>9200</v>
          </cell>
          <cell r="J836" t="str">
            <v>BAASRODE</v>
          </cell>
          <cell r="K836" t="str">
            <v>591.9531752.52</v>
          </cell>
          <cell r="L836">
            <v>43009</v>
          </cell>
          <cell r="M836">
            <v>44044</v>
          </cell>
          <cell r="O836" t="str">
            <v>B</v>
          </cell>
        </row>
        <row r="837">
          <cell r="A837">
            <v>231</v>
          </cell>
          <cell r="B837" t="str">
            <v>VRIJE SPELER</v>
          </cell>
          <cell r="C837" t="str">
            <v>VS</v>
          </cell>
          <cell r="D837" t="str">
            <v>STEVENHEYDENS PETER</v>
          </cell>
          <cell r="E837" t="str">
            <v>-</v>
          </cell>
          <cell r="F837" t="str">
            <v>M</v>
          </cell>
          <cell r="G837">
            <v>22880</v>
          </cell>
          <cell r="H837" t="str">
            <v>SPOORWEGSTRAAT 2</v>
          </cell>
          <cell r="I837">
            <v>9220</v>
          </cell>
          <cell r="J837" t="str">
            <v>HAMME</v>
          </cell>
          <cell r="K837" t="str">
            <v>592.1027181.32</v>
          </cell>
          <cell r="L837">
            <v>42583</v>
          </cell>
          <cell r="M837">
            <v>42583</v>
          </cell>
          <cell r="N837" t="str">
            <v>x</v>
          </cell>
          <cell r="O837" t="str">
            <v>D</v>
          </cell>
        </row>
        <row r="838">
          <cell r="A838">
            <v>230</v>
          </cell>
          <cell r="B838" t="str">
            <v>DE ZES</v>
          </cell>
          <cell r="C838" t="str">
            <v>DZES</v>
          </cell>
          <cell r="D838" t="str">
            <v>VERMEULEN PAUL</v>
          </cell>
          <cell r="E838">
            <v>1</v>
          </cell>
          <cell r="F838" t="str">
            <v>M</v>
          </cell>
          <cell r="G838">
            <v>22121</v>
          </cell>
          <cell r="H838" t="str">
            <v>PROVINCIALEBAAN 47</v>
          </cell>
          <cell r="I838">
            <v>9200</v>
          </cell>
          <cell r="J838" t="str">
            <v>BAASRODE</v>
          </cell>
          <cell r="K838" t="str">
            <v>592.0937784.69</v>
          </cell>
          <cell r="L838">
            <v>42217</v>
          </cell>
          <cell r="M838">
            <v>42217</v>
          </cell>
          <cell r="O838" t="str">
            <v>A</v>
          </cell>
        </row>
        <row r="839">
          <cell r="A839">
            <v>229</v>
          </cell>
          <cell r="B839" t="str">
            <v>PLAZA</v>
          </cell>
          <cell r="C839" t="str">
            <v>PLZ</v>
          </cell>
          <cell r="D839" t="str">
            <v>DE KEYSER GIEL</v>
          </cell>
          <cell r="E839" t="str">
            <v>-</v>
          </cell>
          <cell r="F839" t="str">
            <v>M</v>
          </cell>
          <cell r="G839">
            <v>32373</v>
          </cell>
          <cell r="H839" t="str">
            <v>BORGSTRAAT 96</v>
          </cell>
          <cell r="I839">
            <v>2890</v>
          </cell>
          <cell r="J839" t="str">
            <v>ST. AMANDS</v>
          </cell>
          <cell r="K839" t="str">
            <v>592.4986320.19</v>
          </cell>
          <cell r="L839">
            <v>43040</v>
          </cell>
          <cell r="M839">
            <v>43040</v>
          </cell>
          <cell r="O839" t="str">
            <v>A</v>
          </cell>
        </row>
        <row r="840">
          <cell r="A840">
            <v>228</v>
          </cell>
          <cell r="B840" t="str">
            <v>VRIJE SPELER</v>
          </cell>
          <cell r="C840" t="str">
            <v>VS</v>
          </cell>
          <cell r="D840" t="str">
            <v>MOERENHOUT EDDY</v>
          </cell>
          <cell r="E840" t="str">
            <v>-</v>
          </cell>
          <cell r="F840" t="str">
            <v>M</v>
          </cell>
          <cell r="G840">
            <v>19317</v>
          </cell>
          <cell r="H840" t="str">
            <v>DURMEDAL 19</v>
          </cell>
          <cell r="I840">
            <v>9140</v>
          </cell>
          <cell r="J840" t="str">
            <v>TEMSE</v>
          </cell>
          <cell r="K840" t="str">
            <v>591.7478130.17</v>
          </cell>
          <cell r="L840">
            <v>42583</v>
          </cell>
          <cell r="M840">
            <v>42583</v>
          </cell>
          <cell r="N840" t="str">
            <v>x</v>
          </cell>
          <cell r="O840" t="str">
            <v>D</v>
          </cell>
        </row>
        <row r="841">
          <cell r="A841">
            <v>227</v>
          </cell>
          <cell r="B841" t="str">
            <v>VRIJE SPELER</v>
          </cell>
          <cell r="C841" t="str">
            <v>VS</v>
          </cell>
          <cell r="D841" t="str">
            <v>MOERENHOUT FREDERIC</v>
          </cell>
          <cell r="E841" t="str">
            <v>-</v>
          </cell>
          <cell r="F841" t="str">
            <v>M</v>
          </cell>
          <cell r="G841">
            <v>31451</v>
          </cell>
          <cell r="H841" t="str">
            <v>HOFTERBOSSEN 9</v>
          </cell>
          <cell r="I841">
            <v>9220</v>
          </cell>
          <cell r="J841" t="str">
            <v>HAMME</v>
          </cell>
          <cell r="K841" t="str">
            <v>591.7000354.63</v>
          </cell>
          <cell r="L841">
            <v>42583</v>
          </cell>
          <cell r="M841">
            <v>42583</v>
          </cell>
          <cell r="N841" t="str">
            <v>x</v>
          </cell>
          <cell r="O841" t="str">
            <v>C</v>
          </cell>
        </row>
        <row r="842">
          <cell r="A842">
            <v>226</v>
          </cell>
          <cell r="B842" t="str">
            <v>DEN BLACK</v>
          </cell>
          <cell r="C842" t="str">
            <v>DBLA</v>
          </cell>
          <cell r="D842" t="str">
            <v>CARLIER LUC</v>
          </cell>
          <cell r="E842" t="str">
            <v>-</v>
          </cell>
          <cell r="F842" t="str">
            <v>M</v>
          </cell>
          <cell r="G842">
            <v>23137</v>
          </cell>
          <cell r="H842" t="str">
            <v>ACACIALAAN 35</v>
          </cell>
          <cell r="I842">
            <v>1840</v>
          </cell>
          <cell r="J842" t="str">
            <v>LONDERZEEL</v>
          </cell>
          <cell r="K842" t="str">
            <v>592.0932546.69</v>
          </cell>
          <cell r="L842">
            <v>42948</v>
          </cell>
          <cell r="M842">
            <v>44044</v>
          </cell>
          <cell r="O842" t="str">
            <v>C</v>
          </cell>
        </row>
        <row r="843">
          <cell r="A843">
            <v>225</v>
          </cell>
          <cell r="B843" t="str">
            <v>PLAZA</v>
          </cell>
          <cell r="C843" t="str">
            <v>PLZ</v>
          </cell>
          <cell r="D843" t="str">
            <v>DE SMET IVE</v>
          </cell>
          <cell r="E843">
            <v>1</v>
          </cell>
          <cell r="F843" t="str">
            <v>M</v>
          </cell>
          <cell r="G843">
            <v>27856</v>
          </cell>
          <cell r="H843" t="str">
            <v>BUISSTRAAT 29</v>
          </cell>
          <cell r="I843">
            <v>2890</v>
          </cell>
          <cell r="J843" t="str">
            <v>ST. AMANDS</v>
          </cell>
          <cell r="K843" t="str">
            <v>592.3404102.85</v>
          </cell>
          <cell r="L843">
            <v>43040</v>
          </cell>
          <cell r="M843">
            <v>43040</v>
          </cell>
          <cell r="O843" t="str">
            <v>B</v>
          </cell>
        </row>
        <row r="844">
          <cell r="A844">
            <v>224</v>
          </cell>
          <cell r="B844" t="str">
            <v>KASTEL</v>
          </cell>
          <cell r="C844" t="str">
            <v>KAST</v>
          </cell>
          <cell r="D844" t="str">
            <v>WAUTERS KEVIN</v>
          </cell>
          <cell r="E844" t="str">
            <v>-</v>
          </cell>
          <cell r="F844" t="str">
            <v>M</v>
          </cell>
          <cell r="G844">
            <v>35226</v>
          </cell>
          <cell r="H844" t="str">
            <v>BOONSTRAAT 2</v>
          </cell>
          <cell r="I844">
            <v>9220</v>
          </cell>
          <cell r="J844" t="str">
            <v>MOERZEKE</v>
          </cell>
          <cell r="K844" t="str">
            <v>592.7431912.47</v>
          </cell>
          <cell r="L844">
            <v>43313</v>
          </cell>
          <cell r="M844">
            <v>43313</v>
          </cell>
          <cell r="O844" t="str">
            <v>D</v>
          </cell>
        </row>
        <row r="845">
          <cell r="A845">
            <v>223</v>
          </cell>
          <cell r="B845" t="str">
            <v>VRIJE SPELER</v>
          </cell>
          <cell r="C845" t="str">
            <v>VS</v>
          </cell>
          <cell r="D845" t="str">
            <v>CROKET JURGEN</v>
          </cell>
          <cell r="E845" t="str">
            <v>-</v>
          </cell>
          <cell r="F845" t="str">
            <v>M</v>
          </cell>
          <cell r="G845">
            <v>29008</v>
          </cell>
          <cell r="H845" t="str">
            <v>EM.ROLLIERSTRAAT 2/2</v>
          </cell>
          <cell r="I845">
            <v>2890</v>
          </cell>
          <cell r="J845" t="str">
            <v>ST. AMANDS</v>
          </cell>
          <cell r="K845" t="str">
            <v>592.0477387.34</v>
          </cell>
          <cell r="L845">
            <v>43040</v>
          </cell>
          <cell r="M845">
            <v>43040</v>
          </cell>
          <cell r="N845" t="str">
            <v>x</v>
          </cell>
          <cell r="O845" t="str">
            <v>NA</v>
          </cell>
        </row>
        <row r="846">
          <cell r="A846">
            <v>222</v>
          </cell>
          <cell r="B846" t="str">
            <v>EMILE V</v>
          </cell>
          <cell r="C846" t="str">
            <v>EM-V</v>
          </cell>
          <cell r="D846" t="str">
            <v>GUIGUET REYNALD</v>
          </cell>
          <cell r="E846" t="str">
            <v>-</v>
          </cell>
          <cell r="F846" t="str">
            <v>M</v>
          </cell>
          <cell r="G846">
            <v>24068</v>
          </cell>
          <cell r="H846" t="str">
            <v>KONINGSVELDEN 3</v>
          </cell>
          <cell r="I846">
            <v>2890</v>
          </cell>
          <cell r="J846" t="str">
            <v>LIPPELO</v>
          </cell>
          <cell r="K846" t="str">
            <v>B.3316985.70</v>
          </cell>
          <cell r="L846">
            <v>43313</v>
          </cell>
          <cell r="M846">
            <v>43313</v>
          </cell>
          <cell r="O846" t="str">
            <v>B</v>
          </cell>
        </row>
        <row r="847">
          <cell r="A847">
            <v>221</v>
          </cell>
          <cell r="B847" t="str">
            <v>VRIJE SPELER</v>
          </cell>
          <cell r="C847" t="str">
            <v>VS</v>
          </cell>
          <cell r="D847" t="str">
            <v>DE KEYSER LAURENS</v>
          </cell>
          <cell r="E847" t="str">
            <v>-</v>
          </cell>
          <cell r="F847" t="str">
            <v>M</v>
          </cell>
          <cell r="G847">
            <v>35409</v>
          </cell>
          <cell r="H847" t="str">
            <v>BORGSTRAAT 96</v>
          </cell>
          <cell r="I847">
            <v>2890</v>
          </cell>
          <cell r="J847" t="str">
            <v>ST. AMANDS</v>
          </cell>
          <cell r="K847" t="str">
            <v>592.2409739.49</v>
          </cell>
          <cell r="L847">
            <v>43040</v>
          </cell>
          <cell r="M847">
            <v>43040</v>
          </cell>
          <cell r="N847" t="str">
            <v>x</v>
          </cell>
          <cell r="O847" t="str">
            <v>B</v>
          </cell>
        </row>
        <row r="848">
          <cell r="A848">
            <v>220</v>
          </cell>
          <cell r="B848" t="str">
            <v>PLAZA</v>
          </cell>
          <cell r="C848" t="str">
            <v>PLZ</v>
          </cell>
          <cell r="D848" t="str">
            <v>KOEK GERT</v>
          </cell>
          <cell r="E848" t="str">
            <v>-</v>
          </cell>
          <cell r="F848" t="str">
            <v>M</v>
          </cell>
          <cell r="G848">
            <v>29426</v>
          </cell>
          <cell r="H848" t="str">
            <v>MAALDERSTRAAT 41</v>
          </cell>
          <cell r="I848">
            <v>2890</v>
          </cell>
          <cell r="J848" t="str">
            <v>ST. AMANDS</v>
          </cell>
          <cell r="K848" t="str">
            <v>592.3830100.39</v>
          </cell>
          <cell r="L848">
            <v>43040</v>
          </cell>
          <cell r="M848">
            <v>43040</v>
          </cell>
          <cell r="O848" t="str">
            <v>NA</v>
          </cell>
        </row>
        <row r="849">
          <cell r="A849">
            <v>219</v>
          </cell>
          <cell r="B849" t="str">
            <v>DE ZES</v>
          </cell>
          <cell r="C849" t="str">
            <v>DZES</v>
          </cell>
          <cell r="D849" t="str">
            <v>VAN STEEN BRENT</v>
          </cell>
          <cell r="E849">
            <v>1</v>
          </cell>
          <cell r="F849" t="str">
            <v>M</v>
          </cell>
          <cell r="G849">
            <v>35315</v>
          </cell>
          <cell r="H849" t="str">
            <v>BRIEL 1</v>
          </cell>
          <cell r="I849">
            <v>9200</v>
          </cell>
          <cell r="J849" t="str">
            <v>BAASRODE</v>
          </cell>
          <cell r="K849" t="str">
            <v>591.8173577.71</v>
          </cell>
          <cell r="L849">
            <v>40725</v>
          </cell>
          <cell r="M849">
            <v>40725</v>
          </cell>
          <cell r="O849" t="str">
            <v>A</v>
          </cell>
        </row>
        <row r="850">
          <cell r="A850">
            <v>218</v>
          </cell>
          <cell r="B850" t="str">
            <v>PLAZA</v>
          </cell>
          <cell r="C850" t="str">
            <v>PLZ</v>
          </cell>
          <cell r="D850" t="str">
            <v>VAN SCHOOR MIL</v>
          </cell>
          <cell r="E850" t="str">
            <v>-</v>
          </cell>
          <cell r="F850" t="str">
            <v>M</v>
          </cell>
          <cell r="G850">
            <v>21400</v>
          </cell>
          <cell r="H850" t="str">
            <v>WINKELSTRAAT 33</v>
          </cell>
          <cell r="I850">
            <v>2890</v>
          </cell>
          <cell r="J850" t="str">
            <v>ST. AMANDS</v>
          </cell>
          <cell r="K850" t="str">
            <v>592.0881762.16</v>
          </cell>
          <cell r="L850">
            <v>43040</v>
          </cell>
          <cell r="M850">
            <v>43040</v>
          </cell>
          <cell r="O850" t="str">
            <v>C</v>
          </cell>
        </row>
        <row r="851">
          <cell r="A851">
            <v>217</v>
          </cell>
          <cell r="B851" t="str">
            <v>VRIJE SPELER</v>
          </cell>
          <cell r="C851" t="str">
            <v>VS</v>
          </cell>
          <cell r="D851" t="str">
            <v>VAN LANDEGEM KRIS</v>
          </cell>
          <cell r="E851" t="str">
            <v>-</v>
          </cell>
          <cell r="F851" t="str">
            <v>M</v>
          </cell>
          <cell r="G851">
            <v>25360</v>
          </cell>
          <cell r="H851" t="str">
            <v>KERKSTRAAT 42 2/1</v>
          </cell>
          <cell r="I851">
            <v>2850</v>
          </cell>
          <cell r="J851" t="str">
            <v>BOOM</v>
          </cell>
          <cell r="K851" t="str">
            <v>591.9539585.28</v>
          </cell>
          <cell r="L851">
            <v>42217</v>
          </cell>
          <cell r="M851">
            <v>42217</v>
          </cell>
          <cell r="N851" t="str">
            <v>x</v>
          </cell>
          <cell r="O851" t="str">
            <v>B</v>
          </cell>
        </row>
        <row r="852">
          <cell r="A852">
            <v>216</v>
          </cell>
          <cell r="B852" t="str">
            <v>VRIJE SPELER</v>
          </cell>
          <cell r="C852" t="str">
            <v>VS</v>
          </cell>
          <cell r="D852" t="str">
            <v>MOERENHOUT CHRISTOF</v>
          </cell>
          <cell r="E852" t="str">
            <v>-</v>
          </cell>
          <cell r="F852" t="str">
            <v>M</v>
          </cell>
          <cell r="G852">
            <v>31451</v>
          </cell>
          <cell r="H852" t="str">
            <v>DR.FRANS DE HOURESTRAAT 26</v>
          </cell>
          <cell r="I852">
            <v>9200</v>
          </cell>
          <cell r="J852" t="str">
            <v>DENDERMONDE</v>
          </cell>
          <cell r="K852" t="str">
            <v>592.5693887.68</v>
          </cell>
          <cell r="L852">
            <v>43313</v>
          </cell>
          <cell r="M852">
            <v>44044</v>
          </cell>
          <cell r="N852" t="str">
            <v>x</v>
          </cell>
          <cell r="O852" t="str">
            <v>C</v>
          </cell>
        </row>
        <row r="853">
          <cell r="A853">
            <v>215</v>
          </cell>
          <cell r="B853" t="str">
            <v>KASTEL</v>
          </cell>
          <cell r="C853" t="str">
            <v>KAST</v>
          </cell>
          <cell r="D853" t="str">
            <v>CLAUS PETER</v>
          </cell>
          <cell r="E853" t="str">
            <v>-</v>
          </cell>
          <cell r="F853" t="str">
            <v>M</v>
          </cell>
          <cell r="G853">
            <v>23658</v>
          </cell>
          <cell r="H853" t="str">
            <v>BOOTDIJKSTRAAT 14/2</v>
          </cell>
          <cell r="I853">
            <v>9220</v>
          </cell>
          <cell r="J853" t="str">
            <v>MOERZEKE</v>
          </cell>
          <cell r="K853" t="str">
            <v>591.8593698.85</v>
          </cell>
          <cell r="L853">
            <v>43313</v>
          </cell>
          <cell r="M853">
            <v>43313</v>
          </cell>
          <cell r="O853" t="str">
            <v>D</v>
          </cell>
        </row>
        <row r="854">
          <cell r="A854">
            <v>214</v>
          </cell>
          <cell r="B854" t="str">
            <v>VRIJE SPELER</v>
          </cell>
          <cell r="C854" t="str">
            <v>VS</v>
          </cell>
          <cell r="D854" t="str">
            <v>MOENS FRANCOIS</v>
          </cell>
          <cell r="E854" t="str">
            <v>-</v>
          </cell>
          <cell r="F854" t="str">
            <v>M</v>
          </cell>
          <cell r="G854">
            <v>19999</v>
          </cell>
          <cell r="H854" t="str">
            <v>JOZEF CARDIJNLAAN 71</v>
          </cell>
          <cell r="I854">
            <v>2890</v>
          </cell>
          <cell r="J854" t="str">
            <v>ST. AMANDS</v>
          </cell>
          <cell r="K854" t="str">
            <v>592.2770022.74</v>
          </cell>
          <cell r="L854">
            <v>43040</v>
          </cell>
          <cell r="M854">
            <v>43040</v>
          </cell>
          <cell r="N854" t="str">
            <v>x</v>
          </cell>
          <cell r="O854" t="str">
            <v>NA</v>
          </cell>
        </row>
        <row r="855">
          <cell r="A855">
            <v>213</v>
          </cell>
          <cell r="B855" t="str">
            <v>VRIJE SPELER</v>
          </cell>
          <cell r="C855" t="str">
            <v>VS</v>
          </cell>
          <cell r="D855" t="str">
            <v>VAN WEMMEL EDDY</v>
          </cell>
          <cell r="E855" t="str">
            <v>-</v>
          </cell>
          <cell r="F855" t="str">
            <v>M</v>
          </cell>
          <cell r="G855">
            <v>21980</v>
          </cell>
          <cell r="H855" t="str">
            <v>GROOTVELD 12</v>
          </cell>
          <cell r="I855">
            <v>9200</v>
          </cell>
          <cell r="J855" t="str">
            <v>DENDERMONDE</v>
          </cell>
          <cell r="K855" t="str">
            <v>591.7807850.34</v>
          </cell>
          <cell r="L855">
            <v>43040</v>
          </cell>
          <cell r="M855">
            <v>43040</v>
          </cell>
          <cell r="N855" t="str">
            <v>x</v>
          </cell>
          <cell r="O855" t="str">
            <v>B</v>
          </cell>
        </row>
        <row r="856">
          <cell r="A856">
            <v>212</v>
          </cell>
          <cell r="B856" t="str">
            <v>'t ZANDHOF</v>
          </cell>
          <cell r="C856" t="str">
            <v>TZH</v>
          </cell>
          <cell r="D856" t="str">
            <v>PEETERS JULIEN</v>
          </cell>
          <cell r="E856" t="str">
            <v>-</v>
          </cell>
          <cell r="F856" t="str">
            <v>M</v>
          </cell>
          <cell r="G856">
            <v>20011</v>
          </cell>
          <cell r="H856" t="str">
            <v>PAUL DE SMET DENAEYERSTR.34/401</v>
          </cell>
          <cell r="I856">
            <v>8430</v>
          </cell>
          <cell r="J856" t="str">
            <v>MIDDELKERKE</v>
          </cell>
          <cell r="K856" t="str">
            <v>591.7118663.32</v>
          </cell>
          <cell r="L856">
            <v>42217</v>
          </cell>
          <cell r="M856">
            <v>42217</v>
          </cell>
          <cell r="O856" t="str">
            <v>B</v>
          </cell>
        </row>
        <row r="857">
          <cell r="A857">
            <v>211</v>
          </cell>
          <cell r="B857" t="str">
            <v>BARBOER</v>
          </cell>
          <cell r="C857" t="str">
            <v>BBR</v>
          </cell>
          <cell r="D857" t="str">
            <v>DEKEERSMAEKER KEVIN</v>
          </cell>
          <cell r="E857" t="str">
            <v>-</v>
          </cell>
          <cell r="F857" t="str">
            <v>M</v>
          </cell>
          <cell r="G857">
            <v>30213</v>
          </cell>
          <cell r="H857" t="str">
            <v>KEULENDAM 17</v>
          </cell>
          <cell r="I857">
            <v>2870</v>
          </cell>
          <cell r="J857" t="str">
            <v>PUURS</v>
          </cell>
          <cell r="K857" t="str">
            <v>82.09.19-147.01</v>
          </cell>
          <cell r="L857">
            <v>42948</v>
          </cell>
          <cell r="M857">
            <v>44409</v>
          </cell>
          <cell r="O857" t="str">
            <v>C</v>
          </cell>
        </row>
        <row r="858">
          <cell r="A858">
            <v>210</v>
          </cell>
          <cell r="B858" t="str">
            <v>KASTEL</v>
          </cell>
          <cell r="C858" t="str">
            <v>KAST</v>
          </cell>
          <cell r="D858" t="str">
            <v>DE GRAEF GILLES</v>
          </cell>
          <cell r="E858" t="str">
            <v>-</v>
          </cell>
          <cell r="F858" t="str">
            <v>M</v>
          </cell>
          <cell r="G858">
            <v>35058</v>
          </cell>
          <cell r="H858" t="str">
            <v>GEESTSTRAAT 32</v>
          </cell>
          <cell r="I858">
            <v>9220</v>
          </cell>
          <cell r="J858" t="str">
            <v>KASTEL</v>
          </cell>
          <cell r="K858" t="str">
            <v>592.2515276.50</v>
          </cell>
          <cell r="L858">
            <v>43313</v>
          </cell>
          <cell r="M858">
            <v>43313</v>
          </cell>
          <cell r="O858" t="str">
            <v>D</v>
          </cell>
        </row>
        <row r="859">
          <cell r="A859">
            <v>209</v>
          </cell>
          <cell r="B859" t="str">
            <v>'t ZANDHOF</v>
          </cell>
          <cell r="C859" t="str">
            <v>TZH</v>
          </cell>
          <cell r="D859" t="str">
            <v>HILLEGEER SHAUNI</v>
          </cell>
          <cell r="E859" t="str">
            <v>-</v>
          </cell>
          <cell r="F859" t="str">
            <v>V</v>
          </cell>
          <cell r="G859">
            <v>34539</v>
          </cell>
          <cell r="H859" t="str">
            <v>BARELSTRAAT 138</v>
          </cell>
          <cell r="I859">
            <v>2880</v>
          </cell>
          <cell r="J859" t="str">
            <v>BORNEM</v>
          </cell>
          <cell r="K859" t="str">
            <v>592.3819154.54</v>
          </cell>
          <cell r="L859">
            <v>43313</v>
          </cell>
          <cell r="M859">
            <v>43313</v>
          </cell>
          <cell r="O859" t="str">
            <v>NA</v>
          </cell>
        </row>
        <row r="860">
          <cell r="A860">
            <v>208</v>
          </cell>
          <cell r="B860" t="str">
            <v>VRIJE SPELER</v>
          </cell>
          <cell r="C860" t="str">
            <v>VS</v>
          </cell>
          <cell r="D860" t="str">
            <v>SCHNABEL RUDI</v>
          </cell>
          <cell r="E860" t="str">
            <v>-</v>
          </cell>
          <cell r="F860" t="str">
            <v>M</v>
          </cell>
          <cell r="G860">
            <v>22019</v>
          </cell>
          <cell r="H860" t="str">
            <v>ANTWERPSESTRAAT 248</v>
          </cell>
          <cell r="I860">
            <v>2845</v>
          </cell>
          <cell r="J860" t="str">
            <v>NIEL</v>
          </cell>
          <cell r="K860" t="str">
            <v>591.8464097.76</v>
          </cell>
          <cell r="L860">
            <v>42583</v>
          </cell>
          <cell r="M860">
            <v>42583</v>
          </cell>
          <cell r="N860" t="str">
            <v>x</v>
          </cell>
          <cell r="O860" t="str">
            <v>A</v>
          </cell>
        </row>
        <row r="861">
          <cell r="A861">
            <v>207</v>
          </cell>
          <cell r="B861" t="str">
            <v>RITOBOYS</v>
          </cell>
          <cell r="C861" t="str">
            <v>RITO</v>
          </cell>
          <cell r="D861" t="str">
            <v>DE HERDT RUDY</v>
          </cell>
          <cell r="E861" t="str">
            <v>-</v>
          </cell>
          <cell r="F861" t="str">
            <v>M</v>
          </cell>
          <cell r="G861">
            <v>28142</v>
          </cell>
          <cell r="H861" t="str">
            <v>HEIDESTRAAT 2</v>
          </cell>
          <cell r="I861">
            <v>2627</v>
          </cell>
          <cell r="J861" t="str">
            <v>SCHELLE</v>
          </cell>
          <cell r="K861" t="str">
            <v>592.8437220.47</v>
          </cell>
          <cell r="L861">
            <v>42583</v>
          </cell>
          <cell r="M861">
            <v>44044</v>
          </cell>
          <cell r="O861" t="str">
            <v>A</v>
          </cell>
        </row>
        <row r="862">
          <cell r="A862">
            <v>206</v>
          </cell>
          <cell r="B862" t="str">
            <v>DEN BLACK</v>
          </cell>
          <cell r="C862" t="str">
            <v>DBLA</v>
          </cell>
          <cell r="D862" t="str">
            <v>VAEL FERNAND</v>
          </cell>
          <cell r="E862">
            <v>2</v>
          </cell>
          <cell r="F862" t="str">
            <v>M</v>
          </cell>
          <cell r="G862">
            <v>17102</v>
          </cell>
          <cell r="H862" t="str">
            <v>ZWAANAARDESTRAAT 73</v>
          </cell>
          <cell r="I862">
            <v>9112</v>
          </cell>
          <cell r="J862" t="str">
            <v>SINAAI-WAAS</v>
          </cell>
          <cell r="K862" t="str">
            <v>592.2488315.55</v>
          </cell>
          <cell r="L862">
            <v>43009</v>
          </cell>
          <cell r="M862">
            <v>43009</v>
          </cell>
          <cell r="O862" t="str">
            <v>B</v>
          </cell>
        </row>
        <row r="863">
          <cell r="A863">
            <v>205</v>
          </cell>
          <cell r="B863" t="str">
            <v>KASTEL</v>
          </cell>
          <cell r="C863" t="str">
            <v>KAST</v>
          </cell>
          <cell r="D863" t="str">
            <v>ROOMAN KEVIN</v>
          </cell>
          <cell r="E863" t="str">
            <v>-</v>
          </cell>
          <cell r="F863" t="str">
            <v>M</v>
          </cell>
          <cell r="G863">
            <v>30825</v>
          </cell>
          <cell r="H863" t="str">
            <v>SCHELDESTRAAT 9</v>
          </cell>
          <cell r="I863">
            <v>9220</v>
          </cell>
          <cell r="J863" t="str">
            <v>KASTEL</v>
          </cell>
          <cell r="K863" t="str">
            <v>592.5614546.73</v>
          </cell>
          <cell r="L863">
            <v>43313</v>
          </cell>
          <cell r="M863">
            <v>43313</v>
          </cell>
          <cell r="O863" t="str">
            <v>D</v>
          </cell>
        </row>
        <row r="864">
          <cell r="A864">
            <v>204</v>
          </cell>
          <cell r="B864" t="str">
            <v>DE ZES</v>
          </cell>
          <cell r="C864" t="str">
            <v>DZES</v>
          </cell>
          <cell r="D864" t="str">
            <v>DE RIDDER ANDY</v>
          </cell>
          <cell r="E864" t="str">
            <v>-</v>
          </cell>
          <cell r="F864" t="str">
            <v>M</v>
          </cell>
          <cell r="G864">
            <v>29076</v>
          </cell>
          <cell r="H864" t="str">
            <v>PROVINCIALEBAAN 30</v>
          </cell>
          <cell r="I864">
            <v>9255</v>
          </cell>
          <cell r="J864" t="str">
            <v>BUGGENHOUT</v>
          </cell>
          <cell r="K864" t="str">
            <v>592.2321085.53</v>
          </cell>
          <cell r="L864">
            <v>40848</v>
          </cell>
          <cell r="M864">
            <v>40848</v>
          </cell>
          <cell r="O864" t="str">
            <v>D</v>
          </cell>
        </row>
        <row r="865">
          <cell r="A865">
            <v>203</v>
          </cell>
          <cell r="B865" t="str">
            <v>NOEVEREN</v>
          </cell>
          <cell r="C865" t="str">
            <v>NOE</v>
          </cell>
          <cell r="D865" t="str">
            <v>CLAES PAUL</v>
          </cell>
          <cell r="E865">
            <v>1</v>
          </cell>
          <cell r="F865" t="str">
            <v>M</v>
          </cell>
          <cell r="G865">
            <v>18764</v>
          </cell>
          <cell r="H865" t="str">
            <v>VOLKENBONDSTRAAT 44</v>
          </cell>
          <cell r="I865">
            <v>2845</v>
          </cell>
          <cell r="J865" t="str">
            <v>NIEL</v>
          </cell>
          <cell r="K865" t="str">
            <v>592.2824800.47</v>
          </cell>
          <cell r="L865">
            <v>42583</v>
          </cell>
          <cell r="M865">
            <v>44044</v>
          </cell>
          <cell r="O865" t="str">
            <v>A</v>
          </cell>
        </row>
        <row r="866">
          <cell r="A866">
            <v>202</v>
          </cell>
          <cell r="B866" t="str">
            <v>DE ZES</v>
          </cell>
          <cell r="C866" t="str">
            <v>DZES</v>
          </cell>
          <cell r="D866" t="str">
            <v>TELLIER LUDWIG</v>
          </cell>
          <cell r="E866">
            <v>1</v>
          </cell>
          <cell r="F866" t="str">
            <v>M</v>
          </cell>
          <cell r="G866">
            <v>22405</v>
          </cell>
          <cell r="H866" t="str">
            <v>T.VERMEYLENSTRAAT 228</v>
          </cell>
          <cell r="I866">
            <v>9200</v>
          </cell>
          <cell r="J866" t="str">
            <v>DENDERMONDE</v>
          </cell>
          <cell r="K866" t="str">
            <v>591.5302943.55</v>
          </cell>
          <cell r="L866">
            <v>42583</v>
          </cell>
          <cell r="M866">
            <v>42583</v>
          </cell>
          <cell r="O866" t="str">
            <v>A</v>
          </cell>
        </row>
        <row r="867">
          <cell r="A867">
            <v>201</v>
          </cell>
          <cell r="B867" t="str">
            <v>'t ZANDHOF</v>
          </cell>
          <cell r="C867" t="str">
            <v>TZH</v>
          </cell>
          <cell r="D867" t="str">
            <v>DE CAUWER MICHAEL</v>
          </cell>
          <cell r="E867" t="str">
            <v>-</v>
          </cell>
          <cell r="F867" t="str">
            <v>M</v>
          </cell>
          <cell r="G867">
            <v>32992</v>
          </cell>
          <cell r="H867" t="str">
            <v>HOUTENMOLENSTRAAT 36A3</v>
          </cell>
          <cell r="I867">
            <v>2880</v>
          </cell>
          <cell r="J867" t="str">
            <v>BORNEM</v>
          </cell>
          <cell r="K867" t="str">
            <v>591.9335002.18</v>
          </cell>
          <cell r="L867">
            <v>42217</v>
          </cell>
          <cell r="M867">
            <v>42217</v>
          </cell>
          <cell r="O867" t="str">
            <v>C</v>
          </cell>
        </row>
        <row r="868">
          <cell r="A868">
            <v>200</v>
          </cell>
          <cell r="B868" t="str">
            <v>'t ZANDHOF</v>
          </cell>
          <cell r="C868" t="str">
            <v>TZH</v>
          </cell>
          <cell r="D868" t="str">
            <v>PEETERS FREDERIK</v>
          </cell>
          <cell r="E868" t="str">
            <v>-</v>
          </cell>
          <cell r="F868" t="str">
            <v>M</v>
          </cell>
          <cell r="G868">
            <v>22310</v>
          </cell>
          <cell r="H868" t="str">
            <v>STATIONSPLEIN 16</v>
          </cell>
          <cell r="I868">
            <v>2880</v>
          </cell>
          <cell r="J868" t="str">
            <v>BORNEM</v>
          </cell>
          <cell r="K868" t="str">
            <v>592.0723392.47</v>
          </cell>
          <cell r="L868">
            <v>42217</v>
          </cell>
          <cell r="M868">
            <v>42217</v>
          </cell>
          <cell r="O868" t="str">
            <v>B</v>
          </cell>
        </row>
        <row r="869">
          <cell r="A869">
            <v>199</v>
          </cell>
          <cell r="B869" t="str">
            <v>DE VETTEN OS</v>
          </cell>
          <cell r="C869" t="str">
            <v>DVO</v>
          </cell>
          <cell r="D869" t="str">
            <v>VERLINDEN FRANK</v>
          </cell>
          <cell r="E869" t="str">
            <v>-</v>
          </cell>
          <cell r="F869" t="str">
            <v>M</v>
          </cell>
          <cell r="G869">
            <v>23792</v>
          </cell>
          <cell r="H869" t="str">
            <v>BREENDONK DORP 73</v>
          </cell>
          <cell r="I869">
            <v>2870</v>
          </cell>
          <cell r="J869" t="str">
            <v>BREENDONK</v>
          </cell>
          <cell r="K869" t="str">
            <v>592.0558889.56</v>
          </cell>
          <cell r="L869">
            <v>36769</v>
          </cell>
          <cell r="M869">
            <v>36769</v>
          </cell>
          <cell r="O869" t="str">
            <v>C</v>
          </cell>
        </row>
        <row r="870">
          <cell r="A870">
            <v>198</v>
          </cell>
          <cell r="B870" t="str">
            <v>DE VETTEN OS</v>
          </cell>
          <cell r="C870" t="str">
            <v>DVO</v>
          </cell>
          <cell r="D870" t="str">
            <v>ENGELS RONALD</v>
          </cell>
          <cell r="E870" t="str">
            <v>-</v>
          </cell>
          <cell r="F870" t="str">
            <v>M</v>
          </cell>
          <cell r="G870">
            <v>23760</v>
          </cell>
          <cell r="H870" t="str">
            <v>DONKSTRAAT 65/G</v>
          </cell>
          <cell r="I870">
            <v>2870</v>
          </cell>
          <cell r="J870" t="str">
            <v>PUURS</v>
          </cell>
          <cell r="K870" t="str">
            <v>592.5663273.09</v>
          </cell>
          <cell r="L870">
            <v>36769</v>
          </cell>
          <cell r="M870">
            <v>36769</v>
          </cell>
          <cell r="O870" t="str">
            <v>NA</v>
          </cell>
        </row>
        <row r="871">
          <cell r="A871">
            <v>197</v>
          </cell>
          <cell r="B871" t="str">
            <v>'t ZANDHOF</v>
          </cell>
          <cell r="C871" t="str">
            <v>TZH</v>
          </cell>
          <cell r="D871" t="str">
            <v>VAN KERKHOVEN DIRK</v>
          </cell>
          <cell r="E871">
            <v>1</v>
          </cell>
          <cell r="F871" t="str">
            <v>M</v>
          </cell>
          <cell r="G871">
            <v>22807</v>
          </cell>
          <cell r="H871" t="str">
            <v>W.VAN DOORRYCKSTRAAT 31/1</v>
          </cell>
          <cell r="I871">
            <v>9120</v>
          </cell>
          <cell r="J871" t="str">
            <v>HAASDONK</v>
          </cell>
          <cell r="K871" t="str">
            <v>591.8598329.60</v>
          </cell>
          <cell r="L871">
            <v>42217</v>
          </cell>
          <cell r="M871">
            <v>42217</v>
          </cell>
          <cell r="O871" t="str">
            <v>B</v>
          </cell>
        </row>
        <row r="872">
          <cell r="A872">
            <v>196</v>
          </cell>
          <cell r="B872" t="str">
            <v>NOEVEREN</v>
          </cell>
          <cell r="C872" t="str">
            <v>NOE</v>
          </cell>
          <cell r="D872" t="str">
            <v>CLAES STEFAAN</v>
          </cell>
          <cell r="E872">
            <v>1</v>
          </cell>
          <cell r="F872" t="str">
            <v>M</v>
          </cell>
          <cell r="G872">
            <v>26676</v>
          </cell>
          <cell r="H872" t="str">
            <v>MATENSTRAAT 49</v>
          </cell>
          <cell r="I872">
            <v>2845</v>
          </cell>
          <cell r="J872" t="str">
            <v>NIEL</v>
          </cell>
          <cell r="K872" t="str">
            <v>592.3067673.32</v>
          </cell>
          <cell r="L872">
            <v>42583</v>
          </cell>
          <cell r="M872">
            <v>44044</v>
          </cell>
          <cell r="O872" t="str">
            <v>A</v>
          </cell>
        </row>
        <row r="873">
          <cell r="A873">
            <v>195</v>
          </cell>
          <cell r="B873" t="str">
            <v>EXCELSIOR</v>
          </cell>
          <cell r="C873" t="str">
            <v>EXC</v>
          </cell>
          <cell r="D873" t="str">
            <v>PINTENS DAVY</v>
          </cell>
          <cell r="E873" t="str">
            <v>-</v>
          </cell>
          <cell r="F873" t="str">
            <v>M</v>
          </cell>
          <cell r="G873">
            <v>27626</v>
          </cell>
          <cell r="H873" t="str">
            <v>VINCETSTRAAT 19</v>
          </cell>
          <cell r="I873">
            <v>2870</v>
          </cell>
          <cell r="J873" t="str">
            <v>PUURS</v>
          </cell>
          <cell r="K873" t="str">
            <v>591.8002740.51</v>
          </cell>
          <cell r="L873">
            <v>42948</v>
          </cell>
          <cell r="M873">
            <v>42948</v>
          </cell>
          <cell r="O873" t="str">
            <v>B</v>
          </cell>
        </row>
        <row r="874">
          <cell r="A874">
            <v>194</v>
          </cell>
          <cell r="B874" t="str">
            <v>RITOBOYS</v>
          </cell>
          <cell r="C874" t="str">
            <v>RITO</v>
          </cell>
          <cell r="D874" t="str">
            <v>CHARTIER ALBERT</v>
          </cell>
          <cell r="E874" t="str">
            <v>-</v>
          </cell>
          <cell r="F874" t="str">
            <v>M</v>
          </cell>
          <cell r="G874">
            <v>20246</v>
          </cell>
          <cell r="H874" t="str">
            <v>TUINLEI 12</v>
          </cell>
          <cell r="I874">
            <v>2627</v>
          </cell>
          <cell r="J874" t="str">
            <v>SCHELLE</v>
          </cell>
          <cell r="K874" t="str">
            <v>592.7301846.58</v>
          </cell>
          <cell r="L874">
            <v>42583</v>
          </cell>
          <cell r="M874">
            <v>44044</v>
          </cell>
          <cell r="O874" t="str">
            <v>B</v>
          </cell>
        </row>
        <row r="875">
          <cell r="A875">
            <v>193</v>
          </cell>
          <cell r="B875" t="str">
            <v>DE SPLINTERS</v>
          </cell>
          <cell r="C875" t="str">
            <v>SPLI</v>
          </cell>
          <cell r="D875" t="str">
            <v>AVERHALS PATRICK</v>
          </cell>
          <cell r="E875">
            <v>2</v>
          </cell>
          <cell r="F875" t="str">
            <v>M</v>
          </cell>
          <cell r="G875">
            <v>21810</v>
          </cell>
          <cell r="H875" t="str">
            <v>PIKSTRAAT 3</v>
          </cell>
          <cell r="I875">
            <v>1840</v>
          </cell>
          <cell r="J875" t="str">
            <v>LONDERZEEL</v>
          </cell>
          <cell r="K875" t="str">
            <v>592.1557939.06</v>
          </cell>
          <cell r="L875">
            <v>43009</v>
          </cell>
          <cell r="M875">
            <v>43009</v>
          </cell>
          <cell r="O875" t="str">
            <v>B</v>
          </cell>
        </row>
        <row r="876">
          <cell r="A876">
            <v>192</v>
          </cell>
          <cell r="B876" t="str">
            <v>DE VETTEN OS</v>
          </cell>
          <cell r="C876" t="str">
            <v>DVO</v>
          </cell>
          <cell r="D876" t="str">
            <v>VINCKE RONNY</v>
          </cell>
          <cell r="E876" t="str">
            <v>-</v>
          </cell>
          <cell r="F876" t="str">
            <v>M</v>
          </cell>
          <cell r="G876">
            <v>23742</v>
          </cell>
          <cell r="H876" t="str">
            <v>MANSBROEKVELD 66</v>
          </cell>
          <cell r="I876">
            <v>2880</v>
          </cell>
          <cell r="J876" t="str">
            <v>BORNEM</v>
          </cell>
          <cell r="K876" t="str">
            <v>591.8604690.19</v>
          </cell>
          <cell r="L876">
            <v>36769</v>
          </cell>
          <cell r="M876">
            <v>36769</v>
          </cell>
          <cell r="O876" t="str">
            <v>NA</v>
          </cell>
        </row>
        <row r="877">
          <cell r="A877">
            <v>191</v>
          </cell>
          <cell r="B877" t="str">
            <v>DE SPLINTERS</v>
          </cell>
          <cell r="C877" t="str">
            <v>SPLI</v>
          </cell>
          <cell r="D877" t="str">
            <v>WIJNS STEFAAN</v>
          </cell>
          <cell r="E877" t="str">
            <v>-</v>
          </cell>
          <cell r="F877" t="str">
            <v>M</v>
          </cell>
          <cell r="G877">
            <v>22463</v>
          </cell>
          <cell r="H877" t="str">
            <v>BERGSTRAAT 93</v>
          </cell>
          <cell r="I877">
            <v>1840</v>
          </cell>
          <cell r="J877" t="str">
            <v>LONDERZEEL</v>
          </cell>
          <cell r="K877" t="str">
            <v>592.0830292.53</v>
          </cell>
          <cell r="L877">
            <v>42583</v>
          </cell>
          <cell r="M877">
            <v>42583</v>
          </cell>
          <cell r="O877" t="str">
            <v>B</v>
          </cell>
        </row>
        <row r="878">
          <cell r="A878">
            <v>190</v>
          </cell>
          <cell r="B878" t="str">
            <v>KASTEL</v>
          </cell>
          <cell r="C878" t="str">
            <v>KAST</v>
          </cell>
          <cell r="D878" t="str">
            <v>DE CLIPPELEIR DRIES</v>
          </cell>
          <cell r="E878" t="str">
            <v>-</v>
          </cell>
          <cell r="F878" t="str">
            <v>M</v>
          </cell>
          <cell r="G878">
            <v>35521</v>
          </cell>
          <cell r="H878" t="str">
            <v>HAZELDONK 25</v>
          </cell>
          <cell r="I878">
            <v>9220</v>
          </cell>
          <cell r="J878" t="str">
            <v>MOERZEKE</v>
          </cell>
          <cell r="K878" t="str">
            <v>591.9040543.51</v>
          </cell>
          <cell r="L878">
            <v>43313</v>
          </cell>
          <cell r="M878">
            <v>43313</v>
          </cell>
          <cell r="O878" t="str">
            <v>B</v>
          </cell>
        </row>
        <row r="879">
          <cell r="A879">
            <v>189</v>
          </cell>
          <cell r="B879" t="str">
            <v>DE SPLINTERS</v>
          </cell>
          <cell r="C879" t="str">
            <v>SPLI</v>
          </cell>
          <cell r="D879" t="str">
            <v>VAN DEN EEDE PAUL</v>
          </cell>
          <cell r="E879" t="str">
            <v>-</v>
          </cell>
          <cell r="F879" t="str">
            <v>M</v>
          </cell>
          <cell r="G879">
            <v>23043</v>
          </cell>
          <cell r="H879" t="str">
            <v>LINDE 140</v>
          </cell>
          <cell r="I879">
            <v>1840</v>
          </cell>
          <cell r="J879" t="str">
            <v>LONDERZEEL</v>
          </cell>
          <cell r="K879" t="str">
            <v>592.0784815.69</v>
          </cell>
          <cell r="L879">
            <v>42583</v>
          </cell>
          <cell r="M879">
            <v>42583</v>
          </cell>
          <cell r="O879" t="str">
            <v>B</v>
          </cell>
        </row>
        <row r="880">
          <cell r="A880">
            <v>188</v>
          </cell>
          <cell r="B880" t="str">
            <v>KASTEL</v>
          </cell>
          <cell r="C880" t="str">
            <v>KAST</v>
          </cell>
          <cell r="D880" t="str">
            <v>ROELS WANNES</v>
          </cell>
          <cell r="E880">
            <v>2</v>
          </cell>
          <cell r="F880" t="str">
            <v>M</v>
          </cell>
          <cell r="G880">
            <v>35239</v>
          </cell>
          <cell r="H880" t="str">
            <v>HAZELDONK 18</v>
          </cell>
          <cell r="I880">
            <v>9220</v>
          </cell>
          <cell r="J880" t="str">
            <v>MOERZEKE</v>
          </cell>
          <cell r="K880" t="str">
            <v>592.1270490.65</v>
          </cell>
          <cell r="L880">
            <v>43313</v>
          </cell>
          <cell r="M880">
            <v>43313</v>
          </cell>
          <cell r="O880" t="str">
            <v>NA</v>
          </cell>
        </row>
        <row r="881">
          <cell r="A881">
            <v>187</v>
          </cell>
          <cell r="B881" t="str">
            <v>DE ZES</v>
          </cell>
          <cell r="C881" t="str">
            <v>DZES</v>
          </cell>
          <cell r="D881" t="str">
            <v>EMANUEL BRENT</v>
          </cell>
          <cell r="E881" t="str">
            <v>-</v>
          </cell>
          <cell r="F881" t="str">
            <v>M</v>
          </cell>
          <cell r="G881">
            <v>34737</v>
          </cell>
          <cell r="H881" t="str">
            <v>BAASRODESTRAAT 127</v>
          </cell>
          <cell r="I881">
            <v>9200</v>
          </cell>
          <cell r="J881" t="str">
            <v>BAASRODE</v>
          </cell>
          <cell r="K881" t="str">
            <v>592.4206284.57</v>
          </cell>
          <cell r="L881">
            <v>42217</v>
          </cell>
          <cell r="M881">
            <v>44044</v>
          </cell>
          <cell r="O881" t="str">
            <v>D</v>
          </cell>
        </row>
        <row r="882">
          <cell r="A882">
            <v>186</v>
          </cell>
          <cell r="B882" t="str">
            <v>THE Q</v>
          </cell>
          <cell r="C882" t="str">
            <v>THQ</v>
          </cell>
          <cell r="D882" t="str">
            <v>VAN DE VOORDE MADY</v>
          </cell>
          <cell r="E882" t="str">
            <v>-</v>
          </cell>
          <cell r="F882" t="str">
            <v>V</v>
          </cell>
          <cell r="G882">
            <v>23586</v>
          </cell>
          <cell r="H882" t="str">
            <v>BREENDONKDORP 105</v>
          </cell>
          <cell r="I882">
            <v>2870</v>
          </cell>
          <cell r="J882" t="str">
            <v>BREENDONK</v>
          </cell>
          <cell r="K882" t="str">
            <v>592.2648463.56</v>
          </cell>
          <cell r="L882">
            <v>43009</v>
          </cell>
          <cell r="M882">
            <v>43009</v>
          </cell>
          <cell r="O882" t="str">
            <v>D</v>
          </cell>
        </row>
        <row r="883">
          <cell r="A883">
            <v>185</v>
          </cell>
          <cell r="B883" t="str">
            <v>KASTEL</v>
          </cell>
          <cell r="C883" t="str">
            <v>KAST</v>
          </cell>
          <cell r="D883" t="str">
            <v>DE LOOS BRIGITTE</v>
          </cell>
          <cell r="E883" t="str">
            <v>-</v>
          </cell>
          <cell r="F883" t="str">
            <v>V</v>
          </cell>
          <cell r="G883">
            <v>23837</v>
          </cell>
          <cell r="H883" t="str">
            <v>TRAMSTRAAT 20</v>
          </cell>
          <cell r="I883">
            <v>9220</v>
          </cell>
          <cell r="J883" t="str">
            <v>KASTEL</v>
          </cell>
          <cell r="K883" t="str">
            <v>B2201575 63</v>
          </cell>
          <cell r="L883">
            <v>43313</v>
          </cell>
          <cell r="M883">
            <v>43313</v>
          </cell>
          <cell r="O883" t="str">
            <v>D</v>
          </cell>
        </row>
        <row r="884">
          <cell r="A884">
            <v>184</v>
          </cell>
          <cell r="B884" t="str">
            <v>VRIJE SPELER</v>
          </cell>
          <cell r="C884" t="str">
            <v>VS</v>
          </cell>
          <cell r="D884" t="str">
            <v>DE MULDER RUDI</v>
          </cell>
          <cell r="E884" t="str">
            <v>-</v>
          </cell>
          <cell r="F884" t="str">
            <v>M</v>
          </cell>
          <cell r="G884">
            <v>19601</v>
          </cell>
          <cell r="H884" t="str">
            <v>OUDE MOLEN 1/2</v>
          </cell>
          <cell r="I884">
            <v>2830</v>
          </cell>
          <cell r="J884" t="str">
            <v>TISSELT</v>
          </cell>
          <cell r="K884" t="str">
            <v>592.6719058.46</v>
          </cell>
          <cell r="L884">
            <v>43678</v>
          </cell>
          <cell r="M884">
            <v>43678</v>
          </cell>
          <cell r="N884" t="str">
            <v>x</v>
          </cell>
          <cell r="O884" t="str">
            <v>B</v>
          </cell>
        </row>
        <row r="885">
          <cell r="A885">
            <v>183</v>
          </cell>
          <cell r="B885" t="str">
            <v>BILJARTBOYS</v>
          </cell>
          <cell r="C885" t="str">
            <v>BJB</v>
          </cell>
          <cell r="D885" t="str">
            <v>CARLIER CONSTANT</v>
          </cell>
          <cell r="E885" t="str">
            <v>-</v>
          </cell>
          <cell r="F885" t="str">
            <v>M</v>
          </cell>
          <cell r="G885">
            <v>21049</v>
          </cell>
          <cell r="H885" t="str">
            <v>VOETBALLERSSTRAAT 25/2</v>
          </cell>
          <cell r="I885">
            <v>2850</v>
          </cell>
          <cell r="J885" t="str">
            <v>BOOM</v>
          </cell>
          <cell r="K885" t="str">
            <v>591.4035032.31</v>
          </cell>
          <cell r="L885">
            <v>42583</v>
          </cell>
          <cell r="M885">
            <v>42583</v>
          </cell>
          <cell r="O885" t="str">
            <v>B</v>
          </cell>
        </row>
        <row r="886">
          <cell r="A886">
            <v>182</v>
          </cell>
          <cell r="B886" t="str">
            <v>VRIJE SPELER</v>
          </cell>
          <cell r="C886" t="str">
            <v>VS</v>
          </cell>
          <cell r="D886" t="str">
            <v>VAN DRIESSCHE DAVE</v>
          </cell>
          <cell r="E886" t="str">
            <v>-</v>
          </cell>
          <cell r="F886" t="str">
            <v>M</v>
          </cell>
          <cell r="G886">
            <v>29968</v>
          </cell>
          <cell r="H886" t="str">
            <v>KOEISTEERT 37</v>
          </cell>
          <cell r="I886">
            <v>1840</v>
          </cell>
          <cell r="J886" t="str">
            <v>LONDERZEEL</v>
          </cell>
          <cell r="K886" t="str">
            <v>591.9697448.72</v>
          </cell>
          <cell r="L886">
            <v>42948</v>
          </cell>
          <cell r="M886">
            <v>42948</v>
          </cell>
          <cell r="N886" t="str">
            <v>x</v>
          </cell>
          <cell r="O886" t="str">
            <v>NA</v>
          </cell>
        </row>
        <row r="887">
          <cell r="A887">
            <v>181</v>
          </cell>
          <cell r="B887" t="str">
            <v>OVERLEDEN</v>
          </cell>
          <cell r="C887" t="str">
            <v>†</v>
          </cell>
          <cell r="D887" t="str">
            <v>SPIESSENS WALTER †</v>
          </cell>
          <cell r="E887" t="str">
            <v>-</v>
          </cell>
          <cell r="F887" t="str">
            <v>M</v>
          </cell>
          <cell r="G887">
            <v>21344</v>
          </cell>
          <cell r="H887" t="str">
            <v>BROEKVELD 44</v>
          </cell>
          <cell r="I887">
            <v>1840</v>
          </cell>
          <cell r="J887" t="str">
            <v>LONDERZEEL</v>
          </cell>
          <cell r="K887" t="str">
            <v>592.2081640.04</v>
          </cell>
          <cell r="L887">
            <v>43040</v>
          </cell>
          <cell r="M887">
            <v>43040</v>
          </cell>
          <cell r="N887" t="str">
            <v>x</v>
          </cell>
          <cell r="O887" t="str">
            <v>A</v>
          </cell>
        </row>
        <row r="888">
          <cell r="A888">
            <v>180</v>
          </cell>
          <cell r="B888" t="str">
            <v>DEN BLACK</v>
          </cell>
          <cell r="C888" t="str">
            <v>DBLA</v>
          </cell>
          <cell r="D888" t="str">
            <v>VAN DYCK JULIEN</v>
          </cell>
          <cell r="E888" t="str">
            <v>-</v>
          </cell>
          <cell r="F888" t="str">
            <v>M</v>
          </cell>
          <cell r="G888">
            <v>26715</v>
          </cell>
          <cell r="H888" t="str">
            <v>OTTERSTRAAT 69</v>
          </cell>
          <cell r="I888">
            <v>9200</v>
          </cell>
          <cell r="J888" t="str">
            <v>DENDERMONDE</v>
          </cell>
          <cell r="K888" t="str">
            <v>592.0087322.06</v>
          </cell>
          <cell r="L888">
            <v>42583</v>
          </cell>
          <cell r="M888">
            <v>42583</v>
          </cell>
          <cell r="O888" t="str">
            <v>A</v>
          </cell>
        </row>
        <row r="889">
          <cell r="A889">
            <v>179</v>
          </cell>
          <cell r="B889" t="str">
            <v>BILJARTBOYS</v>
          </cell>
          <cell r="C889" t="str">
            <v>BJB</v>
          </cell>
          <cell r="D889" t="str">
            <v>COOLS PETER</v>
          </cell>
          <cell r="E889" t="str">
            <v>-</v>
          </cell>
          <cell r="F889" t="str">
            <v>M</v>
          </cell>
          <cell r="G889">
            <v>23938</v>
          </cell>
          <cell r="H889" t="str">
            <v>BOSSTRAAT 126</v>
          </cell>
          <cell r="I889">
            <v>2850</v>
          </cell>
          <cell r="J889" t="str">
            <v>BOOM</v>
          </cell>
          <cell r="K889" t="str">
            <v>591.9382078.49</v>
          </cell>
          <cell r="L889">
            <v>42583</v>
          </cell>
          <cell r="M889">
            <v>42583</v>
          </cell>
          <cell r="O889" t="str">
            <v>A</v>
          </cell>
        </row>
        <row r="890">
          <cell r="A890">
            <v>178</v>
          </cell>
          <cell r="B890" t="str">
            <v>BILJARTBOYS</v>
          </cell>
          <cell r="C890" t="str">
            <v>BJB</v>
          </cell>
          <cell r="D890" t="str">
            <v>POORTMANS PAUL</v>
          </cell>
          <cell r="E890" t="str">
            <v>-</v>
          </cell>
          <cell r="F890" t="str">
            <v>M</v>
          </cell>
          <cell r="G890">
            <v>22531</v>
          </cell>
          <cell r="H890" t="str">
            <v>ADVOKAATSTRAAT 100/2</v>
          </cell>
          <cell r="I890">
            <v>2850</v>
          </cell>
          <cell r="J890" t="str">
            <v>BOOM</v>
          </cell>
          <cell r="K890" t="str">
            <v>592.3060194.22</v>
          </cell>
          <cell r="L890">
            <v>42583</v>
          </cell>
          <cell r="M890">
            <v>42583</v>
          </cell>
          <cell r="O890" t="str">
            <v>C</v>
          </cell>
        </row>
        <row r="891">
          <cell r="A891">
            <v>177</v>
          </cell>
          <cell r="B891" t="str">
            <v>PLAZA</v>
          </cell>
          <cell r="C891" t="str">
            <v>PLZ</v>
          </cell>
          <cell r="D891" t="str">
            <v>SARENS CHRISTOPH</v>
          </cell>
          <cell r="E891">
            <v>2</v>
          </cell>
          <cell r="F891" t="str">
            <v>M</v>
          </cell>
          <cell r="G891">
            <v>30051</v>
          </cell>
          <cell r="H891" t="str">
            <v>BORGSTRAAT 179/2</v>
          </cell>
          <cell r="I891">
            <v>2890</v>
          </cell>
          <cell r="J891" t="str">
            <v>ST. AMANDS</v>
          </cell>
          <cell r="K891" t="str">
            <v>592.5917093.77</v>
          </cell>
          <cell r="L891">
            <v>43040</v>
          </cell>
          <cell r="M891">
            <v>43040</v>
          </cell>
          <cell r="O891" t="str">
            <v>C</v>
          </cell>
        </row>
        <row r="892">
          <cell r="A892">
            <v>176</v>
          </cell>
          <cell r="B892" t="str">
            <v>PLAZA</v>
          </cell>
          <cell r="C892" t="str">
            <v>PLZ</v>
          </cell>
          <cell r="D892" t="str">
            <v>BOODTS ROELAND</v>
          </cell>
          <cell r="E892" t="str">
            <v>-</v>
          </cell>
          <cell r="F892" t="str">
            <v>M</v>
          </cell>
          <cell r="G892">
            <v>30090</v>
          </cell>
          <cell r="H892" t="str">
            <v>WINKELSTRAAT 73</v>
          </cell>
          <cell r="I892">
            <v>2890</v>
          </cell>
          <cell r="J892" t="str">
            <v>ST. AMANDS</v>
          </cell>
          <cell r="K892" t="str">
            <v>592.1750523.45</v>
          </cell>
          <cell r="L892">
            <v>43040</v>
          </cell>
          <cell r="M892">
            <v>43040</v>
          </cell>
          <cell r="O892" t="str">
            <v>D</v>
          </cell>
        </row>
        <row r="893">
          <cell r="A893">
            <v>175</v>
          </cell>
          <cell r="B893" t="str">
            <v>TORENHOF</v>
          </cell>
          <cell r="C893" t="str">
            <v>THOF</v>
          </cell>
          <cell r="D893" t="str">
            <v>VERBRAECKEN JOHAN</v>
          </cell>
          <cell r="E893" t="str">
            <v>-</v>
          </cell>
          <cell r="F893" t="str">
            <v>M</v>
          </cell>
          <cell r="G893">
            <v>27455</v>
          </cell>
          <cell r="H893" t="str">
            <v>KONING BOUDEWIJNLAAN 35</v>
          </cell>
          <cell r="I893">
            <v>9140</v>
          </cell>
          <cell r="J893" t="str">
            <v>TEMSE</v>
          </cell>
          <cell r="K893" t="str">
            <v>592.5117302.51</v>
          </cell>
          <cell r="L893">
            <v>43313</v>
          </cell>
          <cell r="M893">
            <v>43313</v>
          </cell>
          <cell r="O893" t="str">
            <v>A</v>
          </cell>
        </row>
        <row r="894">
          <cell r="A894">
            <v>174</v>
          </cell>
          <cell r="B894" t="str">
            <v>HET WIEL</v>
          </cell>
          <cell r="C894" t="str">
            <v>WIEL</v>
          </cell>
          <cell r="D894" t="str">
            <v>MOENS ROBBY</v>
          </cell>
          <cell r="E894" t="str">
            <v>-</v>
          </cell>
          <cell r="F894" t="str">
            <v>M</v>
          </cell>
          <cell r="G894">
            <v>24363</v>
          </cell>
          <cell r="H894" t="str">
            <v>BRANSTSEDREEF 3</v>
          </cell>
          <cell r="I894">
            <v>2880</v>
          </cell>
          <cell r="J894" t="str">
            <v>BORNEM</v>
          </cell>
          <cell r="K894" t="str">
            <v>592.7345841.15</v>
          </cell>
          <cell r="L894">
            <v>43040</v>
          </cell>
          <cell r="M894">
            <v>44044</v>
          </cell>
          <cell r="O894" t="str">
            <v>B</v>
          </cell>
        </row>
        <row r="895">
          <cell r="A895">
            <v>173</v>
          </cell>
          <cell r="B895" t="str">
            <v>DE BELOFTEN</v>
          </cell>
          <cell r="C895" t="str">
            <v>DBEL</v>
          </cell>
          <cell r="D895" t="str">
            <v>DE HERT FRANCOIS</v>
          </cell>
          <cell r="E895" t="str">
            <v>-</v>
          </cell>
          <cell r="F895" t="str">
            <v>M</v>
          </cell>
          <cell r="G895">
            <v>19937</v>
          </cell>
          <cell r="H895" t="str">
            <v>NACHTEGAALSTRAAT 17</v>
          </cell>
          <cell r="I895">
            <v>1840</v>
          </cell>
          <cell r="J895" t="str">
            <v>LONDERZEEL</v>
          </cell>
          <cell r="K895" t="str">
            <v>54.08.01-449.32</v>
          </cell>
          <cell r="L895">
            <v>43313</v>
          </cell>
          <cell r="M895">
            <v>43313</v>
          </cell>
          <cell r="O895" t="str">
            <v>NA</v>
          </cell>
        </row>
        <row r="896">
          <cell r="A896">
            <v>172</v>
          </cell>
          <cell r="B896" t="str">
            <v>DE SPLINTERS</v>
          </cell>
          <cell r="C896" t="str">
            <v>SPLI</v>
          </cell>
          <cell r="D896" t="str">
            <v>VAN DEN EEDE JURGEN</v>
          </cell>
          <cell r="E896" t="str">
            <v>-</v>
          </cell>
          <cell r="F896" t="str">
            <v>M</v>
          </cell>
          <cell r="G896">
            <v>27773</v>
          </cell>
          <cell r="H896" t="str">
            <v>MANKEVOSSTRAAT 12</v>
          </cell>
          <cell r="I896">
            <v>1860</v>
          </cell>
          <cell r="J896" t="str">
            <v>MEISE</v>
          </cell>
          <cell r="K896" t="str">
            <v>592.1077227.26</v>
          </cell>
          <cell r="L896">
            <v>43040</v>
          </cell>
          <cell r="M896">
            <v>43040</v>
          </cell>
          <cell r="O896" t="str">
            <v>A</v>
          </cell>
        </row>
        <row r="897">
          <cell r="A897">
            <v>171</v>
          </cell>
          <cell r="B897" t="str">
            <v>VRIJE SPELER</v>
          </cell>
          <cell r="C897" t="str">
            <v>VS</v>
          </cell>
          <cell r="D897" t="str">
            <v>NOLF JOHAN</v>
          </cell>
          <cell r="E897" t="str">
            <v>-</v>
          </cell>
          <cell r="F897" t="str">
            <v>M</v>
          </cell>
          <cell r="G897">
            <v>24134</v>
          </cell>
          <cell r="H897" t="str">
            <v xml:space="preserve">WACHTINGSTRAAT 4 </v>
          </cell>
          <cell r="I897">
            <v>2870</v>
          </cell>
          <cell r="J897" t="str">
            <v>PUURS</v>
          </cell>
          <cell r="K897" t="str">
            <v>591.8259405.54</v>
          </cell>
          <cell r="L897">
            <v>43313</v>
          </cell>
          <cell r="M897">
            <v>43313</v>
          </cell>
          <cell r="N897" t="str">
            <v>x</v>
          </cell>
          <cell r="O897" t="str">
            <v>D</v>
          </cell>
        </row>
        <row r="898">
          <cell r="A898">
            <v>170</v>
          </cell>
          <cell r="B898" t="str">
            <v>DE SPLINTERS</v>
          </cell>
          <cell r="C898" t="str">
            <v>SPLI</v>
          </cell>
          <cell r="D898" t="str">
            <v>VAN DEN EEDE EDDIE</v>
          </cell>
          <cell r="E898" t="str">
            <v>-</v>
          </cell>
          <cell r="F898" t="str">
            <v>M</v>
          </cell>
          <cell r="G898">
            <v>25213</v>
          </cell>
          <cell r="H898" t="str">
            <v>ACHTERHEIDE 105</v>
          </cell>
          <cell r="I898">
            <v>1840</v>
          </cell>
          <cell r="J898" t="str">
            <v>LONDERZEEL</v>
          </cell>
          <cell r="K898" t="str">
            <v>592.6345296.25</v>
          </cell>
          <cell r="L898">
            <v>43040</v>
          </cell>
          <cell r="M898">
            <v>43040</v>
          </cell>
          <cell r="O898" t="str">
            <v>NA</v>
          </cell>
        </row>
        <row r="899">
          <cell r="A899">
            <v>169</v>
          </cell>
          <cell r="B899" t="str">
            <v>OUD LIMBURG</v>
          </cell>
          <cell r="C899" t="str">
            <v>OUD</v>
          </cell>
          <cell r="D899" t="str">
            <v>BROOTHAERS KURT</v>
          </cell>
          <cell r="E899" t="str">
            <v>-</v>
          </cell>
          <cell r="F899" t="str">
            <v>M</v>
          </cell>
          <cell r="G899">
            <v>29561</v>
          </cell>
          <cell r="H899" t="str">
            <v>MEERSTRAAT 200</v>
          </cell>
          <cell r="I899">
            <v>1840</v>
          </cell>
          <cell r="J899" t="str">
            <v>LONDERZEEL</v>
          </cell>
          <cell r="K899" t="str">
            <v>592.0369133.32</v>
          </cell>
          <cell r="L899">
            <v>43313</v>
          </cell>
          <cell r="M899">
            <v>43313</v>
          </cell>
          <cell r="O899" t="str">
            <v>D</v>
          </cell>
        </row>
        <row r="900">
          <cell r="A900">
            <v>168</v>
          </cell>
          <cell r="B900" t="str">
            <v>DEN TWEEDEN THUIS</v>
          </cell>
          <cell r="C900" t="str">
            <v>TWT</v>
          </cell>
          <cell r="D900" t="str">
            <v>TAEKELS MARNIX</v>
          </cell>
          <cell r="E900" t="str">
            <v>-</v>
          </cell>
          <cell r="F900" t="str">
            <v>M</v>
          </cell>
          <cell r="G900">
            <v>34151</v>
          </cell>
          <cell r="H900" t="str">
            <v>BREENDONKSTRAAT 296</v>
          </cell>
          <cell r="I900">
            <v>2830</v>
          </cell>
          <cell r="J900" t="str">
            <v>WILLEBROEK</v>
          </cell>
          <cell r="K900" t="str">
            <v>592.7344749.87</v>
          </cell>
          <cell r="L900">
            <v>43040</v>
          </cell>
          <cell r="M900">
            <v>44044</v>
          </cell>
          <cell r="O900" t="str">
            <v>D</v>
          </cell>
        </row>
        <row r="901">
          <cell r="A901">
            <v>167</v>
          </cell>
          <cell r="B901" t="str">
            <v>BARBOER</v>
          </cell>
          <cell r="C901" t="str">
            <v>BBR</v>
          </cell>
          <cell r="D901" t="str">
            <v>DE PRINS VALENTIN</v>
          </cell>
          <cell r="E901" t="str">
            <v>-</v>
          </cell>
          <cell r="F901" t="str">
            <v>M</v>
          </cell>
          <cell r="G901">
            <v>17699</v>
          </cell>
          <cell r="H901" t="str">
            <v>NIEUWSTRAAT 22</v>
          </cell>
          <cell r="I901">
            <v>2880</v>
          </cell>
          <cell r="J901" t="str">
            <v>BORNEM</v>
          </cell>
          <cell r="K901" t="str">
            <v>48.06.15-481.22</v>
          </cell>
          <cell r="L901">
            <v>42948</v>
          </cell>
          <cell r="M901">
            <v>44440</v>
          </cell>
          <cell r="O901" t="str">
            <v>D</v>
          </cell>
        </row>
        <row r="902">
          <cell r="A902">
            <v>166</v>
          </cell>
          <cell r="B902" t="str">
            <v>DE SPLINTERS</v>
          </cell>
          <cell r="C902" t="str">
            <v>SPLI</v>
          </cell>
          <cell r="D902" t="str">
            <v>VAN DEN BOSSCHE JAMES</v>
          </cell>
          <cell r="E902" t="str">
            <v>-</v>
          </cell>
          <cell r="F902" t="str">
            <v>M</v>
          </cell>
          <cell r="G902">
            <v>26820</v>
          </cell>
          <cell r="H902" t="str">
            <v>MOLENSTRAAT 36</v>
          </cell>
          <cell r="I902">
            <v>1840</v>
          </cell>
          <cell r="J902" t="str">
            <v>LONDERZEEL</v>
          </cell>
          <cell r="K902" t="str">
            <v>592.0739909.74</v>
          </cell>
          <cell r="L902">
            <v>43009</v>
          </cell>
          <cell r="M902">
            <v>43009</v>
          </cell>
          <cell r="O902" t="str">
            <v>A</v>
          </cell>
        </row>
        <row r="903">
          <cell r="A903">
            <v>165</v>
          </cell>
          <cell r="B903" t="str">
            <v>'t ZANDHOF</v>
          </cell>
          <cell r="C903" t="str">
            <v>TZH</v>
          </cell>
          <cell r="D903" t="str">
            <v>CLEEMPUT DAVY</v>
          </cell>
          <cell r="E903" t="str">
            <v>-</v>
          </cell>
          <cell r="F903" t="str">
            <v>M</v>
          </cell>
          <cell r="G903">
            <v>33108</v>
          </cell>
          <cell r="H903" t="str">
            <v>ST. JOZEFSTRAAT 16</v>
          </cell>
          <cell r="I903">
            <v>9255</v>
          </cell>
          <cell r="J903" t="str">
            <v>BUGGENHOUT</v>
          </cell>
          <cell r="K903" t="str">
            <v>592.5800270.42</v>
          </cell>
          <cell r="L903">
            <v>43009</v>
          </cell>
          <cell r="M903">
            <v>43009</v>
          </cell>
          <cell r="O903" t="str">
            <v>D</v>
          </cell>
        </row>
        <row r="904">
          <cell r="A904">
            <v>164</v>
          </cell>
          <cell r="B904" t="str">
            <v>DE SPLINTERS</v>
          </cell>
          <cell r="C904" t="str">
            <v>SPLI</v>
          </cell>
          <cell r="D904" t="str">
            <v>VAN DEN BRANDEN MICHEL</v>
          </cell>
          <cell r="E904" t="str">
            <v>-</v>
          </cell>
          <cell r="F904" t="str">
            <v>M</v>
          </cell>
          <cell r="G904">
            <v>25262</v>
          </cell>
          <cell r="H904" t="str">
            <v>DE BEUGHEMLAAN 39</v>
          </cell>
          <cell r="I904">
            <v>1880</v>
          </cell>
          <cell r="J904" t="str">
            <v>RAMSDONK</v>
          </cell>
          <cell r="K904" t="str">
            <v>591.7312555.21</v>
          </cell>
          <cell r="L904">
            <v>42948</v>
          </cell>
          <cell r="M904">
            <v>42948</v>
          </cell>
          <cell r="O904" t="str">
            <v>A</v>
          </cell>
        </row>
        <row r="905">
          <cell r="A905">
            <v>163</v>
          </cell>
          <cell r="B905" t="str">
            <v>DE SPLINTERS</v>
          </cell>
          <cell r="C905" t="str">
            <v>SPLI</v>
          </cell>
          <cell r="D905" t="str">
            <v>DE COCK SACHA</v>
          </cell>
          <cell r="E905" t="str">
            <v>-</v>
          </cell>
          <cell r="F905" t="str">
            <v>M</v>
          </cell>
          <cell r="G905">
            <v>27738</v>
          </cell>
          <cell r="H905" t="str">
            <v>HOOGWEG 80</v>
          </cell>
          <cell r="I905">
            <v>9255</v>
          </cell>
          <cell r="J905" t="str">
            <v>BUGGENHOUT</v>
          </cell>
          <cell r="K905" t="str">
            <v>592.6605951.41</v>
          </cell>
          <cell r="L905">
            <v>43040</v>
          </cell>
          <cell r="M905">
            <v>43040</v>
          </cell>
          <cell r="O905" t="str">
            <v>B</v>
          </cell>
        </row>
        <row r="906">
          <cell r="A906">
            <v>162</v>
          </cell>
          <cell r="B906" t="str">
            <v>BILJARTBOYS</v>
          </cell>
          <cell r="C906" t="str">
            <v>BJB</v>
          </cell>
          <cell r="D906" t="str">
            <v>DE VISSCHER RUDY</v>
          </cell>
          <cell r="E906" t="str">
            <v>-</v>
          </cell>
          <cell r="F906" t="str">
            <v>M</v>
          </cell>
          <cell r="G906">
            <v>23476</v>
          </cell>
          <cell r="H906" t="str">
            <v>KERKHOFSTRAAT 178</v>
          </cell>
          <cell r="I906">
            <v>2850</v>
          </cell>
          <cell r="J906" t="str">
            <v>BOOM</v>
          </cell>
          <cell r="K906" t="str">
            <v>592.0922864.87</v>
          </cell>
          <cell r="L906">
            <v>42583</v>
          </cell>
          <cell r="M906">
            <v>42583</v>
          </cell>
          <cell r="O906" t="str">
            <v>NA</v>
          </cell>
        </row>
        <row r="907">
          <cell r="A907">
            <v>161</v>
          </cell>
          <cell r="B907" t="str">
            <v>THE Q</v>
          </cell>
          <cell r="C907" t="str">
            <v>THQ</v>
          </cell>
          <cell r="D907" t="str">
            <v>DEHERTOGH JOHAN</v>
          </cell>
          <cell r="E907" t="str">
            <v>-</v>
          </cell>
          <cell r="F907" t="str">
            <v>M</v>
          </cell>
          <cell r="G907">
            <v>25980</v>
          </cell>
          <cell r="H907" t="str">
            <v>PLOEGSTRAAT 74</v>
          </cell>
          <cell r="I907">
            <v>2830</v>
          </cell>
          <cell r="J907" t="str">
            <v>WILLEBROEK</v>
          </cell>
          <cell r="K907" t="str">
            <v>592.0327958.82</v>
          </cell>
          <cell r="L907">
            <v>43009</v>
          </cell>
          <cell r="M907">
            <v>43009</v>
          </cell>
          <cell r="O907" t="str">
            <v>A</v>
          </cell>
        </row>
        <row r="908">
          <cell r="A908">
            <v>160</v>
          </cell>
          <cell r="B908" t="str">
            <v>VRIJE SPELER</v>
          </cell>
          <cell r="C908" t="str">
            <v>VS</v>
          </cell>
          <cell r="D908" t="str">
            <v>SCHELKENS WIM</v>
          </cell>
          <cell r="E908" t="str">
            <v>-</v>
          </cell>
          <cell r="F908" t="str">
            <v>M</v>
          </cell>
          <cell r="G908">
            <v>26954</v>
          </cell>
          <cell r="H908" t="str">
            <v>PASTOOR SOMERLAAN 9</v>
          </cell>
          <cell r="I908">
            <v>2870</v>
          </cell>
          <cell r="J908" t="str">
            <v>PUURS</v>
          </cell>
          <cell r="K908" t="str">
            <v>591.7893097.18</v>
          </cell>
          <cell r="L908">
            <v>43009</v>
          </cell>
          <cell r="M908">
            <v>43009</v>
          </cell>
          <cell r="N908" t="str">
            <v>x</v>
          </cell>
          <cell r="O908" t="str">
            <v>B</v>
          </cell>
        </row>
        <row r="909">
          <cell r="A909">
            <v>159</v>
          </cell>
          <cell r="B909" t="str">
            <v>KASTEL</v>
          </cell>
          <cell r="C909" t="str">
            <v>KAST</v>
          </cell>
          <cell r="D909" t="str">
            <v>HERMANS SOPHIE</v>
          </cell>
          <cell r="E909" t="str">
            <v>-</v>
          </cell>
          <cell r="F909" t="str">
            <v>V</v>
          </cell>
          <cell r="G909">
            <v>27814</v>
          </cell>
          <cell r="H909" t="str">
            <v>JULES VINCARTPARK 71</v>
          </cell>
          <cell r="I909">
            <v>9220</v>
          </cell>
          <cell r="J909" t="str">
            <v>HAMME</v>
          </cell>
          <cell r="K909" t="str">
            <v>591.6805194.67</v>
          </cell>
          <cell r="L909">
            <v>42948</v>
          </cell>
          <cell r="M909">
            <v>42948</v>
          </cell>
          <cell r="O909" t="str">
            <v>NA</v>
          </cell>
        </row>
        <row r="910">
          <cell r="A910">
            <v>158</v>
          </cell>
          <cell r="B910" t="str">
            <v>KALFORT SPORTIF</v>
          </cell>
          <cell r="C910" t="str">
            <v>KALF</v>
          </cell>
          <cell r="D910" t="str">
            <v>VAN DER WILT CORNELIS</v>
          </cell>
          <cell r="E910" t="str">
            <v>-</v>
          </cell>
          <cell r="F910" t="str">
            <v>M</v>
          </cell>
          <cell r="G910">
            <v>20977</v>
          </cell>
          <cell r="H910" t="str">
            <v>J. HAUCHECORNESTRAAT 28</v>
          </cell>
          <cell r="I910">
            <v>2870</v>
          </cell>
          <cell r="J910" t="str">
            <v>PUURS</v>
          </cell>
          <cell r="K910" t="str">
            <v>57.06.06-311.69</v>
          </cell>
          <cell r="L910">
            <v>43313</v>
          </cell>
          <cell r="M910">
            <v>44440</v>
          </cell>
          <cell r="O910" t="str">
            <v>C</v>
          </cell>
        </row>
        <row r="911">
          <cell r="A911">
            <v>157</v>
          </cell>
          <cell r="B911" t="str">
            <v>KASTEL</v>
          </cell>
          <cell r="C911" t="str">
            <v>KAST</v>
          </cell>
          <cell r="D911" t="str">
            <v>VAN HOVE LUC</v>
          </cell>
          <cell r="E911" t="str">
            <v>-</v>
          </cell>
          <cell r="F911" t="str">
            <v>M</v>
          </cell>
          <cell r="G911">
            <v>24754</v>
          </cell>
          <cell r="H911" t="str">
            <v>BOONSTRAAT 11</v>
          </cell>
          <cell r="I911">
            <v>9220</v>
          </cell>
          <cell r="J911" t="str">
            <v>MOERZEKE</v>
          </cell>
          <cell r="K911" t="str">
            <v>591.5719834.40</v>
          </cell>
          <cell r="L911">
            <v>42948</v>
          </cell>
          <cell r="M911">
            <v>42948</v>
          </cell>
          <cell r="O911" t="str">
            <v>C</v>
          </cell>
        </row>
        <row r="912">
          <cell r="A912">
            <v>156</v>
          </cell>
          <cell r="B912" t="str">
            <v>KASTEL</v>
          </cell>
          <cell r="C912" t="str">
            <v>KAST</v>
          </cell>
          <cell r="D912" t="str">
            <v>VLAMINCK JENTY</v>
          </cell>
          <cell r="E912" t="str">
            <v>-</v>
          </cell>
          <cell r="G912">
            <v>33023</v>
          </cell>
          <cell r="H912" t="str">
            <v>MANDEMAKERSTRAAT 63</v>
          </cell>
          <cell r="I912">
            <v>9220</v>
          </cell>
          <cell r="J912" t="str">
            <v>HAMME</v>
          </cell>
          <cell r="K912" t="str">
            <v>592.2468475.03</v>
          </cell>
          <cell r="L912">
            <v>42948</v>
          </cell>
          <cell r="M912">
            <v>42948</v>
          </cell>
          <cell r="O912" t="str">
            <v>B</v>
          </cell>
        </row>
        <row r="913">
          <cell r="A913">
            <v>155</v>
          </cell>
          <cell r="B913" t="str">
            <v>VRIJE SPELER</v>
          </cell>
          <cell r="C913" t="str">
            <v>VS</v>
          </cell>
          <cell r="D913" t="str">
            <v>BRUYNINCKX PATRICK</v>
          </cell>
          <cell r="E913" t="str">
            <v>-</v>
          </cell>
          <cell r="F913" t="str">
            <v>M</v>
          </cell>
          <cell r="G913">
            <v>26943</v>
          </cell>
          <cell r="H913" t="str">
            <v>KLEIN BROEK 1</v>
          </cell>
          <cell r="I913">
            <v>2870</v>
          </cell>
          <cell r="J913" t="str">
            <v>RUISBROEK</v>
          </cell>
          <cell r="K913" t="str">
            <v>591.9123050.11</v>
          </cell>
          <cell r="L913">
            <v>43313</v>
          </cell>
          <cell r="M913">
            <v>43313</v>
          </cell>
          <cell r="N913" t="str">
            <v>x</v>
          </cell>
          <cell r="O913" t="str">
            <v>B</v>
          </cell>
        </row>
        <row r="914">
          <cell r="A914">
            <v>154</v>
          </cell>
          <cell r="B914" t="str">
            <v>VRIJE SPELER</v>
          </cell>
          <cell r="C914" t="str">
            <v>VS</v>
          </cell>
          <cell r="D914" t="str">
            <v>SEGERS TOM</v>
          </cell>
          <cell r="E914" t="str">
            <v>-</v>
          </cell>
          <cell r="F914" t="str">
            <v>M</v>
          </cell>
          <cell r="G914">
            <v>27551</v>
          </cell>
          <cell r="H914" t="str">
            <v>LINDESTRAAT 68</v>
          </cell>
          <cell r="I914">
            <v>2880</v>
          </cell>
          <cell r="J914" t="str">
            <v>BORNEM</v>
          </cell>
          <cell r="K914" t="str">
            <v>591.7793242.73</v>
          </cell>
          <cell r="L914">
            <v>42217</v>
          </cell>
          <cell r="M914">
            <v>42217</v>
          </cell>
          <cell r="N914" t="str">
            <v>x</v>
          </cell>
          <cell r="O914" t="str">
            <v>D</v>
          </cell>
        </row>
        <row r="915">
          <cell r="A915">
            <v>153</v>
          </cell>
          <cell r="B915" t="str">
            <v>EMILE V</v>
          </cell>
          <cell r="C915" t="str">
            <v>EM-V</v>
          </cell>
          <cell r="D915" t="str">
            <v>VAN BORM KRIS</v>
          </cell>
          <cell r="E915" t="str">
            <v>-</v>
          </cell>
          <cell r="F915" t="str">
            <v>M</v>
          </cell>
          <cell r="G915">
            <v>26632</v>
          </cell>
          <cell r="H915" t="str">
            <v>HEKKESTRAAT 38</v>
          </cell>
          <cell r="I915">
            <v>2890</v>
          </cell>
          <cell r="J915" t="str">
            <v>ST. AMANDS</v>
          </cell>
          <cell r="K915" t="str">
            <v>592.0106914.04</v>
          </cell>
          <cell r="L915">
            <v>43009</v>
          </cell>
          <cell r="M915">
            <v>43009</v>
          </cell>
          <cell r="O915" t="str">
            <v>B</v>
          </cell>
        </row>
        <row r="916">
          <cell r="A916">
            <v>152</v>
          </cell>
          <cell r="B916" t="str">
            <v>KASTEL</v>
          </cell>
          <cell r="C916" t="str">
            <v>KAST</v>
          </cell>
          <cell r="D916" t="str">
            <v>VANGOEDSENHOVEN ANDY</v>
          </cell>
          <cell r="E916" t="str">
            <v>-</v>
          </cell>
          <cell r="F916" t="str">
            <v>M</v>
          </cell>
          <cell r="G916">
            <v>30595</v>
          </cell>
          <cell r="H916" t="str">
            <v>BROEKSTRAAT 234</v>
          </cell>
          <cell r="I916">
            <v>9220</v>
          </cell>
          <cell r="J916" t="str">
            <v>HAMME</v>
          </cell>
          <cell r="K916" t="str">
            <v>591.8733280.84</v>
          </cell>
          <cell r="L916">
            <v>42948</v>
          </cell>
          <cell r="M916">
            <v>42948</v>
          </cell>
          <cell r="O916" t="str">
            <v>C</v>
          </cell>
        </row>
        <row r="917">
          <cell r="A917">
            <v>151</v>
          </cell>
          <cell r="B917" t="str">
            <v>KASTEL</v>
          </cell>
          <cell r="C917" t="str">
            <v>KAST</v>
          </cell>
          <cell r="D917" t="str">
            <v>PIETERS ETIENNE</v>
          </cell>
          <cell r="E917" t="str">
            <v>-</v>
          </cell>
          <cell r="F917" t="str">
            <v>M</v>
          </cell>
          <cell r="G917">
            <v>21809</v>
          </cell>
          <cell r="H917" t="str">
            <v>BEVRIJDINGSLAAN 45</v>
          </cell>
          <cell r="I917">
            <v>9200</v>
          </cell>
          <cell r="J917" t="str">
            <v>DENDERMONDE</v>
          </cell>
          <cell r="K917" t="str">
            <v>592.0979510.85</v>
          </cell>
          <cell r="L917">
            <v>42948</v>
          </cell>
          <cell r="M917">
            <v>42948</v>
          </cell>
          <cell r="O917" t="str">
            <v>C</v>
          </cell>
        </row>
        <row r="918">
          <cell r="A918">
            <v>150</v>
          </cell>
          <cell r="B918" t="str">
            <v>ZOGGEHOF</v>
          </cell>
          <cell r="C918" t="str">
            <v>ZOG</v>
          </cell>
          <cell r="D918" t="str">
            <v>DE KEYSER HUGO</v>
          </cell>
          <cell r="E918" t="str">
            <v>-</v>
          </cell>
          <cell r="F918" t="str">
            <v>M</v>
          </cell>
          <cell r="G918">
            <v>20178</v>
          </cell>
          <cell r="H918" t="str">
            <v>POSTHOORNSTRAAT 6</v>
          </cell>
          <cell r="I918">
            <v>9220</v>
          </cell>
          <cell r="J918" t="str">
            <v>HAMME</v>
          </cell>
          <cell r="K918" t="str">
            <v>592.5990713.74</v>
          </cell>
          <cell r="L918">
            <v>42979</v>
          </cell>
          <cell r="M918">
            <v>44044</v>
          </cell>
          <cell r="O918" t="str">
            <v>B</v>
          </cell>
        </row>
        <row r="919">
          <cell r="A919">
            <v>149</v>
          </cell>
          <cell r="B919" t="str">
            <v>KASTEL</v>
          </cell>
          <cell r="C919" t="str">
            <v>KAST</v>
          </cell>
          <cell r="D919" t="str">
            <v>DE GRAEF GEERT</v>
          </cell>
          <cell r="E919" t="str">
            <v>-</v>
          </cell>
          <cell r="F919" t="str">
            <v>M</v>
          </cell>
          <cell r="G919">
            <v>25459</v>
          </cell>
          <cell r="H919" t="str">
            <v>GEESTSTRAAT 32</v>
          </cell>
          <cell r="I919">
            <v>9220</v>
          </cell>
          <cell r="J919" t="str">
            <v>MOERZEKE</v>
          </cell>
          <cell r="K919" t="str">
            <v>592.0344432.66</v>
          </cell>
          <cell r="L919">
            <v>42948</v>
          </cell>
          <cell r="M919">
            <v>42948</v>
          </cell>
          <cell r="O919" t="str">
            <v>NA</v>
          </cell>
        </row>
        <row r="920">
          <cell r="A920">
            <v>148</v>
          </cell>
          <cell r="B920" t="str">
            <v>DE VOSKES</v>
          </cell>
          <cell r="C920" t="str">
            <v>VOS</v>
          </cell>
          <cell r="D920" t="str">
            <v>KREBS FRANS</v>
          </cell>
          <cell r="E920" t="str">
            <v>-</v>
          </cell>
          <cell r="F920" t="str">
            <v>M</v>
          </cell>
          <cell r="G920">
            <v>18935</v>
          </cell>
          <cell r="H920" t="str">
            <v>HOOIVELD 63/2</v>
          </cell>
          <cell r="I920">
            <v>1840</v>
          </cell>
          <cell r="J920" t="str">
            <v>LONDERZEEL</v>
          </cell>
          <cell r="K920" t="str">
            <v>592.2648080.61</v>
          </cell>
          <cell r="L920">
            <v>42583</v>
          </cell>
          <cell r="M920">
            <v>42583</v>
          </cell>
          <cell r="O920" t="str">
            <v>C</v>
          </cell>
        </row>
        <row r="921">
          <cell r="A921">
            <v>147</v>
          </cell>
          <cell r="B921" t="str">
            <v>OVERLEDEN</v>
          </cell>
          <cell r="C921" t="str">
            <v>†</v>
          </cell>
          <cell r="D921" t="str">
            <v>VAN ASBROECK ALFONS †</v>
          </cell>
          <cell r="E921" t="str">
            <v>-</v>
          </cell>
          <cell r="F921" t="str">
            <v>M</v>
          </cell>
          <cell r="G921">
            <v>15367</v>
          </cell>
          <cell r="H921" t="str">
            <v>BOEKSHEIDE 27</v>
          </cell>
          <cell r="I921">
            <v>1840</v>
          </cell>
          <cell r="J921" t="str">
            <v>MALDEREN</v>
          </cell>
          <cell r="K921" t="str">
            <v>591.7633529.22</v>
          </cell>
          <cell r="L921">
            <v>43009</v>
          </cell>
          <cell r="M921">
            <v>43009</v>
          </cell>
          <cell r="N921" t="str">
            <v>x</v>
          </cell>
          <cell r="O921" t="str">
            <v>D</v>
          </cell>
        </row>
        <row r="922">
          <cell r="A922">
            <v>146</v>
          </cell>
          <cell r="B922" t="str">
            <v>VRIJE SPELER</v>
          </cell>
          <cell r="C922" t="str">
            <v>VS</v>
          </cell>
          <cell r="D922" t="str">
            <v>GULDENTOPS VICTOR</v>
          </cell>
          <cell r="E922" t="str">
            <v>-</v>
          </cell>
          <cell r="F922" t="str">
            <v>M</v>
          </cell>
          <cell r="G922">
            <v>23353</v>
          </cell>
          <cell r="H922" t="str">
            <v>KALFORTDORP 63</v>
          </cell>
          <cell r="I922">
            <v>2870</v>
          </cell>
          <cell r="J922" t="str">
            <v>PUURS</v>
          </cell>
          <cell r="K922" t="str">
            <v>591.7175650.80</v>
          </cell>
          <cell r="L922">
            <v>42583</v>
          </cell>
          <cell r="M922">
            <v>42583</v>
          </cell>
          <cell r="N922" t="str">
            <v>x</v>
          </cell>
          <cell r="O922" t="str">
            <v>D</v>
          </cell>
        </row>
        <row r="923">
          <cell r="A923">
            <v>145</v>
          </cell>
          <cell r="B923" t="str">
            <v>KALFORT SPORTIF</v>
          </cell>
          <cell r="C923" t="str">
            <v>KALF</v>
          </cell>
          <cell r="D923" t="str">
            <v>PETRY PETER</v>
          </cell>
          <cell r="E923">
            <v>2</v>
          </cell>
          <cell r="F923" t="str">
            <v>M</v>
          </cell>
          <cell r="G923">
            <v>18717</v>
          </cell>
          <cell r="H923" t="str">
            <v>PLATAANLAAN 15</v>
          </cell>
          <cell r="I923">
            <v>2620</v>
          </cell>
          <cell r="J923" t="str">
            <v>HEMIKSEM</v>
          </cell>
          <cell r="K923" t="str">
            <v>51.03.30-295.91</v>
          </cell>
          <cell r="L923">
            <v>43313</v>
          </cell>
          <cell r="M923">
            <v>44440</v>
          </cell>
          <cell r="O923" t="str">
            <v>C</v>
          </cell>
        </row>
        <row r="924">
          <cell r="A924">
            <v>144</v>
          </cell>
          <cell r="B924" t="str">
            <v>VRIJE SPELER</v>
          </cell>
          <cell r="C924" t="str">
            <v>VS</v>
          </cell>
          <cell r="D924" t="str">
            <v>QUINTELIER JOHAN</v>
          </cell>
          <cell r="E924" t="str">
            <v>-</v>
          </cell>
          <cell r="F924" t="str">
            <v>M</v>
          </cell>
          <cell r="G924">
            <v>24425</v>
          </cell>
          <cell r="H924" t="str">
            <v>KAALDRIES 83</v>
          </cell>
          <cell r="I924">
            <v>9220</v>
          </cell>
          <cell r="J924" t="str">
            <v>HAMME</v>
          </cell>
          <cell r="K924" t="str">
            <v>591.7106792.92</v>
          </cell>
          <cell r="L924">
            <v>42948</v>
          </cell>
          <cell r="M924">
            <v>42948</v>
          </cell>
          <cell r="N924" t="str">
            <v>x</v>
          </cell>
          <cell r="O924" t="str">
            <v>D</v>
          </cell>
        </row>
        <row r="925">
          <cell r="A925">
            <v>143</v>
          </cell>
          <cell r="B925" t="str">
            <v>VRIJE SPELER</v>
          </cell>
          <cell r="C925" t="str">
            <v>VS</v>
          </cell>
          <cell r="D925" t="str">
            <v>DE BRUYN JOHAN</v>
          </cell>
          <cell r="E925" t="str">
            <v>-</v>
          </cell>
          <cell r="F925" t="str">
            <v>M</v>
          </cell>
          <cell r="G925">
            <v>26877</v>
          </cell>
          <cell r="H925" t="str">
            <v>HANDELSTRAAT 226</v>
          </cell>
          <cell r="I925">
            <v>1840</v>
          </cell>
          <cell r="J925" t="str">
            <v>MALDEREN</v>
          </cell>
          <cell r="K925" t="str">
            <v>591.8803528.07</v>
          </cell>
          <cell r="L925">
            <v>43009</v>
          </cell>
          <cell r="M925">
            <v>43009</v>
          </cell>
          <cell r="N925" t="str">
            <v>x</v>
          </cell>
          <cell r="O925" t="str">
            <v>B</v>
          </cell>
        </row>
        <row r="926">
          <cell r="A926">
            <v>142</v>
          </cell>
          <cell r="B926" t="str">
            <v>OVERLEDEN</v>
          </cell>
          <cell r="C926" t="str">
            <v>†</v>
          </cell>
          <cell r="D926" t="str">
            <v>ADRIAENSENS KURT †</v>
          </cell>
          <cell r="E926" t="str">
            <v>-</v>
          </cell>
          <cell r="F926" t="str">
            <v>M</v>
          </cell>
          <cell r="G926">
            <v>26034</v>
          </cell>
          <cell r="H926" t="str">
            <v>HOOGVELD 1</v>
          </cell>
          <cell r="I926">
            <v>9255</v>
          </cell>
          <cell r="J926" t="str">
            <v>BUGGENHOUT</v>
          </cell>
          <cell r="K926" t="str">
            <v>592.1424500.39</v>
          </cell>
          <cell r="L926">
            <v>43009</v>
          </cell>
          <cell r="M926">
            <v>43009</v>
          </cell>
          <cell r="N926" t="str">
            <v>x</v>
          </cell>
          <cell r="O926" t="str">
            <v>A</v>
          </cell>
        </row>
        <row r="927">
          <cell r="A927">
            <v>141</v>
          </cell>
          <cell r="B927" t="str">
            <v>VRIJE SPELER</v>
          </cell>
          <cell r="C927" t="str">
            <v>VS</v>
          </cell>
          <cell r="D927" t="str">
            <v>TOURNE EDDY</v>
          </cell>
          <cell r="E927" t="str">
            <v>-</v>
          </cell>
          <cell r="F927" t="str">
            <v>M</v>
          </cell>
          <cell r="G927">
            <v>17967</v>
          </cell>
          <cell r="H927" t="str">
            <v>OPPUURSDORP 20A</v>
          </cell>
          <cell r="I927">
            <v>2890</v>
          </cell>
          <cell r="J927" t="str">
            <v>OPPUURS</v>
          </cell>
          <cell r="K927" t="str">
            <v>592.3325100.21</v>
          </cell>
          <cell r="L927">
            <v>43070</v>
          </cell>
          <cell r="M927">
            <v>43070</v>
          </cell>
          <cell r="N927" t="str">
            <v>x</v>
          </cell>
          <cell r="O927" t="str">
            <v>D</v>
          </cell>
        </row>
        <row r="928">
          <cell r="A928">
            <v>140</v>
          </cell>
          <cell r="B928" t="str">
            <v>KALFORT SPORTIF</v>
          </cell>
          <cell r="C928" t="str">
            <v>KALF</v>
          </cell>
          <cell r="D928" t="str">
            <v>VAN DEN WIJNGAERT YVAN</v>
          </cell>
          <cell r="E928">
            <v>2</v>
          </cell>
          <cell r="F928" t="str">
            <v>M</v>
          </cell>
          <cell r="G928">
            <v>27354</v>
          </cell>
          <cell r="H928" t="str">
            <v>ST. KATHARINASTRAAT 35</v>
          </cell>
          <cell r="I928">
            <v>2870</v>
          </cell>
          <cell r="J928" t="str">
            <v>RUISBROEK</v>
          </cell>
          <cell r="K928" t="str">
            <v>592.3486983.11</v>
          </cell>
          <cell r="L928">
            <v>43313</v>
          </cell>
          <cell r="M928">
            <v>44044</v>
          </cell>
          <cell r="O928" t="str">
            <v>B</v>
          </cell>
        </row>
        <row r="929">
          <cell r="A929">
            <v>139</v>
          </cell>
          <cell r="B929" t="str">
            <v>VRIJE SPELER</v>
          </cell>
          <cell r="C929" t="str">
            <v>VS</v>
          </cell>
          <cell r="D929" t="str">
            <v>VERMANT KEVIN</v>
          </cell>
          <cell r="E929" t="str">
            <v>-</v>
          </cell>
          <cell r="F929" t="str">
            <v>M</v>
          </cell>
          <cell r="G929">
            <v>31916</v>
          </cell>
          <cell r="H929" t="str">
            <v>ELISABETHPLEIN 10</v>
          </cell>
          <cell r="I929">
            <v>2845</v>
          </cell>
          <cell r="J929" t="str">
            <v>NIEL</v>
          </cell>
          <cell r="K929" t="str">
            <v>592.7053798.39</v>
          </cell>
          <cell r="L929">
            <v>43313</v>
          </cell>
          <cell r="M929">
            <v>43313</v>
          </cell>
          <cell r="N929" t="str">
            <v>x</v>
          </cell>
          <cell r="O929" t="str">
            <v>NA</v>
          </cell>
        </row>
        <row r="930">
          <cell r="A930">
            <v>138</v>
          </cell>
          <cell r="B930" t="str">
            <v>NOEVEREN</v>
          </cell>
          <cell r="C930" t="str">
            <v>NOE</v>
          </cell>
          <cell r="D930" t="str">
            <v>SMEULDERS JOERY</v>
          </cell>
          <cell r="E930" t="str">
            <v>-</v>
          </cell>
          <cell r="F930" t="str">
            <v>M</v>
          </cell>
          <cell r="G930">
            <v>29468</v>
          </cell>
          <cell r="H930" t="str">
            <v>SMIDSTRAAT 3</v>
          </cell>
          <cell r="I930">
            <v>2590</v>
          </cell>
          <cell r="J930" t="str">
            <v>BERLAAR</v>
          </cell>
          <cell r="K930" t="str">
            <v>592.8625126.64</v>
          </cell>
          <cell r="L930">
            <v>43040</v>
          </cell>
          <cell r="M930">
            <v>44044</v>
          </cell>
          <cell r="O930" t="str">
            <v>B</v>
          </cell>
        </row>
        <row r="931">
          <cell r="A931">
            <v>137</v>
          </cell>
          <cell r="B931" t="str">
            <v>KALFORT SPORTIF</v>
          </cell>
          <cell r="C931" t="str">
            <v>KALF</v>
          </cell>
          <cell r="D931" t="str">
            <v>TILLEY ANDRE</v>
          </cell>
          <cell r="E931" t="str">
            <v>-</v>
          </cell>
          <cell r="F931" t="str">
            <v>M</v>
          </cell>
          <cell r="G931">
            <v>21597</v>
          </cell>
          <cell r="H931" t="str">
            <v>WILGENSTRAAT 1</v>
          </cell>
          <cell r="I931">
            <v>9280</v>
          </cell>
          <cell r="J931" t="str">
            <v>LEBBEKE</v>
          </cell>
          <cell r="K931" t="str">
            <v>592.1700014.56</v>
          </cell>
          <cell r="L931">
            <v>43070</v>
          </cell>
          <cell r="M931">
            <v>43070</v>
          </cell>
          <cell r="O931" t="str">
            <v>D</v>
          </cell>
        </row>
        <row r="932">
          <cell r="A932">
            <v>136</v>
          </cell>
          <cell r="B932" t="str">
            <v>VRIJE SPELER</v>
          </cell>
          <cell r="C932" t="str">
            <v>VS</v>
          </cell>
          <cell r="D932" t="str">
            <v>WOUTERS BEN</v>
          </cell>
          <cell r="E932" t="str">
            <v>-</v>
          </cell>
          <cell r="F932" t="str">
            <v>M</v>
          </cell>
          <cell r="G932">
            <v>28676</v>
          </cell>
          <cell r="H932" t="str">
            <v>GUIDO GEZELLELAAN 119</v>
          </cell>
          <cell r="I932">
            <v>2870</v>
          </cell>
          <cell r="J932" t="str">
            <v>PUURS</v>
          </cell>
          <cell r="K932" t="str">
            <v>591.8380071.52</v>
          </cell>
          <cell r="L932">
            <v>42583</v>
          </cell>
          <cell r="M932">
            <v>42583</v>
          </cell>
          <cell r="N932" t="str">
            <v>x</v>
          </cell>
          <cell r="O932" t="str">
            <v>D</v>
          </cell>
        </row>
        <row r="933">
          <cell r="A933">
            <v>135</v>
          </cell>
          <cell r="B933" t="str">
            <v>RITOBOYS</v>
          </cell>
          <cell r="C933" t="str">
            <v>RITO</v>
          </cell>
          <cell r="D933" t="str">
            <v>VERMANT PATRICK</v>
          </cell>
          <cell r="E933" t="str">
            <v>-</v>
          </cell>
          <cell r="F933" t="str">
            <v>M</v>
          </cell>
          <cell r="G933">
            <v>21688</v>
          </cell>
          <cell r="H933" t="str">
            <v>FRANKLIN D.ROOSEVELTSTRAAT 1A/1</v>
          </cell>
          <cell r="I933">
            <v>2845</v>
          </cell>
          <cell r="J933" t="str">
            <v>NIEL</v>
          </cell>
          <cell r="K933" t="str">
            <v>592.17284641.85</v>
          </cell>
          <cell r="L933">
            <v>43313</v>
          </cell>
          <cell r="M933">
            <v>44044</v>
          </cell>
          <cell r="O933" t="str">
            <v>NA</v>
          </cell>
        </row>
        <row r="934">
          <cell r="A934">
            <v>134</v>
          </cell>
          <cell r="B934" t="str">
            <v>FLIPPERBOYS</v>
          </cell>
          <cell r="C934" t="str">
            <v>FLIP</v>
          </cell>
          <cell r="D934" t="str">
            <v>VAN WEVERBERG MARC</v>
          </cell>
          <cell r="E934" t="str">
            <v>-</v>
          </cell>
          <cell r="F934" t="str">
            <v>M</v>
          </cell>
          <cell r="G934">
            <v>23100</v>
          </cell>
          <cell r="H934" t="str">
            <v>JAN MAERVOETSTRAAT 70/4</v>
          </cell>
          <cell r="I934">
            <v>1785</v>
          </cell>
          <cell r="J934" t="str">
            <v>MERCHTEM</v>
          </cell>
          <cell r="K934" t="str">
            <v>592.1605127.52</v>
          </cell>
          <cell r="L934">
            <v>42278</v>
          </cell>
          <cell r="M934">
            <v>42278</v>
          </cell>
          <cell r="O934" t="str">
            <v>NA</v>
          </cell>
        </row>
        <row r="935">
          <cell r="A935">
            <v>133</v>
          </cell>
          <cell r="B935" t="str">
            <v>DEN BLACK</v>
          </cell>
          <cell r="C935" t="str">
            <v>DBLA</v>
          </cell>
          <cell r="D935" t="str">
            <v>VAN ASBROECK KENNETH</v>
          </cell>
          <cell r="E935">
            <v>1</v>
          </cell>
          <cell r="F935" t="str">
            <v>M</v>
          </cell>
          <cell r="G935">
            <v>31623</v>
          </cell>
          <cell r="H935" t="str">
            <v>VITSSTRAAT 31</v>
          </cell>
          <cell r="I935">
            <v>9255</v>
          </cell>
          <cell r="J935" t="str">
            <v>BUGGENHOUT</v>
          </cell>
          <cell r="K935" t="str">
            <v>592.4518906.48</v>
          </cell>
          <cell r="L935">
            <v>43009</v>
          </cell>
          <cell r="M935">
            <v>43009</v>
          </cell>
          <cell r="O935" t="str">
            <v>A</v>
          </cell>
        </row>
        <row r="936">
          <cell r="A936">
            <v>132</v>
          </cell>
          <cell r="B936" t="str">
            <v>HET WIEL</v>
          </cell>
          <cell r="C936" t="str">
            <v>WIEL</v>
          </cell>
          <cell r="D936" t="str">
            <v>MUYS ERWIN</v>
          </cell>
          <cell r="E936" t="str">
            <v>-</v>
          </cell>
          <cell r="F936" t="str">
            <v>M</v>
          </cell>
          <cell r="G936">
            <v>26458</v>
          </cell>
          <cell r="H936" t="str">
            <v>BORNHEIMPLEIN 7</v>
          </cell>
          <cell r="I936">
            <v>2880</v>
          </cell>
          <cell r="J936" t="str">
            <v>BORNEM</v>
          </cell>
          <cell r="K936" t="str">
            <v>591.8202047.23</v>
          </cell>
          <cell r="L936">
            <v>43313</v>
          </cell>
          <cell r="M936">
            <v>43313</v>
          </cell>
          <cell r="O936" t="str">
            <v>D</v>
          </cell>
        </row>
        <row r="937">
          <cell r="A937">
            <v>131</v>
          </cell>
          <cell r="B937" t="str">
            <v>NOEVEREN</v>
          </cell>
          <cell r="C937" t="str">
            <v>NOE</v>
          </cell>
          <cell r="D937" t="str">
            <v>VERELST KEN</v>
          </cell>
          <cell r="E937">
            <v>2</v>
          </cell>
          <cell r="F937" t="str">
            <v>M</v>
          </cell>
          <cell r="G937">
            <v>35687</v>
          </cell>
          <cell r="H937" t="str">
            <v>NOEVEREN 35</v>
          </cell>
          <cell r="I937">
            <v>2850</v>
          </cell>
          <cell r="J937" t="str">
            <v>BOOM</v>
          </cell>
          <cell r="K937" t="str">
            <v>591.9661025.24</v>
          </cell>
          <cell r="L937">
            <v>42948</v>
          </cell>
          <cell r="M937">
            <v>42948</v>
          </cell>
          <cell r="O937" t="str">
            <v>B</v>
          </cell>
        </row>
        <row r="938">
          <cell r="A938">
            <v>130</v>
          </cell>
          <cell r="B938" t="str">
            <v>NOEVEREN</v>
          </cell>
          <cell r="C938" t="str">
            <v>NOE</v>
          </cell>
          <cell r="D938" t="str">
            <v>VAN GEENHOVEN STEVE</v>
          </cell>
          <cell r="E938" t="str">
            <v>-</v>
          </cell>
          <cell r="F938" t="str">
            <v>M</v>
          </cell>
          <cell r="G938">
            <v>27913</v>
          </cell>
          <cell r="H938" t="str">
            <v>URSELSEWEG 153</v>
          </cell>
          <cell r="I938">
            <v>9910</v>
          </cell>
          <cell r="J938" t="str">
            <v>KNESSELARE</v>
          </cell>
          <cell r="K938" t="str">
            <v>591.9423310.56</v>
          </cell>
          <cell r="L938">
            <v>42948</v>
          </cell>
          <cell r="M938">
            <v>44044</v>
          </cell>
          <cell r="O938" t="str">
            <v>B</v>
          </cell>
        </row>
        <row r="939">
          <cell r="A939">
            <v>129</v>
          </cell>
          <cell r="B939" t="str">
            <v>DEN BLACK</v>
          </cell>
          <cell r="C939" t="str">
            <v>DBLA</v>
          </cell>
          <cell r="D939" t="str">
            <v>VAN ROMPAEY KRISTOF</v>
          </cell>
          <cell r="E939">
            <v>3</v>
          </cell>
          <cell r="F939" t="str">
            <v>M</v>
          </cell>
          <cell r="G939">
            <v>29621</v>
          </cell>
          <cell r="H939" t="str">
            <v>BOOMSESTRAAT 144</v>
          </cell>
          <cell r="I939">
            <v>2845</v>
          </cell>
          <cell r="J939" t="str">
            <v>NIEL</v>
          </cell>
          <cell r="K939" t="str">
            <v>591.9241686.16</v>
          </cell>
          <cell r="L939">
            <v>43313</v>
          </cell>
          <cell r="M939">
            <v>43313</v>
          </cell>
          <cell r="O939" t="str">
            <v>C</v>
          </cell>
        </row>
        <row r="940">
          <cell r="A940">
            <v>128</v>
          </cell>
          <cell r="B940" t="str">
            <v>KALFORT SPORTIF</v>
          </cell>
          <cell r="C940" t="str">
            <v>KALF</v>
          </cell>
          <cell r="D940" t="str">
            <v>MÜLLER FRANKY</v>
          </cell>
          <cell r="E940" t="str">
            <v>-</v>
          </cell>
          <cell r="F940" t="str">
            <v>M</v>
          </cell>
          <cell r="G940">
            <v>25472</v>
          </cell>
          <cell r="H940" t="str">
            <v>GUIDO GEZELLELAAN 99</v>
          </cell>
          <cell r="I940">
            <v>2870</v>
          </cell>
          <cell r="J940" t="str">
            <v>PUURS</v>
          </cell>
          <cell r="K940" t="str">
            <v>69.09.26-425.16</v>
          </cell>
          <cell r="L940">
            <v>42583</v>
          </cell>
          <cell r="M940">
            <v>44440</v>
          </cell>
          <cell r="O940" t="str">
            <v>C</v>
          </cell>
        </row>
        <row r="941">
          <cell r="A941">
            <v>127</v>
          </cell>
          <cell r="B941" t="str">
            <v>DE TON</v>
          </cell>
          <cell r="C941" t="str">
            <v>TON</v>
          </cell>
          <cell r="D941" t="str">
            <v>ACHTERGAEL BART</v>
          </cell>
          <cell r="E941" t="str">
            <v>-</v>
          </cell>
          <cell r="F941" t="str">
            <v>M</v>
          </cell>
          <cell r="G941">
            <v>24873</v>
          </cell>
          <cell r="H941" t="str">
            <v>HIERBAAN 83</v>
          </cell>
          <cell r="I941">
            <v>9200</v>
          </cell>
          <cell r="J941" t="str">
            <v>DENDERMONDE</v>
          </cell>
          <cell r="K941" t="str">
            <v xml:space="preserve">592.6661603.15 </v>
          </cell>
          <cell r="L941">
            <v>42583</v>
          </cell>
          <cell r="M941">
            <v>44044</v>
          </cell>
          <cell r="O941" t="str">
            <v>C</v>
          </cell>
        </row>
        <row r="942">
          <cell r="A942">
            <v>126</v>
          </cell>
          <cell r="B942" t="str">
            <v>DE SPLINTERS</v>
          </cell>
          <cell r="C942" t="str">
            <v>SPLI</v>
          </cell>
          <cell r="D942" t="str">
            <v>LANNOY DAVY</v>
          </cell>
          <cell r="E942" t="str">
            <v>-</v>
          </cell>
          <cell r="F942" t="str">
            <v>M</v>
          </cell>
          <cell r="G942">
            <v>30574</v>
          </cell>
          <cell r="H942" t="str">
            <v>PARIJSSTRAAT 42/4</v>
          </cell>
          <cell r="I942">
            <v>9310</v>
          </cell>
          <cell r="J942" t="str">
            <v>MELDERT</v>
          </cell>
          <cell r="K942" t="str">
            <v>83.09.15-047.48</v>
          </cell>
          <cell r="L942">
            <v>42948</v>
          </cell>
          <cell r="M942">
            <v>44409</v>
          </cell>
          <cell r="O942" t="str">
            <v>A</v>
          </cell>
        </row>
        <row r="943">
          <cell r="A943">
            <v>125</v>
          </cell>
          <cell r="B943" t="str">
            <v>VRIJE SPELER</v>
          </cell>
          <cell r="C943" t="str">
            <v>VS</v>
          </cell>
          <cell r="D943" t="str">
            <v>STYNEN CHRISTIAN</v>
          </cell>
          <cell r="E943" t="str">
            <v>-</v>
          </cell>
          <cell r="F943" t="str">
            <v>M</v>
          </cell>
          <cell r="G943">
            <v>31884</v>
          </cell>
          <cell r="H943" t="str">
            <v>VAN ARTEVELDESTRAAT 13</v>
          </cell>
          <cell r="I943">
            <v>2850</v>
          </cell>
          <cell r="J943" t="str">
            <v>BOOM</v>
          </cell>
          <cell r="K943" t="str">
            <v>592.1452067.58</v>
          </cell>
          <cell r="L943">
            <v>42583</v>
          </cell>
          <cell r="M943">
            <v>42583</v>
          </cell>
          <cell r="N943" t="str">
            <v>x</v>
          </cell>
          <cell r="O943" t="str">
            <v>D</v>
          </cell>
        </row>
        <row r="944">
          <cell r="A944">
            <v>124</v>
          </cell>
          <cell r="B944" t="str">
            <v>'t ZANDHOF</v>
          </cell>
          <cell r="C944" t="str">
            <v>TZH</v>
          </cell>
          <cell r="D944" t="str">
            <v>PEETERS HENRI</v>
          </cell>
          <cell r="E944" t="str">
            <v>-</v>
          </cell>
          <cell r="F944" t="str">
            <v>M</v>
          </cell>
          <cell r="G944">
            <v>17752</v>
          </cell>
          <cell r="H944" t="str">
            <v>KOUTERHOF 11</v>
          </cell>
          <cell r="I944">
            <v>2890</v>
          </cell>
          <cell r="J944" t="str">
            <v>ST.AMANDS</v>
          </cell>
          <cell r="K944" t="str">
            <v>591.4181136.53</v>
          </cell>
          <cell r="L944">
            <v>42217</v>
          </cell>
          <cell r="M944">
            <v>42217</v>
          </cell>
          <cell r="O944" t="str">
            <v>D</v>
          </cell>
        </row>
        <row r="945">
          <cell r="A945">
            <v>123</v>
          </cell>
          <cell r="B945" t="str">
            <v>DE SPLINTERS</v>
          </cell>
          <cell r="C945" t="str">
            <v>SPLI</v>
          </cell>
          <cell r="D945" t="str">
            <v>VAN ZEEBROECK NICO</v>
          </cell>
          <cell r="E945">
            <v>1</v>
          </cell>
          <cell r="F945" t="str">
            <v>M</v>
          </cell>
          <cell r="G945">
            <v>25666</v>
          </cell>
          <cell r="H945" t="str">
            <v>MOTTESTRAAT 42</v>
          </cell>
          <cell r="I945">
            <v>1861</v>
          </cell>
          <cell r="J945" t="str">
            <v>WOLVERTEM</v>
          </cell>
          <cell r="K945" t="str">
            <v>592.0776801.09</v>
          </cell>
          <cell r="L945">
            <v>43009</v>
          </cell>
          <cell r="M945">
            <v>43009</v>
          </cell>
          <cell r="O945" t="str">
            <v>A</v>
          </cell>
        </row>
        <row r="946">
          <cell r="A946">
            <v>122</v>
          </cell>
          <cell r="B946" t="str">
            <v>HET WIEL</v>
          </cell>
          <cell r="C946" t="str">
            <v>WIEL</v>
          </cell>
          <cell r="D946" t="str">
            <v>ENGELS PAUL</v>
          </cell>
          <cell r="E946" t="str">
            <v>-</v>
          </cell>
          <cell r="F946" t="str">
            <v>M</v>
          </cell>
          <cell r="G946">
            <v>19407</v>
          </cell>
          <cell r="H946" t="str">
            <v>ST.AMANDSESTW. 195</v>
          </cell>
          <cell r="I946">
            <v>2880</v>
          </cell>
          <cell r="J946" t="str">
            <v>BORNEM</v>
          </cell>
          <cell r="K946" t="str">
            <v>592.0162712.27</v>
          </cell>
          <cell r="L946">
            <v>42217</v>
          </cell>
          <cell r="M946">
            <v>42217</v>
          </cell>
          <cell r="O946" t="str">
            <v>C</v>
          </cell>
        </row>
        <row r="947">
          <cell r="A947">
            <v>121</v>
          </cell>
          <cell r="B947" t="str">
            <v>NOEVEREN</v>
          </cell>
          <cell r="C947" t="str">
            <v>NOE</v>
          </cell>
          <cell r="D947" t="str">
            <v>VAN HOOF RENO</v>
          </cell>
          <cell r="E947" t="str">
            <v>-</v>
          </cell>
          <cell r="F947" t="str">
            <v>M</v>
          </cell>
          <cell r="G947">
            <v>35899</v>
          </cell>
          <cell r="H947" t="str">
            <v>MATTEOTTISTRAAT 67</v>
          </cell>
          <cell r="I947">
            <v>2845</v>
          </cell>
          <cell r="J947" t="str">
            <v>NIEL</v>
          </cell>
          <cell r="K947" t="str">
            <v>592.0786328.31</v>
          </cell>
          <cell r="L947">
            <v>42948</v>
          </cell>
          <cell r="M947">
            <v>42948</v>
          </cell>
          <cell r="O947" t="str">
            <v>A</v>
          </cell>
        </row>
        <row r="948">
          <cell r="A948">
            <v>120</v>
          </cell>
          <cell r="B948" t="str">
            <v>DEN BLACK</v>
          </cell>
          <cell r="C948" t="str">
            <v>DBLA</v>
          </cell>
          <cell r="D948" t="str">
            <v>DE LAET MARC</v>
          </cell>
          <cell r="E948" t="str">
            <v>-</v>
          </cell>
          <cell r="F948" t="str">
            <v>M</v>
          </cell>
          <cell r="G948">
            <v>21337</v>
          </cell>
          <cell r="H948" t="str">
            <v>BUNDERSGRACHT 5</v>
          </cell>
          <cell r="I948">
            <v>2890</v>
          </cell>
          <cell r="J948" t="str">
            <v>ST. AMANDS</v>
          </cell>
          <cell r="K948" t="str">
            <v>592.5040288.55</v>
          </cell>
          <cell r="L948">
            <v>43009</v>
          </cell>
          <cell r="M948">
            <v>43009</v>
          </cell>
          <cell r="O948" t="str">
            <v>A</v>
          </cell>
        </row>
        <row r="949">
          <cell r="A949">
            <v>119</v>
          </cell>
          <cell r="B949" t="str">
            <v>NOEVEREN</v>
          </cell>
          <cell r="C949" t="str">
            <v>NOE</v>
          </cell>
          <cell r="D949" t="str">
            <v>VERHEYDEN THIERRY</v>
          </cell>
          <cell r="E949" t="str">
            <v>-</v>
          </cell>
          <cell r="F949" t="str">
            <v>M</v>
          </cell>
          <cell r="G949">
            <v>30974</v>
          </cell>
          <cell r="H949" t="str">
            <v>MOLENSTRAAT 43</v>
          </cell>
          <cell r="I949">
            <v>2850</v>
          </cell>
          <cell r="J949" t="str">
            <v>BOOM</v>
          </cell>
          <cell r="K949" t="str">
            <v>592.2981617.15</v>
          </cell>
          <cell r="L949">
            <v>42948</v>
          </cell>
          <cell r="M949">
            <v>42948</v>
          </cell>
          <cell r="O949" t="str">
            <v>B</v>
          </cell>
        </row>
        <row r="950">
          <cell r="A950">
            <v>118</v>
          </cell>
          <cell r="B950" t="str">
            <v>BILJARTBOYS</v>
          </cell>
          <cell r="C950" t="str">
            <v>BJB</v>
          </cell>
          <cell r="D950" t="str">
            <v>COORENS FRANCOIS</v>
          </cell>
          <cell r="E950" t="str">
            <v>-</v>
          </cell>
          <cell r="F950" t="str">
            <v>M</v>
          </cell>
          <cell r="G950">
            <v>18148</v>
          </cell>
          <cell r="H950" t="str">
            <v>WATERMOLENSTRAAT 38</v>
          </cell>
          <cell r="I950">
            <v>2910</v>
          </cell>
          <cell r="J950" t="str">
            <v>ESSEN</v>
          </cell>
          <cell r="K950" t="str">
            <v>49.09.07-271.29</v>
          </cell>
          <cell r="L950">
            <v>43313</v>
          </cell>
          <cell r="M950">
            <v>44409</v>
          </cell>
          <cell r="O950" t="str">
            <v>B</v>
          </cell>
        </row>
        <row r="951">
          <cell r="A951">
            <v>117</v>
          </cell>
          <cell r="B951" t="str">
            <v>VRIJE SPELER</v>
          </cell>
          <cell r="C951" t="str">
            <v>VS</v>
          </cell>
          <cell r="D951" t="str">
            <v>VAN LINDEN RUDI</v>
          </cell>
          <cell r="E951" t="str">
            <v>-</v>
          </cell>
          <cell r="F951" t="str">
            <v>M</v>
          </cell>
          <cell r="G951">
            <v>22563</v>
          </cell>
          <cell r="H951" t="str">
            <v>KRUISHOFSTRAAT 144/119</v>
          </cell>
          <cell r="I951">
            <v>2020</v>
          </cell>
          <cell r="J951" t="str">
            <v>ANTWERPEN</v>
          </cell>
          <cell r="K951" t="str">
            <v>591.7512961.25</v>
          </cell>
          <cell r="L951">
            <v>43040</v>
          </cell>
          <cell r="M951">
            <v>43040</v>
          </cell>
          <cell r="N951" t="str">
            <v>x</v>
          </cell>
          <cell r="O951" t="str">
            <v>C</v>
          </cell>
        </row>
        <row r="952">
          <cell r="A952">
            <v>116</v>
          </cell>
          <cell r="B952" t="str">
            <v>VRIJE SPELER</v>
          </cell>
          <cell r="C952" t="str">
            <v>VS</v>
          </cell>
          <cell r="D952" t="str">
            <v>JENKINSON ERIC</v>
          </cell>
          <cell r="E952" t="str">
            <v>-</v>
          </cell>
          <cell r="F952" t="str">
            <v>M</v>
          </cell>
          <cell r="G952">
            <v>17914</v>
          </cell>
          <cell r="H952" t="str">
            <v>C.BROECKMEYERSTRAAT 108</v>
          </cell>
          <cell r="I952">
            <v>2830</v>
          </cell>
          <cell r="J952" t="str">
            <v>WILLEBROEK</v>
          </cell>
          <cell r="K952" t="str">
            <v>B 1734045 73</v>
          </cell>
          <cell r="L952">
            <v>43313</v>
          </cell>
          <cell r="M952">
            <v>43313</v>
          </cell>
          <cell r="N952" t="str">
            <v>x</v>
          </cell>
          <cell r="O952" t="str">
            <v>C</v>
          </cell>
        </row>
        <row r="953">
          <cell r="A953">
            <v>115</v>
          </cell>
          <cell r="B953" t="str">
            <v>GOLVERS</v>
          </cell>
          <cell r="C953" t="str">
            <v>GOL</v>
          </cell>
          <cell r="D953" t="str">
            <v>BRUGGHEMANS MARC</v>
          </cell>
          <cell r="E953" t="str">
            <v>-</v>
          </cell>
          <cell r="F953" t="str">
            <v>M</v>
          </cell>
          <cell r="G953">
            <v>22519</v>
          </cell>
          <cell r="H953" t="str">
            <v>ALEMSTRAAT 17</v>
          </cell>
          <cell r="I953">
            <v>2811</v>
          </cell>
          <cell r="J953" t="str">
            <v>LEEST</v>
          </cell>
          <cell r="K953" t="str">
            <v>591.9919770.70</v>
          </cell>
          <cell r="L953">
            <v>42583</v>
          </cell>
          <cell r="M953">
            <v>42583</v>
          </cell>
          <cell r="O953" t="str">
            <v>NA</v>
          </cell>
        </row>
        <row r="954">
          <cell r="A954">
            <v>114</v>
          </cell>
          <cell r="B954" t="str">
            <v>GOLVERS</v>
          </cell>
          <cell r="C954" t="str">
            <v>GOL</v>
          </cell>
          <cell r="D954" t="str">
            <v>SELLESLAGH HUBERT</v>
          </cell>
          <cell r="E954" t="str">
            <v>-</v>
          </cell>
          <cell r="F954" t="str">
            <v>M</v>
          </cell>
          <cell r="G954">
            <v>19176</v>
          </cell>
          <cell r="H954" t="str">
            <v>HOMBEEKSEWEG 20/1</v>
          </cell>
          <cell r="I954">
            <v>1880</v>
          </cell>
          <cell r="J954" t="str">
            <v>KAPELLE O/D BOS</v>
          </cell>
          <cell r="K954" t="str">
            <v>592.1252346.60</v>
          </cell>
          <cell r="L954">
            <v>42583</v>
          </cell>
          <cell r="M954">
            <v>42583</v>
          </cell>
          <cell r="O954" t="str">
            <v>D</v>
          </cell>
        </row>
        <row r="955">
          <cell r="A955">
            <v>113</v>
          </cell>
          <cell r="B955" t="str">
            <v>DEN BLACK</v>
          </cell>
          <cell r="C955" t="str">
            <v>DBLA</v>
          </cell>
          <cell r="D955" t="str">
            <v>DAELEMANS FRANCOIS</v>
          </cell>
          <cell r="E955" t="str">
            <v>-</v>
          </cell>
          <cell r="F955" t="str">
            <v>M</v>
          </cell>
          <cell r="G955">
            <v>21637</v>
          </cell>
          <cell r="H955" t="str">
            <v>HANDELSSTRAAT 136/3</v>
          </cell>
          <cell r="I955">
            <v>1840</v>
          </cell>
          <cell r="J955" t="str">
            <v>MALDEREN</v>
          </cell>
          <cell r="K955" t="str">
            <v>592.6650348.12</v>
          </cell>
          <cell r="L955">
            <v>43040</v>
          </cell>
          <cell r="M955">
            <v>43040</v>
          </cell>
          <cell r="O955" t="str">
            <v>C</v>
          </cell>
        </row>
        <row r="956">
          <cell r="A956">
            <v>112</v>
          </cell>
          <cell r="B956" t="str">
            <v>DE SLOEBERS</v>
          </cell>
          <cell r="C956" t="str">
            <v>SLOE</v>
          </cell>
          <cell r="D956" t="str">
            <v>BRUYNDONCKX PATRICK</v>
          </cell>
          <cell r="E956">
            <v>1</v>
          </cell>
          <cell r="F956" t="str">
            <v>M</v>
          </cell>
          <cell r="G956">
            <v>22523</v>
          </cell>
          <cell r="H956" t="str">
            <v>KERKHOFSTRAAT 148</v>
          </cell>
          <cell r="I956">
            <v>2850</v>
          </cell>
          <cell r="J956" t="str">
            <v>BOOM</v>
          </cell>
          <cell r="K956" t="str">
            <v>61.08.30-403.34</v>
          </cell>
          <cell r="L956">
            <v>43313</v>
          </cell>
          <cell r="M956">
            <v>44409</v>
          </cell>
          <cell r="O956" t="str">
            <v>C</v>
          </cell>
        </row>
        <row r="957">
          <cell r="A957">
            <v>111</v>
          </cell>
          <cell r="B957" t="str">
            <v>'t ZANDHOF</v>
          </cell>
          <cell r="C957" t="str">
            <v>TZH</v>
          </cell>
          <cell r="D957" t="str">
            <v>PERMENTIER JOZEF</v>
          </cell>
          <cell r="E957" t="str">
            <v>-</v>
          </cell>
          <cell r="F957" t="str">
            <v>M</v>
          </cell>
          <cell r="G957">
            <v>21432</v>
          </cell>
          <cell r="H957" t="str">
            <v>PLOEGSTRAAT 25</v>
          </cell>
          <cell r="I957">
            <v>2880</v>
          </cell>
          <cell r="J957" t="str">
            <v>BORNEM</v>
          </cell>
          <cell r="K957" t="str">
            <v>592.1485210.27</v>
          </cell>
          <cell r="L957">
            <v>42217</v>
          </cell>
          <cell r="M957">
            <v>42217</v>
          </cell>
          <cell r="O957" t="str">
            <v>D</v>
          </cell>
        </row>
        <row r="958">
          <cell r="A958">
            <v>110</v>
          </cell>
          <cell r="B958" t="str">
            <v>NOEVEREN</v>
          </cell>
          <cell r="C958" t="str">
            <v>NOE</v>
          </cell>
          <cell r="D958" t="str">
            <v>DE ROOVERE ANDY</v>
          </cell>
          <cell r="E958" t="str">
            <v>-</v>
          </cell>
          <cell r="F958" t="str">
            <v>M</v>
          </cell>
          <cell r="G958">
            <v>33803</v>
          </cell>
          <cell r="H958" t="str">
            <v>BLAUWSTRAAT 39</v>
          </cell>
          <cell r="I958">
            <v>2850</v>
          </cell>
          <cell r="J958" t="str">
            <v>BOOM</v>
          </cell>
          <cell r="K958" t="str">
            <v>591.6222521.73</v>
          </cell>
          <cell r="L958">
            <v>42948</v>
          </cell>
          <cell r="M958">
            <v>42948</v>
          </cell>
          <cell r="O958" t="str">
            <v>C</v>
          </cell>
        </row>
        <row r="959">
          <cell r="A959">
            <v>109</v>
          </cell>
          <cell r="B959" t="str">
            <v>DE SPLINTERS</v>
          </cell>
          <cell r="C959" t="str">
            <v>SPLI</v>
          </cell>
          <cell r="D959" t="str">
            <v>COOSEMANS PATRICK</v>
          </cell>
          <cell r="E959" t="str">
            <v>-</v>
          </cell>
          <cell r="F959" t="str">
            <v>M</v>
          </cell>
          <cell r="G959">
            <v>27906</v>
          </cell>
          <cell r="H959" t="str">
            <v>MOLENSTRAAT 58</v>
          </cell>
          <cell r="I959">
            <v>1840</v>
          </cell>
          <cell r="J959" t="str">
            <v>LONDERZEEL</v>
          </cell>
          <cell r="K959" t="str">
            <v>592.3428330.43</v>
          </cell>
          <cell r="L959">
            <v>43009</v>
          </cell>
          <cell r="M959">
            <v>43009</v>
          </cell>
          <cell r="O959" t="str">
            <v>C</v>
          </cell>
        </row>
        <row r="960">
          <cell r="A960">
            <v>108</v>
          </cell>
          <cell r="B960" t="str">
            <v>VRIJE SPELER</v>
          </cell>
          <cell r="C960" t="str">
            <v>VS</v>
          </cell>
          <cell r="D960" t="str">
            <v>POLFLIET ERIC</v>
          </cell>
          <cell r="E960" t="str">
            <v>-</v>
          </cell>
          <cell r="F960" t="str">
            <v>M</v>
          </cell>
          <cell r="G960">
            <v>19339</v>
          </cell>
          <cell r="H960" t="str">
            <v>VLASLAAN 13</v>
          </cell>
          <cell r="I960">
            <v>2830</v>
          </cell>
          <cell r="J960" t="str">
            <v>TISSELT</v>
          </cell>
          <cell r="K960" t="str">
            <v>592.2990735.15</v>
          </cell>
          <cell r="L960">
            <v>42583</v>
          </cell>
          <cell r="M960">
            <v>42583</v>
          </cell>
          <cell r="N960" t="str">
            <v>x</v>
          </cell>
          <cell r="O960" t="str">
            <v>D</v>
          </cell>
        </row>
        <row r="961">
          <cell r="A961">
            <v>107</v>
          </cell>
          <cell r="B961" t="str">
            <v>VRIJE SPELER</v>
          </cell>
          <cell r="C961" t="str">
            <v>VS</v>
          </cell>
          <cell r="D961" t="str">
            <v>DE CAUWER STEPHANIE</v>
          </cell>
          <cell r="E961" t="str">
            <v>-</v>
          </cell>
          <cell r="F961" t="str">
            <v>V</v>
          </cell>
          <cell r="G961">
            <v>34590</v>
          </cell>
          <cell r="H961" t="str">
            <v>ST. AMANDSESTEENWEG 276</v>
          </cell>
          <cell r="I961">
            <v>2880</v>
          </cell>
          <cell r="J961" t="str">
            <v>BORNEM</v>
          </cell>
          <cell r="K961" t="str">
            <v>592.6311830.24</v>
          </cell>
          <cell r="L961">
            <v>43313</v>
          </cell>
          <cell r="M961">
            <v>43313</v>
          </cell>
          <cell r="N961" t="str">
            <v>x</v>
          </cell>
          <cell r="O961" t="str">
            <v>NA</v>
          </cell>
        </row>
        <row r="962">
          <cell r="A962">
            <v>106</v>
          </cell>
          <cell r="B962" t="str">
            <v>VRIJE SPELER</v>
          </cell>
          <cell r="C962" t="str">
            <v>VS</v>
          </cell>
          <cell r="D962" t="str">
            <v>MALFLIET JAN</v>
          </cell>
          <cell r="E962" t="str">
            <v>-</v>
          </cell>
          <cell r="F962" t="str">
            <v>M</v>
          </cell>
          <cell r="G962">
            <v>19462</v>
          </cell>
          <cell r="H962" t="str">
            <v>HOOGSTRAAT 2 A</v>
          </cell>
          <cell r="I962">
            <v>9220</v>
          </cell>
          <cell r="J962" t="str">
            <v>HAMME</v>
          </cell>
          <cell r="K962" t="str">
            <v>591.2812010.82</v>
          </cell>
          <cell r="L962">
            <v>42948</v>
          </cell>
          <cell r="M962">
            <v>42948</v>
          </cell>
          <cell r="N962" t="str">
            <v>x</v>
          </cell>
          <cell r="O962" t="str">
            <v>D</v>
          </cell>
        </row>
        <row r="963">
          <cell r="A963">
            <v>105</v>
          </cell>
          <cell r="B963" t="str">
            <v>GOLVERS</v>
          </cell>
          <cell r="C963" t="str">
            <v>GOL</v>
          </cell>
          <cell r="D963" t="str">
            <v>VAN DE WAUWER RONY</v>
          </cell>
          <cell r="E963" t="str">
            <v>-</v>
          </cell>
          <cell r="F963" t="str">
            <v>M</v>
          </cell>
          <cell r="G963">
            <v>25377</v>
          </cell>
          <cell r="H963" t="str">
            <v>MECHELSEWEG 294</v>
          </cell>
          <cell r="I963">
            <v>1880</v>
          </cell>
          <cell r="J963" t="str">
            <v>KAPELLE O/D BOS</v>
          </cell>
          <cell r="K963" t="str">
            <v>592.6609608.12</v>
          </cell>
          <cell r="L963">
            <v>42583</v>
          </cell>
          <cell r="M963">
            <v>44044</v>
          </cell>
          <cell r="O963" t="str">
            <v>C</v>
          </cell>
        </row>
        <row r="964">
          <cell r="A964">
            <v>104</v>
          </cell>
          <cell r="B964" t="str">
            <v>VRIJE SPELER</v>
          </cell>
          <cell r="C964" t="str">
            <v>VS</v>
          </cell>
          <cell r="D964" t="str">
            <v>VERHAVERT JOHAN</v>
          </cell>
          <cell r="E964" t="str">
            <v>-</v>
          </cell>
          <cell r="F964" t="str">
            <v>M</v>
          </cell>
          <cell r="G964">
            <v>23521</v>
          </cell>
          <cell r="H964" t="str">
            <v>GROOTHEIDE 124</v>
          </cell>
          <cell r="I964">
            <v>2880</v>
          </cell>
          <cell r="J964" t="str">
            <v>BORNEM</v>
          </cell>
          <cell r="K964" t="str">
            <v>591.9915113.69</v>
          </cell>
          <cell r="L964">
            <v>43313</v>
          </cell>
          <cell r="M964">
            <v>43313</v>
          </cell>
          <cell r="N964" t="str">
            <v>x</v>
          </cell>
          <cell r="O964" t="str">
            <v>NA</v>
          </cell>
        </row>
        <row r="965">
          <cell r="A965">
            <v>103</v>
          </cell>
          <cell r="B965" t="str">
            <v>KALFORT SPORTIF</v>
          </cell>
          <cell r="C965" t="str">
            <v>KALF</v>
          </cell>
          <cell r="D965" t="str">
            <v>THYS FRANCOIS</v>
          </cell>
          <cell r="E965">
            <v>4</v>
          </cell>
          <cell r="F965" t="str">
            <v>M</v>
          </cell>
          <cell r="G965">
            <v>16637</v>
          </cell>
          <cell r="H965" t="str">
            <v>HERMAN VOSSTRAAT 74/2</v>
          </cell>
          <cell r="I965">
            <v>2830</v>
          </cell>
          <cell r="J965" t="str">
            <v>WILLEBROEK</v>
          </cell>
          <cell r="K965" t="str">
            <v>591.4385100.26</v>
          </cell>
          <cell r="L965">
            <v>42948</v>
          </cell>
          <cell r="M965">
            <v>42948</v>
          </cell>
          <cell r="O965" t="str">
            <v>D</v>
          </cell>
        </row>
        <row r="966">
          <cell r="A966">
            <v>102</v>
          </cell>
          <cell r="B966" t="str">
            <v>GOLVERS</v>
          </cell>
          <cell r="C966" t="str">
            <v>GOL</v>
          </cell>
          <cell r="D966" t="str">
            <v>GILLABEL FRANS</v>
          </cell>
          <cell r="E966" t="str">
            <v>-</v>
          </cell>
          <cell r="F966" t="str">
            <v>M</v>
          </cell>
          <cell r="G966">
            <v>20933</v>
          </cell>
          <cell r="H966" t="str">
            <v>MOERBEISTRAAT 61</v>
          </cell>
          <cell r="I966">
            <v>2811</v>
          </cell>
          <cell r="J966" t="str">
            <v>HOMBEEK</v>
          </cell>
          <cell r="K966" t="str">
            <v>592.1589213.46</v>
          </cell>
          <cell r="L966">
            <v>42583</v>
          </cell>
          <cell r="M966">
            <v>42583</v>
          </cell>
          <cell r="O966" t="str">
            <v>C</v>
          </cell>
        </row>
        <row r="967">
          <cell r="A967">
            <v>101</v>
          </cell>
          <cell r="B967" t="str">
            <v>VRIJE SPELER</v>
          </cell>
          <cell r="C967" t="str">
            <v>VS</v>
          </cell>
          <cell r="D967" t="str">
            <v>MUYLDERMANS FRANK</v>
          </cell>
          <cell r="E967" t="str">
            <v>-</v>
          </cell>
          <cell r="F967" t="str">
            <v>M</v>
          </cell>
          <cell r="G967">
            <v>27039</v>
          </cell>
          <cell r="H967" t="str">
            <v>BREENDONKDORP 40</v>
          </cell>
          <cell r="I967">
            <v>2870</v>
          </cell>
          <cell r="J967" t="str">
            <v>BREENDONK</v>
          </cell>
          <cell r="K967" t="str">
            <v>591.7725908.57</v>
          </cell>
          <cell r="L967">
            <v>40483</v>
          </cell>
          <cell r="M967">
            <v>40483</v>
          </cell>
          <cell r="N967" t="str">
            <v>x</v>
          </cell>
          <cell r="O967" t="str">
            <v>NA</v>
          </cell>
        </row>
        <row r="968">
          <cell r="A968">
            <v>100</v>
          </cell>
          <cell r="B968" t="str">
            <v>OUD LIMBURG</v>
          </cell>
          <cell r="C968" t="str">
            <v>OUD</v>
          </cell>
          <cell r="D968" t="str">
            <v>BOSMAN FRANCOIS</v>
          </cell>
          <cell r="E968" t="str">
            <v>-</v>
          </cell>
          <cell r="F968" t="str">
            <v>M</v>
          </cell>
          <cell r="G968">
            <v>20668</v>
          </cell>
          <cell r="H968" t="str">
            <v>BEGONIASTRAAT 31/102</v>
          </cell>
          <cell r="I968">
            <v>1840</v>
          </cell>
          <cell r="J968" t="str">
            <v>LONDERZEEL</v>
          </cell>
          <cell r="K968" t="str">
            <v>592.1885888.95</v>
          </cell>
          <cell r="L968">
            <v>43009</v>
          </cell>
          <cell r="M968">
            <v>43009</v>
          </cell>
          <cell r="O968" t="str">
            <v>D</v>
          </cell>
        </row>
        <row r="969">
          <cell r="A969">
            <v>99</v>
          </cell>
          <cell r="B969" t="str">
            <v>PLAZA</v>
          </cell>
          <cell r="C969" t="str">
            <v>PLZ</v>
          </cell>
          <cell r="D969" t="str">
            <v>VERDONCK GLEN</v>
          </cell>
          <cell r="E969" t="str">
            <v>-</v>
          </cell>
          <cell r="F969" t="str">
            <v>M</v>
          </cell>
          <cell r="G969">
            <v>32790</v>
          </cell>
          <cell r="H969" t="str">
            <v>WINKELSTRAAT 33</v>
          </cell>
          <cell r="I969">
            <v>2890</v>
          </cell>
          <cell r="J969" t="str">
            <v>PUURS-ST.AMANDS</v>
          </cell>
          <cell r="K969" t="str">
            <v>592.1516699.88</v>
          </cell>
          <cell r="L969">
            <v>43313</v>
          </cell>
          <cell r="M969">
            <v>43313</v>
          </cell>
          <cell r="O969" t="str">
            <v>C</v>
          </cell>
        </row>
        <row r="970">
          <cell r="A970">
            <v>98</v>
          </cell>
          <cell r="B970" t="str">
            <v>DE SLOEBERS</v>
          </cell>
          <cell r="C970" t="str">
            <v>SLOE</v>
          </cell>
          <cell r="D970" t="str">
            <v>SIEBENS PAUL</v>
          </cell>
          <cell r="E970">
            <v>2</v>
          </cell>
          <cell r="F970" t="str">
            <v>M</v>
          </cell>
          <cell r="G970">
            <v>24489</v>
          </cell>
          <cell r="H970" t="str">
            <v>STATIONSSTRAAT 113</v>
          </cell>
          <cell r="I970">
            <v>2845</v>
          </cell>
          <cell r="J970" t="str">
            <v>NIEL</v>
          </cell>
          <cell r="K970" t="str">
            <v>67.01.17-389.30</v>
          </cell>
          <cell r="L970">
            <v>42948</v>
          </cell>
          <cell r="M970">
            <v>44409</v>
          </cell>
          <cell r="O970" t="str">
            <v>C</v>
          </cell>
        </row>
        <row r="971">
          <cell r="A971">
            <v>97</v>
          </cell>
          <cell r="B971" t="str">
            <v>'t ZANDHOF</v>
          </cell>
          <cell r="C971" t="str">
            <v>TZH</v>
          </cell>
          <cell r="D971" t="str">
            <v>HILLEGEER LUC</v>
          </cell>
          <cell r="E971" t="str">
            <v>-</v>
          </cell>
          <cell r="F971" t="str">
            <v>M</v>
          </cell>
          <cell r="G971">
            <v>21927</v>
          </cell>
          <cell r="H971" t="str">
            <v>BARELSTRAAT 138</v>
          </cell>
          <cell r="I971">
            <v>2880</v>
          </cell>
          <cell r="J971" t="str">
            <v>BORNEM</v>
          </cell>
          <cell r="K971" t="str">
            <v>592.3298277.67</v>
          </cell>
          <cell r="L971">
            <v>42217</v>
          </cell>
          <cell r="M971">
            <v>42217</v>
          </cell>
          <cell r="O971" t="str">
            <v>D</v>
          </cell>
        </row>
        <row r="972">
          <cell r="A972">
            <v>96</v>
          </cell>
          <cell r="B972" t="str">
            <v>FLIPPERBOYS</v>
          </cell>
          <cell r="C972" t="str">
            <v>FLIP</v>
          </cell>
          <cell r="D972" t="str">
            <v>DE KEMPENEER PIERRE</v>
          </cell>
          <cell r="E972" t="str">
            <v>-</v>
          </cell>
          <cell r="F972" t="str">
            <v>M</v>
          </cell>
          <cell r="G972">
            <v>21868</v>
          </cell>
          <cell r="H972" t="str">
            <v>WOLVERTEMSESTEENWEG 89</v>
          </cell>
          <cell r="I972">
            <v>1785</v>
          </cell>
          <cell r="J972" t="str">
            <v>MERCHTEM</v>
          </cell>
          <cell r="K972" t="str">
            <v>592.1709232.76</v>
          </cell>
          <cell r="L972">
            <v>43070</v>
          </cell>
          <cell r="M972">
            <v>43070</v>
          </cell>
          <cell r="O972" t="str">
            <v>B</v>
          </cell>
        </row>
        <row r="973">
          <cell r="A973">
            <v>95</v>
          </cell>
          <cell r="B973" t="str">
            <v>OUD LIMBURG</v>
          </cell>
          <cell r="C973" t="str">
            <v>OUD</v>
          </cell>
          <cell r="D973" t="str">
            <v>CLEYMANS PATRICK</v>
          </cell>
          <cell r="E973" t="str">
            <v>-</v>
          </cell>
          <cell r="F973" t="str">
            <v>M</v>
          </cell>
          <cell r="G973">
            <v>24148</v>
          </cell>
          <cell r="H973" t="str">
            <v>KLEIN HOLLAND 1</v>
          </cell>
          <cell r="I973">
            <v>1840</v>
          </cell>
          <cell r="J973" t="str">
            <v>LONDERZEEL</v>
          </cell>
          <cell r="K973" t="str">
            <v>591.7509934.05</v>
          </cell>
          <cell r="L973">
            <v>43009</v>
          </cell>
          <cell r="M973">
            <v>43009</v>
          </cell>
          <cell r="O973" t="str">
            <v>C</v>
          </cell>
        </row>
        <row r="974">
          <cell r="A974">
            <v>94</v>
          </cell>
          <cell r="B974" t="str">
            <v>DE SPLINTERS</v>
          </cell>
          <cell r="C974" t="str">
            <v>SPLI</v>
          </cell>
          <cell r="D974" t="str">
            <v>DE LATHOUWER KEVIN</v>
          </cell>
          <cell r="E974" t="str">
            <v>-</v>
          </cell>
          <cell r="F974" t="str">
            <v>M</v>
          </cell>
          <cell r="G974">
            <v>30938</v>
          </cell>
          <cell r="H974" t="str">
            <v>MEUTERSWEG 15</v>
          </cell>
          <cell r="I974">
            <v>1785</v>
          </cell>
          <cell r="J974" t="str">
            <v>MERCHTEM</v>
          </cell>
          <cell r="K974" t="str">
            <v>592.1855738.15</v>
          </cell>
          <cell r="L974">
            <v>43313</v>
          </cell>
          <cell r="M974">
            <v>43313</v>
          </cell>
          <cell r="O974" t="str">
            <v>NA</v>
          </cell>
        </row>
        <row r="975">
          <cell r="A975">
            <v>93</v>
          </cell>
          <cell r="B975" t="str">
            <v>DE SLOEBERS</v>
          </cell>
          <cell r="C975" t="str">
            <v>SLOE</v>
          </cell>
          <cell r="D975" t="str">
            <v>REYNIERS RONALD</v>
          </cell>
          <cell r="E975">
            <v>2</v>
          </cell>
          <cell r="F975" t="str">
            <v>M</v>
          </cell>
          <cell r="G975">
            <v>22954</v>
          </cell>
          <cell r="H975" t="str">
            <v>BOOMSESTRAAT 245</v>
          </cell>
          <cell r="I975">
            <v>2845</v>
          </cell>
          <cell r="J975" t="str">
            <v>NIEL</v>
          </cell>
          <cell r="K975" t="str">
            <v>62.11.04-149.43</v>
          </cell>
          <cell r="L975">
            <v>42948</v>
          </cell>
          <cell r="M975">
            <v>44409</v>
          </cell>
          <cell r="O975" t="str">
            <v>NA</v>
          </cell>
        </row>
        <row r="976">
          <cell r="A976">
            <v>92</v>
          </cell>
          <cell r="B976" t="str">
            <v>DE SPLINTERS</v>
          </cell>
          <cell r="C976" t="str">
            <v>SPLI</v>
          </cell>
          <cell r="D976" t="str">
            <v>VERBOVEN BART</v>
          </cell>
          <cell r="E976" t="str">
            <v>-</v>
          </cell>
          <cell r="F976" t="str">
            <v>M</v>
          </cell>
          <cell r="G976">
            <v>26995</v>
          </cell>
          <cell r="H976" t="str">
            <v>POSTSTRAAT 16</v>
          </cell>
          <cell r="I976">
            <v>9280</v>
          </cell>
          <cell r="J976" t="str">
            <v>LEBBEKE</v>
          </cell>
          <cell r="K976" t="str">
            <v>592.5786921.79</v>
          </cell>
          <cell r="L976">
            <v>43313</v>
          </cell>
          <cell r="M976">
            <v>43313</v>
          </cell>
          <cell r="O976" t="str">
            <v>NA</v>
          </cell>
        </row>
        <row r="977">
          <cell r="A977">
            <v>91</v>
          </cell>
          <cell r="B977" t="str">
            <v>DEN BLACK</v>
          </cell>
          <cell r="C977" t="str">
            <v>DBLA</v>
          </cell>
          <cell r="D977" t="str">
            <v>DE COCK VICTOR</v>
          </cell>
          <cell r="E977">
            <v>4</v>
          </cell>
          <cell r="F977" t="str">
            <v>M</v>
          </cell>
          <cell r="G977">
            <v>16933</v>
          </cell>
          <cell r="H977" t="str">
            <v>SMISSTRAAT 94</v>
          </cell>
          <cell r="I977">
            <v>1840</v>
          </cell>
          <cell r="J977" t="str">
            <v>STEENHUFFEL</v>
          </cell>
          <cell r="K977" t="str">
            <v>592.3218238.53</v>
          </cell>
          <cell r="L977">
            <v>43040</v>
          </cell>
          <cell r="M977">
            <v>43040</v>
          </cell>
          <cell r="O977" t="str">
            <v>D</v>
          </cell>
        </row>
        <row r="978">
          <cell r="A978">
            <v>90</v>
          </cell>
          <cell r="B978" t="str">
            <v>VRIJE SPELER</v>
          </cell>
          <cell r="C978" t="str">
            <v>VS</v>
          </cell>
          <cell r="D978" t="str">
            <v>DE BONDT ALAIN</v>
          </cell>
          <cell r="E978" t="str">
            <v>-</v>
          </cell>
          <cell r="F978" t="str">
            <v>M</v>
          </cell>
          <cell r="G978">
            <v>21419</v>
          </cell>
          <cell r="H978" t="str">
            <v>KURSAALSTRAAT 40</v>
          </cell>
          <cell r="I978">
            <v>1800</v>
          </cell>
          <cell r="J978" t="str">
            <v>VILVOORDE</v>
          </cell>
          <cell r="K978" t="str">
            <v>592.4870115.20</v>
          </cell>
          <cell r="L978">
            <v>43009</v>
          </cell>
          <cell r="M978">
            <v>43009</v>
          </cell>
          <cell r="N978" t="str">
            <v>x</v>
          </cell>
          <cell r="O978" t="str">
            <v>C</v>
          </cell>
        </row>
        <row r="979">
          <cell r="A979">
            <v>89</v>
          </cell>
          <cell r="B979" t="str">
            <v>VRIJE SPELER</v>
          </cell>
          <cell r="C979" t="str">
            <v>VS</v>
          </cell>
          <cell r="D979" t="str">
            <v>DE CAUWER PATRICK</v>
          </cell>
          <cell r="E979" t="str">
            <v>-</v>
          </cell>
          <cell r="F979" t="str">
            <v>M</v>
          </cell>
          <cell r="G979">
            <v>24017</v>
          </cell>
          <cell r="H979" t="str">
            <v>ST. AMANDSESTEENWEG 276</v>
          </cell>
          <cell r="I979">
            <v>2880</v>
          </cell>
          <cell r="J979" t="str">
            <v>BORNEM</v>
          </cell>
          <cell r="K979" t="str">
            <v>591.7495529.46</v>
          </cell>
          <cell r="L979">
            <v>42948</v>
          </cell>
          <cell r="M979">
            <v>42948</v>
          </cell>
          <cell r="N979" t="str">
            <v>x</v>
          </cell>
          <cell r="O979" t="str">
            <v>C</v>
          </cell>
        </row>
        <row r="980">
          <cell r="A980">
            <v>88</v>
          </cell>
          <cell r="B980" t="str">
            <v>NOEVEREN</v>
          </cell>
          <cell r="C980" t="str">
            <v>NOE</v>
          </cell>
          <cell r="D980" t="str">
            <v>BACKELJAU JAN</v>
          </cell>
          <cell r="E980" t="str">
            <v>-</v>
          </cell>
          <cell r="F980" t="str">
            <v>M</v>
          </cell>
          <cell r="G980">
            <v>24100</v>
          </cell>
          <cell r="H980" t="str">
            <v>VELDSTRAAT 25</v>
          </cell>
          <cell r="I980">
            <v>2850</v>
          </cell>
          <cell r="J980" t="str">
            <v>BOOM</v>
          </cell>
          <cell r="K980" t="str">
            <v>591.7424942.82</v>
          </cell>
          <cell r="L980">
            <v>42948</v>
          </cell>
          <cell r="M980">
            <v>42948</v>
          </cell>
          <cell r="O980" t="str">
            <v>D</v>
          </cell>
        </row>
        <row r="981">
          <cell r="A981">
            <v>87</v>
          </cell>
          <cell r="B981" t="str">
            <v>KALFORT SPORTIF</v>
          </cell>
          <cell r="C981" t="str">
            <v>KALF</v>
          </cell>
          <cell r="D981" t="str">
            <v>VERBEECK GEERT</v>
          </cell>
          <cell r="E981" t="str">
            <v>-</v>
          </cell>
          <cell r="F981" t="str">
            <v>M</v>
          </cell>
          <cell r="G981">
            <v>29110</v>
          </cell>
          <cell r="H981" t="str">
            <v>EIKENSTRAAT 136</v>
          </cell>
          <cell r="I981">
            <v>2840</v>
          </cell>
          <cell r="J981" t="str">
            <v>REET</v>
          </cell>
          <cell r="K981" t="str">
            <v>79.09.21-107.15</v>
          </cell>
          <cell r="L981">
            <v>43313</v>
          </cell>
          <cell r="M981">
            <v>44044</v>
          </cell>
          <cell r="O981" t="str">
            <v>B</v>
          </cell>
        </row>
        <row r="982">
          <cell r="A982">
            <v>86</v>
          </cell>
          <cell r="B982" t="str">
            <v>OUD LIMBURG</v>
          </cell>
          <cell r="C982" t="str">
            <v>OUD</v>
          </cell>
          <cell r="D982" t="str">
            <v>VAN HUMBEECK RUDIGER</v>
          </cell>
          <cell r="E982" t="str">
            <v>-</v>
          </cell>
          <cell r="F982" t="str">
            <v>M</v>
          </cell>
          <cell r="G982">
            <v>22260</v>
          </cell>
          <cell r="H982" t="str">
            <v>LONDERZEELSEWEG 81</v>
          </cell>
          <cell r="I982">
            <v>1880</v>
          </cell>
          <cell r="J982" t="str">
            <v>RAMSDONK</v>
          </cell>
          <cell r="K982" t="str">
            <v>591.2205015.16</v>
          </cell>
          <cell r="L982">
            <v>43009</v>
          </cell>
          <cell r="M982">
            <v>43009</v>
          </cell>
          <cell r="O982" t="str">
            <v>C</v>
          </cell>
        </row>
        <row r="983">
          <cell r="A983">
            <v>85</v>
          </cell>
          <cell r="B983" t="str">
            <v>'t ZANDHOF</v>
          </cell>
          <cell r="C983" t="str">
            <v>TZH</v>
          </cell>
          <cell r="D983" t="str">
            <v>BROUWER GLENN</v>
          </cell>
          <cell r="E983">
            <v>4</v>
          </cell>
          <cell r="F983" t="str">
            <v>M</v>
          </cell>
          <cell r="G983">
            <v>32672</v>
          </cell>
          <cell r="H983" t="str">
            <v>KAPELSTRAAT 38 2A</v>
          </cell>
          <cell r="I983">
            <v>2880</v>
          </cell>
          <cell r="J983" t="str">
            <v>BORNEM</v>
          </cell>
          <cell r="K983" t="str">
            <v>592.9688504.31</v>
          </cell>
          <cell r="L983">
            <v>43040</v>
          </cell>
          <cell r="M983">
            <v>44044</v>
          </cell>
          <cell r="O983" t="str">
            <v>A</v>
          </cell>
        </row>
        <row r="984">
          <cell r="A984">
            <v>84</v>
          </cell>
          <cell r="B984" t="str">
            <v>VRIJE SPELER</v>
          </cell>
          <cell r="C984" t="str">
            <v>VS</v>
          </cell>
          <cell r="D984" t="str">
            <v>DE LEEUW INGRID</v>
          </cell>
          <cell r="E984" t="str">
            <v>-</v>
          </cell>
          <cell r="F984" t="str">
            <v>V</v>
          </cell>
          <cell r="G984">
            <v>23153</v>
          </cell>
          <cell r="H984" t="str">
            <v>A.BORGHIJSSTRAAT 66</v>
          </cell>
          <cell r="I984">
            <v>2870</v>
          </cell>
          <cell r="J984" t="str">
            <v>PUURS</v>
          </cell>
          <cell r="K984" t="str">
            <v>592.3423850.25</v>
          </cell>
          <cell r="L984">
            <v>42948</v>
          </cell>
          <cell r="M984">
            <v>42948</v>
          </cell>
          <cell r="N984" t="str">
            <v>x</v>
          </cell>
          <cell r="O984" t="str">
            <v>NA</v>
          </cell>
        </row>
        <row r="985">
          <cell r="A985">
            <v>83</v>
          </cell>
          <cell r="B985" t="str">
            <v>EMILE V</v>
          </cell>
          <cell r="C985" t="str">
            <v>EM-V</v>
          </cell>
          <cell r="D985" t="str">
            <v>DE PAUW JOZEF</v>
          </cell>
          <cell r="E985" t="str">
            <v>-</v>
          </cell>
          <cell r="F985" t="str">
            <v>M</v>
          </cell>
          <cell r="G985">
            <v>19421</v>
          </cell>
          <cell r="H985" t="str">
            <v>BERKENLAAN 4</v>
          </cell>
          <cell r="I985">
            <v>2880</v>
          </cell>
          <cell r="J985" t="str">
            <v>BORNEM</v>
          </cell>
          <cell r="K985" t="str">
            <v>592.2327921.02</v>
          </cell>
          <cell r="L985">
            <v>43009</v>
          </cell>
          <cell r="M985">
            <v>43009</v>
          </cell>
          <cell r="O985" t="str">
            <v>B</v>
          </cell>
        </row>
        <row r="986">
          <cell r="A986">
            <v>82</v>
          </cell>
          <cell r="B986" t="str">
            <v>VRIJE SPELER</v>
          </cell>
          <cell r="C986" t="str">
            <v>VS</v>
          </cell>
          <cell r="D986" t="str">
            <v>POTUMS MARC</v>
          </cell>
          <cell r="E986" t="str">
            <v>-</v>
          </cell>
          <cell r="F986" t="str">
            <v>M</v>
          </cell>
          <cell r="G986">
            <v>19794</v>
          </cell>
          <cell r="H986" t="str">
            <v>PATATTESTRAAT 26</v>
          </cell>
          <cell r="I986">
            <v>1840</v>
          </cell>
          <cell r="J986" t="str">
            <v>LONDERZEEL</v>
          </cell>
          <cell r="K986" t="str">
            <v>592.2178049.92</v>
          </cell>
          <cell r="L986">
            <v>42948</v>
          </cell>
          <cell r="M986">
            <v>42948</v>
          </cell>
          <cell r="N986" t="str">
            <v>x</v>
          </cell>
          <cell r="O986" t="str">
            <v>C</v>
          </cell>
        </row>
        <row r="987">
          <cell r="A987">
            <v>81</v>
          </cell>
          <cell r="B987" t="str">
            <v>GOUDEN BIL</v>
          </cell>
          <cell r="C987" t="str">
            <v>GBIL</v>
          </cell>
          <cell r="D987" t="str">
            <v>BELLEMANS THIERRY</v>
          </cell>
          <cell r="E987" t="str">
            <v>-</v>
          </cell>
          <cell r="F987" t="str">
            <v>M</v>
          </cell>
          <cell r="G987">
            <v>25177</v>
          </cell>
          <cell r="H987" t="str">
            <v>AVERBEEKSTRAAT 11B2</v>
          </cell>
          <cell r="I987">
            <v>1745</v>
          </cell>
          <cell r="J987" t="str">
            <v>OPWIJK</v>
          </cell>
          <cell r="K987" t="str">
            <v>591.9790870.83</v>
          </cell>
          <cell r="L987">
            <v>43313</v>
          </cell>
          <cell r="M987">
            <v>43313</v>
          </cell>
          <cell r="O987" t="str">
            <v>D</v>
          </cell>
        </row>
        <row r="988">
          <cell r="A988">
            <v>80</v>
          </cell>
          <cell r="B988" t="str">
            <v>VRIJE SPELER</v>
          </cell>
          <cell r="C988" t="str">
            <v>VS</v>
          </cell>
          <cell r="D988" t="str">
            <v>VAN ELEWIJCK STEVEN</v>
          </cell>
          <cell r="E988" t="str">
            <v>-</v>
          </cell>
          <cell r="F988" t="str">
            <v>M</v>
          </cell>
          <cell r="G988">
            <v>26688</v>
          </cell>
          <cell r="H988" t="str">
            <v>BOOGSTRAAT 29</v>
          </cell>
          <cell r="I988">
            <v>1745</v>
          </cell>
          <cell r="J988" t="str">
            <v>OPWIJK</v>
          </cell>
          <cell r="K988" t="str">
            <v>592.4493509.65</v>
          </cell>
          <cell r="L988">
            <v>43313</v>
          </cell>
          <cell r="M988">
            <v>43313</v>
          </cell>
          <cell r="N988" t="str">
            <v>x</v>
          </cell>
          <cell r="O988" t="str">
            <v>NA</v>
          </cell>
        </row>
        <row r="989">
          <cell r="A989">
            <v>79</v>
          </cell>
          <cell r="B989" t="str">
            <v>GOUDEN BIL</v>
          </cell>
          <cell r="C989" t="str">
            <v>GBIL</v>
          </cell>
          <cell r="D989" t="str">
            <v>PEIRLINCKX KRIS</v>
          </cell>
          <cell r="E989">
            <v>1</v>
          </cell>
          <cell r="F989" t="str">
            <v>M</v>
          </cell>
          <cell r="G989">
            <v>23886</v>
          </cell>
          <cell r="H989" t="str">
            <v>FABRIEKSTRAAT 56</v>
          </cell>
          <cell r="I989">
            <v>1745</v>
          </cell>
          <cell r="J989" t="str">
            <v>OPWIJK</v>
          </cell>
          <cell r="K989" t="str">
            <v>592.0938527.36</v>
          </cell>
          <cell r="L989">
            <v>43313</v>
          </cell>
          <cell r="M989">
            <v>43313</v>
          </cell>
          <cell r="O989" t="str">
            <v>D</v>
          </cell>
        </row>
        <row r="990">
          <cell r="A990">
            <v>78</v>
          </cell>
          <cell r="B990" t="str">
            <v>RITOBOYS</v>
          </cell>
          <cell r="C990" t="str">
            <v>RITO</v>
          </cell>
          <cell r="D990" t="str">
            <v>DAELEMANS KAMIEL</v>
          </cell>
          <cell r="E990" t="str">
            <v>-</v>
          </cell>
          <cell r="F990" t="str">
            <v>M</v>
          </cell>
          <cell r="G990">
            <v>20519</v>
          </cell>
          <cell r="H990" t="str">
            <v>HEIDEPLAATS 13</v>
          </cell>
          <cell r="I990">
            <v>2845</v>
          </cell>
          <cell r="J990" t="str">
            <v>NIEL</v>
          </cell>
          <cell r="K990" t="str">
            <v>592.8276335.85</v>
          </cell>
          <cell r="L990">
            <v>42948</v>
          </cell>
          <cell r="M990">
            <v>44044</v>
          </cell>
          <cell r="O990" t="str">
            <v>C</v>
          </cell>
        </row>
        <row r="991">
          <cell r="A991">
            <v>77</v>
          </cell>
          <cell r="B991" t="str">
            <v>VRIJE SPELER</v>
          </cell>
          <cell r="C991" t="str">
            <v>VS</v>
          </cell>
          <cell r="D991" t="str">
            <v>REYNIERS JOZEF</v>
          </cell>
          <cell r="E991" t="str">
            <v>-</v>
          </cell>
          <cell r="F991" t="str">
            <v>M</v>
          </cell>
          <cell r="G991">
            <v>19072</v>
          </cell>
          <cell r="H991" t="str">
            <v>OVERWINNINGSSTRAAT 46</v>
          </cell>
          <cell r="I991">
            <v>2845</v>
          </cell>
          <cell r="J991" t="str">
            <v>NIEL</v>
          </cell>
          <cell r="K991" t="str">
            <v>592.2779156.90</v>
          </cell>
          <cell r="L991">
            <v>42948</v>
          </cell>
          <cell r="M991">
            <v>42948</v>
          </cell>
          <cell r="N991" t="str">
            <v>x</v>
          </cell>
          <cell r="O991" t="str">
            <v>D</v>
          </cell>
        </row>
        <row r="992">
          <cell r="A992">
            <v>76</v>
          </cell>
          <cell r="B992" t="str">
            <v>VRIJE SPELER</v>
          </cell>
          <cell r="C992" t="str">
            <v>VS</v>
          </cell>
          <cell r="D992" t="str">
            <v>DE PLECKER ARTHUR</v>
          </cell>
          <cell r="E992" t="str">
            <v>-</v>
          </cell>
          <cell r="F992" t="str">
            <v>M</v>
          </cell>
          <cell r="G992">
            <v>21777</v>
          </cell>
          <cell r="H992" t="str">
            <v>NANOVESTRAAT 158</v>
          </cell>
          <cell r="I992">
            <v>1745</v>
          </cell>
          <cell r="J992" t="str">
            <v>OPWIJK</v>
          </cell>
          <cell r="K992" t="str">
            <v>592/0807133.77</v>
          </cell>
          <cell r="L992">
            <v>43313</v>
          </cell>
          <cell r="M992">
            <v>43313</v>
          </cell>
          <cell r="N992" t="str">
            <v>x</v>
          </cell>
          <cell r="O992" t="str">
            <v>NA</v>
          </cell>
        </row>
        <row r="993">
          <cell r="A993">
            <v>75</v>
          </cell>
          <cell r="B993" t="str">
            <v>VRIJE SPELER</v>
          </cell>
          <cell r="C993" t="str">
            <v>VS</v>
          </cell>
          <cell r="D993" t="str">
            <v>VAN OLMEN JOERY</v>
          </cell>
          <cell r="E993" t="str">
            <v>-</v>
          </cell>
          <cell r="F993" t="str">
            <v>M</v>
          </cell>
          <cell r="G993">
            <v>25337</v>
          </cell>
          <cell r="H993" t="str">
            <v>LAARHOFSTRAAT 74</v>
          </cell>
          <cell r="I993">
            <v>2627</v>
          </cell>
          <cell r="J993" t="str">
            <v>SCHELLE</v>
          </cell>
          <cell r="K993" t="str">
            <v>591.7701367.57</v>
          </cell>
          <cell r="L993">
            <v>42948</v>
          </cell>
          <cell r="M993">
            <v>42948</v>
          </cell>
          <cell r="N993" t="str">
            <v>x</v>
          </cell>
          <cell r="O993" t="str">
            <v>NA</v>
          </cell>
        </row>
        <row r="994">
          <cell r="A994">
            <v>74</v>
          </cell>
          <cell r="B994" t="str">
            <v>EMILE V</v>
          </cell>
          <cell r="C994" t="str">
            <v>EM-V</v>
          </cell>
          <cell r="D994" t="str">
            <v>COOMANS GUNTHER</v>
          </cell>
          <cell r="E994" t="str">
            <v>-</v>
          </cell>
          <cell r="F994" t="str">
            <v>M</v>
          </cell>
          <cell r="G994">
            <v>27113</v>
          </cell>
          <cell r="H994" t="str">
            <v>KRUISVELD 38</v>
          </cell>
          <cell r="I994">
            <v>2890</v>
          </cell>
          <cell r="J994" t="str">
            <v>OPPUURS</v>
          </cell>
          <cell r="K994" t="str">
            <v>592.6364520.43</v>
          </cell>
          <cell r="L994">
            <v>43009</v>
          </cell>
          <cell r="M994">
            <v>43009</v>
          </cell>
          <cell r="O994" t="str">
            <v>B</v>
          </cell>
        </row>
        <row r="995">
          <cell r="A995">
            <v>73</v>
          </cell>
          <cell r="B995" t="str">
            <v>DE STATIEVRIENDEN</v>
          </cell>
          <cell r="C995" t="str">
            <v>STAT</v>
          </cell>
          <cell r="D995" t="str">
            <v>POTUMS WALTER</v>
          </cell>
          <cell r="E995">
            <v>2</v>
          </cell>
          <cell r="F995" t="str">
            <v>M</v>
          </cell>
          <cell r="G995">
            <v>20204</v>
          </cell>
          <cell r="H995" t="str">
            <v>MECHELSESTRAAT 42</v>
          </cell>
          <cell r="I995">
            <v>1840</v>
          </cell>
          <cell r="J995" t="str">
            <v>LONDERZEEL</v>
          </cell>
          <cell r="K995" t="str">
            <v>592.2216341.69</v>
          </cell>
          <cell r="L995">
            <v>42583</v>
          </cell>
          <cell r="M995">
            <v>42583</v>
          </cell>
          <cell r="O995" t="str">
            <v>D</v>
          </cell>
        </row>
        <row r="996">
          <cell r="A996">
            <v>72</v>
          </cell>
          <cell r="B996" t="str">
            <v>VRIJE SPELER</v>
          </cell>
          <cell r="C996" t="str">
            <v>VS</v>
          </cell>
          <cell r="D996" t="str">
            <v>KIEKENS MIKE</v>
          </cell>
          <cell r="E996" t="str">
            <v>-</v>
          </cell>
          <cell r="F996" t="str">
            <v>M</v>
          </cell>
          <cell r="G996">
            <v>26938</v>
          </cell>
          <cell r="H996" t="str">
            <v>TULPENSTRAAT 22</v>
          </cell>
          <cell r="I996">
            <v>1840</v>
          </cell>
          <cell r="J996" t="str">
            <v>LONDERZEEL</v>
          </cell>
          <cell r="K996" t="str">
            <v>592.0501755.55</v>
          </cell>
          <cell r="L996">
            <v>42583</v>
          </cell>
          <cell r="M996">
            <v>42583</v>
          </cell>
          <cell r="N996" t="str">
            <v>x</v>
          </cell>
          <cell r="O996" t="str">
            <v>D</v>
          </cell>
        </row>
        <row r="997">
          <cell r="A997">
            <v>71</v>
          </cell>
          <cell r="B997" t="str">
            <v>VRIJE SPELER</v>
          </cell>
          <cell r="C997" t="str">
            <v>VS</v>
          </cell>
          <cell r="D997" t="str">
            <v>HUYGENS DIRK</v>
          </cell>
          <cell r="E997" t="str">
            <v>-</v>
          </cell>
          <cell r="F997" t="str">
            <v>M</v>
          </cell>
          <cell r="G997">
            <v>22208</v>
          </cell>
          <cell r="H997" t="str">
            <v>NIEUWSTRAAT 1/4</v>
          </cell>
          <cell r="I997">
            <v>2620</v>
          </cell>
          <cell r="J997" t="str">
            <v>HEMIKSEM</v>
          </cell>
          <cell r="K997" t="str">
            <v>591.7762936.31</v>
          </cell>
          <cell r="L997">
            <v>42948</v>
          </cell>
          <cell r="M997">
            <v>42948</v>
          </cell>
          <cell r="N997" t="str">
            <v>x</v>
          </cell>
          <cell r="O997" t="str">
            <v>D</v>
          </cell>
        </row>
        <row r="998">
          <cell r="A998">
            <v>70</v>
          </cell>
          <cell r="B998" t="str">
            <v>RITOBOYS</v>
          </cell>
          <cell r="C998" t="str">
            <v>RITO</v>
          </cell>
          <cell r="D998" t="str">
            <v>NAUWELAERS RICHARD</v>
          </cell>
          <cell r="E998" t="str">
            <v>-</v>
          </cell>
          <cell r="F998" t="str">
            <v>M</v>
          </cell>
          <cell r="G998">
            <v>18486</v>
          </cell>
          <cell r="H998" t="str">
            <v>RECTOR DE SOMERSTRAAT 7/2</v>
          </cell>
          <cell r="I998">
            <v>2845</v>
          </cell>
          <cell r="J998" t="str">
            <v>NIEL</v>
          </cell>
          <cell r="K998" t="str">
            <v>592.5979521.37</v>
          </cell>
          <cell r="L998">
            <v>42948</v>
          </cell>
          <cell r="M998">
            <v>44044</v>
          </cell>
          <cell r="O998" t="str">
            <v>D</v>
          </cell>
        </row>
        <row r="999">
          <cell r="A999">
            <v>69</v>
          </cell>
          <cell r="B999" t="str">
            <v>GOUDEN BIL</v>
          </cell>
          <cell r="C999" t="str">
            <v>GBIL</v>
          </cell>
          <cell r="D999" t="str">
            <v>RAMAEKERS DIDIER</v>
          </cell>
          <cell r="E999">
            <v>1</v>
          </cell>
          <cell r="F999" t="str">
            <v>M</v>
          </cell>
          <cell r="G999">
            <v>24327</v>
          </cell>
          <cell r="H999" t="str">
            <v>FABRIEKSTRAAT 26</v>
          </cell>
          <cell r="I999">
            <v>1745</v>
          </cell>
          <cell r="J999" t="str">
            <v>OPWIJK</v>
          </cell>
          <cell r="K999" t="str">
            <v>592.5640888.31</v>
          </cell>
          <cell r="L999">
            <v>43313</v>
          </cell>
          <cell r="M999">
            <v>43313</v>
          </cell>
          <cell r="O999" t="str">
            <v>B</v>
          </cell>
        </row>
        <row r="1000">
          <cell r="A1000">
            <v>68</v>
          </cell>
          <cell r="B1000" t="str">
            <v>BILJARTBOYS</v>
          </cell>
          <cell r="C1000" t="str">
            <v>BJB</v>
          </cell>
          <cell r="D1000" t="str">
            <v>DE JONGHE XAVIER</v>
          </cell>
          <cell r="E1000" t="str">
            <v>-</v>
          </cell>
          <cell r="F1000" t="str">
            <v>M</v>
          </cell>
          <cell r="G1000">
            <v>25889</v>
          </cell>
          <cell r="H1000" t="str">
            <v>MOERESTRAAT 45</v>
          </cell>
          <cell r="I1000">
            <v>8470</v>
          </cell>
          <cell r="J1000" t="str">
            <v>GISTEL</v>
          </cell>
          <cell r="K1000" t="str">
            <v>592.8424358.86</v>
          </cell>
          <cell r="L1000">
            <v>43040</v>
          </cell>
          <cell r="M1000">
            <v>44044</v>
          </cell>
          <cell r="O1000" t="str">
            <v>C</v>
          </cell>
        </row>
        <row r="1001">
          <cell r="A1001">
            <v>67</v>
          </cell>
          <cell r="B1001" t="str">
            <v>VRIJE SPELER</v>
          </cell>
          <cell r="C1001" t="str">
            <v>VS</v>
          </cell>
          <cell r="D1001" t="str">
            <v>VAN ZAELEN DANIEL</v>
          </cell>
          <cell r="E1001" t="str">
            <v>-</v>
          </cell>
          <cell r="F1001" t="str">
            <v>M</v>
          </cell>
          <cell r="G1001">
            <v>22937</v>
          </cell>
          <cell r="H1001" t="str">
            <v>ST. KATHARINASTRAAT 15</v>
          </cell>
          <cell r="I1001">
            <v>2870</v>
          </cell>
          <cell r="J1001" t="str">
            <v>PUURS</v>
          </cell>
          <cell r="K1001" t="str">
            <v>592.3726577.15</v>
          </cell>
          <cell r="L1001">
            <v>42948</v>
          </cell>
          <cell r="M1001">
            <v>42948</v>
          </cell>
          <cell r="N1001" t="str">
            <v>x</v>
          </cell>
          <cell r="O1001" t="str">
            <v>D</v>
          </cell>
        </row>
        <row r="1002">
          <cell r="A1002">
            <v>66</v>
          </cell>
          <cell r="B1002" t="str">
            <v>VRIJE SPELER</v>
          </cell>
          <cell r="C1002" t="str">
            <v>VS</v>
          </cell>
          <cell r="D1002" t="str">
            <v>LEEMANS GUSTAAF</v>
          </cell>
          <cell r="E1002" t="str">
            <v>-</v>
          </cell>
          <cell r="F1002" t="str">
            <v>M</v>
          </cell>
          <cell r="G1002">
            <v>21467</v>
          </cell>
          <cell r="H1002" t="str">
            <v>OOIEVAARSNEST 19</v>
          </cell>
          <cell r="I1002">
            <v>2870</v>
          </cell>
          <cell r="J1002" t="str">
            <v>PUURS</v>
          </cell>
          <cell r="K1002" t="str">
            <v>592.2646127.48</v>
          </cell>
          <cell r="L1002">
            <v>42948</v>
          </cell>
          <cell r="M1002">
            <v>42948</v>
          </cell>
          <cell r="N1002" t="str">
            <v>x</v>
          </cell>
          <cell r="O1002" t="str">
            <v>C</v>
          </cell>
        </row>
        <row r="1003">
          <cell r="A1003">
            <v>65</v>
          </cell>
          <cell r="B1003" t="str">
            <v>EXCELSIOR</v>
          </cell>
          <cell r="C1003" t="str">
            <v>EXC</v>
          </cell>
          <cell r="D1003" t="str">
            <v>KERREMANS RONNY</v>
          </cell>
          <cell r="E1003" t="str">
            <v>-</v>
          </cell>
          <cell r="F1003" t="str">
            <v>M</v>
          </cell>
          <cell r="G1003">
            <v>21671</v>
          </cell>
          <cell r="H1003" t="str">
            <v>BEGIJNHOFSTRAAT 14/2</v>
          </cell>
          <cell r="I1003">
            <v>2870</v>
          </cell>
          <cell r="J1003" t="str">
            <v>PUURS</v>
          </cell>
          <cell r="K1003" t="str">
            <v>592.1779634.56</v>
          </cell>
          <cell r="L1003">
            <v>43009</v>
          </cell>
          <cell r="M1003">
            <v>43009</v>
          </cell>
          <cell r="O1003" t="str">
            <v>B</v>
          </cell>
        </row>
        <row r="1004">
          <cell r="A1004">
            <v>64</v>
          </cell>
          <cell r="B1004" t="str">
            <v>GOUDEN BIL</v>
          </cell>
          <cell r="C1004" t="str">
            <v>GBIL</v>
          </cell>
          <cell r="D1004" t="str">
            <v>VAN DER ELST GINO</v>
          </cell>
          <cell r="E1004">
            <v>3</v>
          </cell>
          <cell r="F1004" t="str">
            <v>M</v>
          </cell>
          <cell r="G1004">
            <v>25006</v>
          </cell>
          <cell r="H1004" t="str">
            <v>NOTESTRAAT 3</v>
          </cell>
          <cell r="I1004">
            <v>1742</v>
          </cell>
          <cell r="J1004" t="str">
            <v>TERNAT</v>
          </cell>
          <cell r="K1004" t="str">
            <v>591.9966891.49</v>
          </cell>
          <cell r="L1004">
            <v>43313</v>
          </cell>
          <cell r="M1004">
            <v>43313</v>
          </cell>
          <cell r="O1004" t="str">
            <v>C</v>
          </cell>
        </row>
        <row r="1005">
          <cell r="A1005">
            <v>63</v>
          </cell>
          <cell r="B1005" t="str">
            <v>VRIJE SPELER</v>
          </cell>
          <cell r="C1005" t="str">
            <v>VS</v>
          </cell>
          <cell r="D1005" t="str">
            <v>ROSKAM YVAN</v>
          </cell>
          <cell r="E1005" t="str">
            <v>-</v>
          </cell>
          <cell r="F1005" t="str">
            <v>M</v>
          </cell>
          <cell r="G1005">
            <v>22977</v>
          </cell>
          <cell r="H1005" t="str">
            <v>BREENDONKSTRAAT 157</v>
          </cell>
          <cell r="I1005">
            <v>2830</v>
          </cell>
          <cell r="J1005" t="str">
            <v>WILLEBROEK</v>
          </cell>
          <cell r="K1005" t="str">
            <v>592.3595398.77</v>
          </cell>
          <cell r="L1005">
            <v>42948</v>
          </cell>
          <cell r="M1005">
            <v>42948</v>
          </cell>
          <cell r="N1005" t="str">
            <v>x</v>
          </cell>
          <cell r="O1005" t="str">
            <v>D</v>
          </cell>
        </row>
        <row r="1006">
          <cell r="A1006">
            <v>62</v>
          </cell>
          <cell r="B1006" t="str">
            <v>GOUDEN BIL</v>
          </cell>
          <cell r="C1006" t="str">
            <v>GBIL</v>
          </cell>
          <cell r="D1006" t="str">
            <v>VAN DEN BRANDEN IVO</v>
          </cell>
          <cell r="E1006" t="str">
            <v>-</v>
          </cell>
          <cell r="F1006" t="str">
            <v>M</v>
          </cell>
          <cell r="G1006">
            <v>24227</v>
          </cell>
          <cell r="H1006" t="str">
            <v>WEVERSTRAAT 21/GV</v>
          </cell>
          <cell r="I1006">
            <v>1730</v>
          </cell>
          <cell r="J1006" t="str">
            <v>ASSE</v>
          </cell>
          <cell r="K1006" t="str">
            <v>592.3706786.12</v>
          </cell>
          <cell r="L1006">
            <v>43313</v>
          </cell>
          <cell r="M1006">
            <v>43313</v>
          </cell>
          <cell r="O1006" t="str">
            <v>D</v>
          </cell>
        </row>
        <row r="1007">
          <cell r="A1007">
            <v>61</v>
          </cell>
          <cell r="B1007" t="str">
            <v>GOUDEN BIL</v>
          </cell>
          <cell r="C1007" t="str">
            <v>GBIL</v>
          </cell>
          <cell r="D1007" t="str">
            <v>CREEMERS EDDY</v>
          </cell>
          <cell r="E1007" t="str">
            <v>-</v>
          </cell>
          <cell r="F1007" t="str">
            <v>M</v>
          </cell>
          <cell r="G1007">
            <v>23968</v>
          </cell>
          <cell r="H1007" t="str">
            <v>SERSKAMPVELDSTRAAT 19</v>
          </cell>
          <cell r="I1007">
            <v>9200</v>
          </cell>
          <cell r="J1007" t="str">
            <v>DENDERMONDE</v>
          </cell>
          <cell r="K1007" t="str">
            <v>65.08.14-371.48</v>
          </cell>
          <cell r="L1007">
            <v>43313</v>
          </cell>
          <cell r="M1007">
            <v>44440</v>
          </cell>
          <cell r="O1007" t="str">
            <v>D</v>
          </cell>
        </row>
        <row r="1008">
          <cell r="A1008">
            <v>60</v>
          </cell>
          <cell r="B1008" t="str">
            <v>FLIPPERBOYS</v>
          </cell>
          <cell r="C1008" t="str">
            <v>FLIP</v>
          </cell>
          <cell r="D1008" t="str">
            <v>JACOBS KEVIN</v>
          </cell>
          <cell r="E1008" t="str">
            <v>-</v>
          </cell>
          <cell r="F1008" t="str">
            <v>M</v>
          </cell>
          <cell r="G1008">
            <v>30500</v>
          </cell>
          <cell r="H1008" t="str">
            <v>WILGENLAAN 16</v>
          </cell>
          <cell r="I1008">
            <v>1861</v>
          </cell>
          <cell r="J1008" t="str">
            <v>WOLVERTEM</v>
          </cell>
          <cell r="K1008" t="str">
            <v>592.5584861.70</v>
          </cell>
          <cell r="L1008">
            <v>42948</v>
          </cell>
          <cell r="M1008">
            <v>42948</v>
          </cell>
          <cell r="O1008" t="str">
            <v>B</v>
          </cell>
        </row>
        <row r="1009">
          <cell r="A1009">
            <v>59</v>
          </cell>
          <cell r="B1009" t="str">
            <v>VRIJE SPELER</v>
          </cell>
          <cell r="C1009" t="str">
            <v>VS</v>
          </cell>
          <cell r="D1009" t="str">
            <v>DE BONDT GEERT</v>
          </cell>
          <cell r="E1009" t="str">
            <v>-</v>
          </cell>
          <cell r="F1009" t="str">
            <v>M</v>
          </cell>
          <cell r="G1009">
            <v>24639</v>
          </cell>
          <cell r="H1009" t="str">
            <v>OPPUURSDORP 3B</v>
          </cell>
          <cell r="I1009">
            <v>2890</v>
          </cell>
          <cell r="J1009" t="str">
            <v>OPPUURS</v>
          </cell>
          <cell r="K1009" t="str">
            <v>591.6680205.14</v>
          </cell>
          <cell r="L1009">
            <v>43009</v>
          </cell>
          <cell r="M1009">
            <v>43009</v>
          </cell>
          <cell r="N1009" t="str">
            <v>x</v>
          </cell>
          <cell r="O1009" t="str">
            <v>B</v>
          </cell>
        </row>
        <row r="1010">
          <cell r="A1010">
            <v>58</v>
          </cell>
          <cell r="B1010" t="str">
            <v>VRIJE SPELER</v>
          </cell>
          <cell r="C1010" t="str">
            <v>VS</v>
          </cell>
          <cell r="D1010" t="str">
            <v>VAN BOGAERT JORDI</v>
          </cell>
          <cell r="E1010" t="str">
            <v>-</v>
          </cell>
          <cell r="F1010" t="str">
            <v>M</v>
          </cell>
          <cell r="G1010">
            <v>31911</v>
          </cell>
          <cell r="H1010" t="str">
            <v>MECHELSESTEENWEG 211</v>
          </cell>
          <cell r="I1010">
            <v>2830</v>
          </cell>
          <cell r="J1010" t="str">
            <v>WILLEBROEK</v>
          </cell>
          <cell r="K1010" t="str">
            <v>591.6130024.17</v>
          </cell>
          <cell r="L1010">
            <v>42948</v>
          </cell>
          <cell r="M1010">
            <v>42948</v>
          </cell>
          <cell r="N1010" t="str">
            <v>x</v>
          </cell>
          <cell r="O1010" t="str">
            <v>C</v>
          </cell>
        </row>
        <row r="1011">
          <cell r="A1011">
            <v>57</v>
          </cell>
          <cell r="B1011" t="str">
            <v>FLIPPERBOYS</v>
          </cell>
          <cell r="C1011" t="str">
            <v>FLIP</v>
          </cell>
          <cell r="D1011" t="str">
            <v>WILLEMS JAN</v>
          </cell>
          <cell r="E1011" t="str">
            <v>-</v>
          </cell>
          <cell r="F1011" t="str">
            <v>M</v>
          </cell>
          <cell r="G1011">
            <v>24179</v>
          </cell>
          <cell r="H1011" t="str">
            <v>J. VAN DOORSLAERSTRAAT 36</v>
          </cell>
          <cell r="I1011">
            <v>1840</v>
          </cell>
          <cell r="J1011" t="str">
            <v>STEENHUFFEL</v>
          </cell>
          <cell r="K1011" t="str">
            <v>592.6650474.41</v>
          </cell>
          <cell r="L1011">
            <v>43070</v>
          </cell>
          <cell r="M1011">
            <v>43070</v>
          </cell>
          <cell r="O1011" t="str">
            <v>A</v>
          </cell>
        </row>
        <row r="1012">
          <cell r="A1012">
            <v>56</v>
          </cell>
          <cell r="B1012" t="str">
            <v>VRIJE SPELER</v>
          </cell>
          <cell r="C1012" t="str">
            <v>VS</v>
          </cell>
          <cell r="D1012" t="str">
            <v>VAN DE VIJVER KIRSTEN</v>
          </cell>
          <cell r="E1012" t="str">
            <v>-</v>
          </cell>
          <cell r="F1012" t="str">
            <v>V</v>
          </cell>
          <cell r="G1012">
            <v>27088</v>
          </cell>
          <cell r="H1012" t="str">
            <v>KAREL MARXSTRAAT 16</v>
          </cell>
          <cell r="I1012">
            <v>2845</v>
          </cell>
          <cell r="J1012" t="str">
            <v>NIEL</v>
          </cell>
          <cell r="K1012" t="str">
            <v>592.3314150.32</v>
          </cell>
          <cell r="L1012">
            <v>42948</v>
          </cell>
          <cell r="M1012">
            <v>42948</v>
          </cell>
          <cell r="N1012" t="str">
            <v>x</v>
          </cell>
          <cell r="O1012" t="str">
            <v>C</v>
          </cell>
        </row>
        <row r="1013">
          <cell r="A1013">
            <v>55</v>
          </cell>
          <cell r="B1013" t="str">
            <v>GOUDEN BIL</v>
          </cell>
          <cell r="C1013" t="str">
            <v>GBIL</v>
          </cell>
          <cell r="D1013" t="str">
            <v>SERVERANCKX FRANCOIS</v>
          </cell>
          <cell r="E1013" t="str">
            <v>-</v>
          </cell>
          <cell r="F1013" t="str">
            <v>M</v>
          </cell>
          <cell r="G1013">
            <v>19026</v>
          </cell>
          <cell r="H1013" t="str">
            <v>VLASHAARD 7</v>
          </cell>
          <cell r="I1013">
            <v>1800</v>
          </cell>
          <cell r="J1013" t="str">
            <v>HOUTEM</v>
          </cell>
          <cell r="K1013" t="str">
            <v>592.6022845.02</v>
          </cell>
          <cell r="L1013">
            <v>43313</v>
          </cell>
          <cell r="M1013">
            <v>43313</v>
          </cell>
          <cell r="O1013" t="str">
            <v>C</v>
          </cell>
        </row>
        <row r="1014">
          <cell r="A1014">
            <v>54</v>
          </cell>
          <cell r="B1014" t="str">
            <v>GOUDEN BIL</v>
          </cell>
          <cell r="C1014" t="str">
            <v>GBIL</v>
          </cell>
          <cell r="D1014" t="str">
            <v>DE CONINCK JEAN-PIERRE</v>
          </cell>
          <cell r="E1014">
            <v>1</v>
          </cell>
          <cell r="F1014" t="str">
            <v>M</v>
          </cell>
          <cell r="G1014">
            <v>28567</v>
          </cell>
          <cell r="H1014" t="str">
            <v>GROENSTRAAT 19</v>
          </cell>
          <cell r="I1014">
            <v>1785</v>
          </cell>
          <cell r="J1014" t="str">
            <v>MERCHTEM</v>
          </cell>
          <cell r="K1014" t="str">
            <v>592.0702673.86</v>
          </cell>
          <cell r="L1014">
            <v>43313</v>
          </cell>
          <cell r="M1014">
            <v>43313</v>
          </cell>
          <cell r="O1014" t="str">
            <v>C</v>
          </cell>
        </row>
        <row r="1015">
          <cell r="A1015">
            <v>53</v>
          </cell>
          <cell r="B1015" t="str">
            <v>ZOGGEHOF</v>
          </cell>
          <cell r="C1015" t="str">
            <v>ZOG</v>
          </cell>
          <cell r="D1015" t="str">
            <v>ROBBERECHT WILLY</v>
          </cell>
          <cell r="E1015" t="str">
            <v>-</v>
          </cell>
          <cell r="F1015" t="str">
            <v>M</v>
          </cell>
          <cell r="G1015">
            <v>28304</v>
          </cell>
          <cell r="H1015" t="str">
            <v>ACACIASTRAAT 2</v>
          </cell>
          <cell r="I1015">
            <v>9220</v>
          </cell>
          <cell r="J1015" t="str">
            <v>HAMME</v>
          </cell>
          <cell r="K1015" t="str">
            <v>77.06.28-227.10</v>
          </cell>
          <cell r="L1015">
            <v>42948</v>
          </cell>
          <cell r="M1015">
            <v>44501</v>
          </cell>
          <cell r="O1015" t="str">
            <v>D</v>
          </cell>
        </row>
        <row r="1016">
          <cell r="A1016">
            <v>52</v>
          </cell>
          <cell r="B1016" t="str">
            <v>VRIJE SPELER</v>
          </cell>
          <cell r="C1016" t="str">
            <v>VS</v>
          </cell>
          <cell r="D1016" t="str">
            <v>STEENACKERS CARLITO</v>
          </cell>
          <cell r="E1016" t="str">
            <v>-</v>
          </cell>
          <cell r="F1016" t="str">
            <v>M</v>
          </cell>
          <cell r="G1016">
            <v>36490</v>
          </cell>
          <cell r="H1016" t="str">
            <v>RINGLAAN 72</v>
          </cell>
          <cell r="I1016">
            <v>2830</v>
          </cell>
          <cell r="J1016" t="str">
            <v>WILLEBROEK</v>
          </cell>
          <cell r="K1016" t="str">
            <v>592.4393363.23</v>
          </cell>
          <cell r="L1016">
            <v>42948</v>
          </cell>
          <cell r="M1016">
            <v>42948</v>
          </cell>
          <cell r="N1016" t="str">
            <v>x</v>
          </cell>
          <cell r="O1016" t="str">
            <v>D</v>
          </cell>
        </row>
        <row r="1017">
          <cell r="A1017">
            <v>51</v>
          </cell>
          <cell r="B1017" t="str">
            <v>VRIJE SPELER</v>
          </cell>
          <cell r="C1017" t="str">
            <v>VS</v>
          </cell>
          <cell r="D1017" t="str">
            <v>VAN BUYNDER EDDY</v>
          </cell>
          <cell r="E1017" t="str">
            <v>-</v>
          </cell>
          <cell r="F1017" t="str">
            <v>M</v>
          </cell>
          <cell r="G1017">
            <v>22572</v>
          </cell>
          <cell r="H1017" t="str">
            <v>HELLESTRAAT 81</v>
          </cell>
          <cell r="I1017">
            <v>9190</v>
          </cell>
          <cell r="J1017" t="str">
            <v>STEKENE</v>
          </cell>
          <cell r="K1017" t="str">
            <v>592.7989846.37</v>
          </cell>
          <cell r="L1017">
            <v>43313</v>
          </cell>
          <cell r="M1017">
            <v>43313</v>
          </cell>
          <cell r="N1017" t="str">
            <v>x</v>
          </cell>
          <cell r="O1017" t="str">
            <v>NA</v>
          </cell>
        </row>
        <row r="1018">
          <cell r="A1018">
            <v>50</v>
          </cell>
          <cell r="B1018" t="str">
            <v>KALFORT SPORTIF</v>
          </cell>
          <cell r="C1018" t="str">
            <v>KALF</v>
          </cell>
          <cell r="D1018" t="str">
            <v>DE WAEGENEER MARCO</v>
          </cell>
          <cell r="E1018" t="str">
            <v>-</v>
          </cell>
          <cell r="F1018" t="str">
            <v>M</v>
          </cell>
          <cell r="G1018">
            <v>26198</v>
          </cell>
          <cell r="H1018" t="str">
            <v>STATIONSSTRAAT 95/1</v>
          </cell>
          <cell r="I1018">
            <v>9280</v>
          </cell>
          <cell r="J1018" t="str">
            <v>LEBBEKE</v>
          </cell>
          <cell r="K1018" t="str">
            <v>592.3785500.59</v>
          </cell>
          <cell r="L1018">
            <v>43070</v>
          </cell>
          <cell r="M1018">
            <v>43070</v>
          </cell>
          <cell r="O1018" t="str">
            <v>C</v>
          </cell>
        </row>
        <row r="1019">
          <cell r="A1019">
            <v>49</v>
          </cell>
          <cell r="B1019" t="str">
            <v>VRIJE SPELER</v>
          </cell>
          <cell r="C1019" t="str">
            <v>VS</v>
          </cell>
          <cell r="D1019" t="str">
            <v>VAN RANST LUC</v>
          </cell>
          <cell r="E1019" t="str">
            <v>-</v>
          </cell>
          <cell r="F1019" t="str">
            <v>M</v>
          </cell>
          <cell r="G1019">
            <v>23590</v>
          </cell>
          <cell r="H1019" t="str">
            <v>RENE MOUCHOTTESTRAAT 9/002</v>
          </cell>
          <cell r="I1019">
            <v>8430</v>
          </cell>
          <cell r="J1019" t="str">
            <v>MIDDELKERKE</v>
          </cell>
          <cell r="K1019" t="str">
            <v>591.8739143.30</v>
          </cell>
          <cell r="L1019">
            <v>42948</v>
          </cell>
          <cell r="M1019">
            <v>42948</v>
          </cell>
          <cell r="N1019" t="str">
            <v>x</v>
          </cell>
          <cell r="O1019" t="str">
            <v>C</v>
          </cell>
        </row>
        <row r="1020">
          <cell r="A1020">
            <v>48</v>
          </cell>
          <cell r="B1020" t="str">
            <v>HET WIEL</v>
          </cell>
          <cell r="C1020" t="str">
            <v>WIEL</v>
          </cell>
          <cell r="D1020" t="str">
            <v>VAN DE VIJVER DYLAN</v>
          </cell>
          <cell r="E1020">
            <v>1</v>
          </cell>
          <cell r="F1020" t="str">
            <v>M</v>
          </cell>
          <cell r="G1020">
            <v>35068</v>
          </cell>
          <cell r="H1020" t="str">
            <v>KASTEELSTRAAT 36</v>
          </cell>
          <cell r="I1020">
            <v>2880</v>
          </cell>
          <cell r="J1020" t="str">
            <v>BORNEM</v>
          </cell>
          <cell r="K1020" t="str">
            <v>591.6761816.48</v>
          </cell>
          <cell r="L1020">
            <v>42583</v>
          </cell>
          <cell r="M1020">
            <v>42583</v>
          </cell>
          <cell r="O1020" t="str">
            <v>B</v>
          </cell>
        </row>
        <row r="1021">
          <cell r="A1021">
            <v>47</v>
          </cell>
          <cell r="B1021" t="str">
            <v>HET WIEL</v>
          </cell>
          <cell r="C1021" t="str">
            <v>WIEL</v>
          </cell>
          <cell r="D1021" t="str">
            <v>VAN LENT KENNY</v>
          </cell>
          <cell r="E1021">
            <v>2</v>
          </cell>
          <cell r="F1021" t="str">
            <v>M</v>
          </cell>
          <cell r="G1021">
            <v>32763</v>
          </cell>
          <cell r="H1021" t="str">
            <v>BUNDERSGRACHT 2</v>
          </cell>
          <cell r="I1021">
            <v>2890</v>
          </cell>
          <cell r="J1021" t="str">
            <v>ST.AMANDS</v>
          </cell>
          <cell r="K1021" t="str">
            <v>592.1555753.51</v>
          </cell>
          <cell r="L1021">
            <v>42583</v>
          </cell>
          <cell r="M1021">
            <v>42583</v>
          </cell>
          <cell r="O1021" t="str">
            <v>C</v>
          </cell>
        </row>
        <row r="1022">
          <cell r="A1022">
            <v>46</v>
          </cell>
          <cell r="B1022" t="str">
            <v>VRIJE SPELER</v>
          </cell>
          <cell r="C1022" t="str">
            <v>VS</v>
          </cell>
          <cell r="D1022" t="str">
            <v>DE COCK TINO</v>
          </cell>
          <cell r="E1022" t="str">
            <v>-</v>
          </cell>
          <cell r="F1022" t="str">
            <v>M</v>
          </cell>
          <cell r="G1022">
            <v>33876</v>
          </cell>
          <cell r="H1022" t="str">
            <v>SPERRESTRAAT 7</v>
          </cell>
          <cell r="I1022">
            <v>9190</v>
          </cell>
          <cell r="J1022" t="str">
            <v>STEKENE</v>
          </cell>
          <cell r="K1022" t="str">
            <v>592.5370779.67</v>
          </cell>
          <cell r="L1022">
            <v>43313</v>
          </cell>
          <cell r="M1022">
            <v>43313</v>
          </cell>
          <cell r="N1022" t="str">
            <v>x</v>
          </cell>
          <cell r="O1022" t="str">
            <v>D</v>
          </cell>
        </row>
        <row r="1023">
          <cell r="A1023">
            <v>45</v>
          </cell>
          <cell r="B1023" t="str">
            <v>VRIJE SPELER</v>
          </cell>
          <cell r="C1023" t="str">
            <v>VS</v>
          </cell>
          <cell r="D1023" t="str">
            <v>DE RIJCKE ERWIN</v>
          </cell>
          <cell r="E1023" t="str">
            <v>-</v>
          </cell>
          <cell r="F1023" t="str">
            <v>M</v>
          </cell>
          <cell r="G1023">
            <v>28455</v>
          </cell>
          <cell r="H1023" t="str">
            <v>GEEMSTRAAT 108</v>
          </cell>
          <cell r="I1023">
            <v>9220</v>
          </cell>
          <cell r="J1023" t="str">
            <v>HAMME</v>
          </cell>
          <cell r="K1023" t="str">
            <v>591.8277903.25</v>
          </cell>
          <cell r="L1023">
            <v>43313</v>
          </cell>
          <cell r="M1023">
            <v>43313</v>
          </cell>
          <cell r="N1023" t="str">
            <v>x</v>
          </cell>
          <cell r="O1023" t="str">
            <v>D</v>
          </cell>
        </row>
        <row r="1024">
          <cell r="A1024">
            <v>44</v>
          </cell>
          <cell r="B1024" t="str">
            <v>VRIJE SPELER</v>
          </cell>
          <cell r="C1024" t="str">
            <v>VS</v>
          </cell>
          <cell r="D1024" t="str">
            <v>VAN GOETHEM REGGY</v>
          </cell>
          <cell r="E1024" t="str">
            <v>-</v>
          </cell>
          <cell r="F1024" t="str">
            <v>M</v>
          </cell>
          <cell r="G1024">
            <v>28956</v>
          </cell>
          <cell r="H1024" t="str">
            <v>MUZEUMSTRAAT 15</v>
          </cell>
          <cell r="I1024">
            <v>9220</v>
          </cell>
          <cell r="J1024" t="str">
            <v>HAMME</v>
          </cell>
          <cell r="K1024" t="str">
            <v>591.9144849.82</v>
          </cell>
          <cell r="L1024">
            <v>43313</v>
          </cell>
          <cell r="M1024">
            <v>43313</v>
          </cell>
          <cell r="N1024" t="str">
            <v>x</v>
          </cell>
          <cell r="O1024" t="str">
            <v>D</v>
          </cell>
        </row>
        <row r="1025">
          <cell r="A1025">
            <v>43</v>
          </cell>
          <cell r="B1025" t="str">
            <v>'t ZANDHOF</v>
          </cell>
          <cell r="C1025" t="str">
            <v>TZH</v>
          </cell>
          <cell r="D1025" t="str">
            <v>VAN GOETHEM MARIO</v>
          </cell>
          <cell r="E1025" t="str">
            <v>-</v>
          </cell>
          <cell r="F1025" t="str">
            <v>M</v>
          </cell>
          <cell r="G1025">
            <v>24809</v>
          </cell>
          <cell r="H1025" t="str">
            <v>KAPELSTRAAT 70</v>
          </cell>
          <cell r="I1025">
            <v>2880</v>
          </cell>
          <cell r="J1025" t="str">
            <v>BORNEM</v>
          </cell>
          <cell r="K1025" t="str">
            <v>591.7252393.96</v>
          </cell>
          <cell r="L1025">
            <v>42583</v>
          </cell>
          <cell r="M1025">
            <v>42583</v>
          </cell>
          <cell r="O1025" t="str">
            <v>B</v>
          </cell>
        </row>
        <row r="1026">
          <cell r="A1026">
            <v>42</v>
          </cell>
          <cell r="B1026" t="str">
            <v>DE VETTEN OS</v>
          </cell>
          <cell r="C1026" t="str">
            <v>DVO</v>
          </cell>
          <cell r="D1026" t="str">
            <v>BOUTENS WERNER</v>
          </cell>
          <cell r="E1026" t="str">
            <v>-</v>
          </cell>
          <cell r="F1026" t="str">
            <v>M</v>
          </cell>
          <cell r="G1026">
            <v>14638</v>
          </cell>
          <cell r="H1026" t="str">
            <v>KOUTERVELDWEG 23</v>
          </cell>
          <cell r="I1026">
            <v>2880</v>
          </cell>
          <cell r="J1026" t="str">
            <v>BORNEM</v>
          </cell>
          <cell r="K1026" t="str">
            <v>592.4382347.65</v>
          </cell>
          <cell r="L1026">
            <v>42948</v>
          </cell>
          <cell r="M1026">
            <v>42948</v>
          </cell>
          <cell r="O1026" t="str">
            <v>D</v>
          </cell>
        </row>
        <row r="1027">
          <cell r="A1027">
            <v>41</v>
          </cell>
          <cell r="B1027" t="str">
            <v>'t ZANDHOF</v>
          </cell>
          <cell r="C1027" t="str">
            <v>TZH</v>
          </cell>
          <cell r="D1027" t="str">
            <v>VAN INGELGEM ANDRE</v>
          </cell>
          <cell r="E1027">
            <v>2</v>
          </cell>
          <cell r="F1027" t="str">
            <v>M</v>
          </cell>
          <cell r="G1027">
            <v>17169</v>
          </cell>
          <cell r="H1027" t="str">
            <v>KORENBLOEMLAAN 12</v>
          </cell>
          <cell r="I1027">
            <v>2880</v>
          </cell>
          <cell r="J1027" t="str">
            <v>BORNEM</v>
          </cell>
          <cell r="K1027" t="str">
            <v>592.3720617.69</v>
          </cell>
          <cell r="L1027">
            <v>42217</v>
          </cell>
          <cell r="M1027">
            <v>42217</v>
          </cell>
          <cell r="O1027" t="str">
            <v>C</v>
          </cell>
        </row>
        <row r="1028">
          <cell r="A1028">
            <v>40</v>
          </cell>
          <cell r="B1028" t="str">
            <v>HET WIEL</v>
          </cell>
          <cell r="C1028" t="str">
            <v>WIEL</v>
          </cell>
          <cell r="D1028" t="str">
            <v>PEETERS RONNY</v>
          </cell>
          <cell r="E1028" t="str">
            <v>-</v>
          </cell>
          <cell r="F1028" t="str">
            <v>M</v>
          </cell>
          <cell r="G1028">
            <v>22688</v>
          </cell>
          <cell r="H1028" t="str">
            <v>DULFTSTRAAT 12</v>
          </cell>
          <cell r="I1028">
            <v>2880</v>
          </cell>
          <cell r="J1028" t="str">
            <v>BORNEM</v>
          </cell>
          <cell r="K1028" t="str">
            <v>591.8029378.14</v>
          </cell>
          <cell r="L1028">
            <v>42583</v>
          </cell>
          <cell r="M1028">
            <v>42583</v>
          </cell>
          <cell r="O1028" t="str">
            <v>C</v>
          </cell>
        </row>
        <row r="1029">
          <cell r="A1029">
            <v>39</v>
          </cell>
          <cell r="B1029" t="str">
            <v>HET WIEL</v>
          </cell>
          <cell r="C1029" t="str">
            <v>WIEL</v>
          </cell>
          <cell r="D1029" t="str">
            <v>HAEGEMANS BART</v>
          </cell>
          <cell r="E1029" t="str">
            <v>-</v>
          </cell>
          <cell r="F1029" t="str">
            <v>M</v>
          </cell>
          <cell r="G1029">
            <v>27467</v>
          </cell>
          <cell r="H1029" t="str">
            <v>PRINS ALBERTLAAN 35/2</v>
          </cell>
          <cell r="I1029">
            <v>2880</v>
          </cell>
          <cell r="J1029" t="str">
            <v>BORNEM</v>
          </cell>
          <cell r="K1029" t="str">
            <v>592.1905586.05</v>
          </cell>
          <cell r="L1029">
            <v>42583</v>
          </cell>
          <cell r="M1029">
            <v>42583</v>
          </cell>
          <cell r="O1029" t="str">
            <v>D</v>
          </cell>
        </row>
        <row r="1030">
          <cell r="A1030">
            <v>38</v>
          </cell>
          <cell r="B1030" t="str">
            <v>HET WIEL</v>
          </cell>
          <cell r="C1030" t="str">
            <v>WIEL</v>
          </cell>
          <cell r="D1030" t="str">
            <v>VAN GEEL HANS</v>
          </cell>
          <cell r="E1030" t="str">
            <v>-</v>
          </cell>
          <cell r="F1030" t="str">
            <v>M</v>
          </cell>
          <cell r="G1030">
            <v>31500</v>
          </cell>
          <cell r="H1030" t="str">
            <v>PUURSESTEENWEG 2</v>
          </cell>
          <cell r="I1030">
            <v>2880</v>
          </cell>
          <cell r="J1030" t="str">
            <v>BORNEM</v>
          </cell>
          <cell r="K1030" t="str">
            <v>591.5790214.95</v>
          </cell>
          <cell r="L1030">
            <v>42583</v>
          </cell>
          <cell r="M1030">
            <v>42583</v>
          </cell>
          <cell r="O1030" t="str">
            <v>NA</v>
          </cell>
        </row>
        <row r="1031">
          <cell r="A1031">
            <v>37</v>
          </cell>
          <cell r="B1031" t="str">
            <v>VRIJE SPELER</v>
          </cell>
          <cell r="C1031" t="str">
            <v>VS</v>
          </cell>
          <cell r="D1031" t="str">
            <v>CORNELIS RENALDO</v>
          </cell>
          <cell r="E1031" t="str">
            <v>-</v>
          </cell>
          <cell r="F1031" t="str">
            <v>M</v>
          </cell>
          <cell r="G1031">
            <v>25016</v>
          </cell>
          <cell r="H1031" t="str">
            <v>DAMPUTSTRAAT 39 C</v>
          </cell>
          <cell r="I1031">
            <v>9220</v>
          </cell>
          <cell r="J1031" t="str">
            <v>HAMME</v>
          </cell>
          <cell r="K1031" t="str">
            <v>592.7488863.59</v>
          </cell>
          <cell r="L1031">
            <v>43313</v>
          </cell>
          <cell r="M1031">
            <v>43313</v>
          </cell>
          <cell r="N1031" t="str">
            <v>x</v>
          </cell>
          <cell r="O1031" t="str">
            <v>NA</v>
          </cell>
        </row>
        <row r="1032">
          <cell r="A1032">
            <v>36</v>
          </cell>
          <cell r="B1032" t="str">
            <v>'t ZANDHOF</v>
          </cell>
          <cell r="C1032" t="str">
            <v>TZH</v>
          </cell>
          <cell r="D1032" t="str">
            <v>YSEWYN LUC</v>
          </cell>
          <cell r="E1032" t="str">
            <v>-</v>
          </cell>
          <cell r="F1032" t="str">
            <v>M</v>
          </cell>
          <cell r="G1032">
            <v>19675</v>
          </cell>
          <cell r="H1032" t="str">
            <v>BARELSTRAAT 154</v>
          </cell>
          <cell r="I1032">
            <v>2880</v>
          </cell>
          <cell r="J1032" t="str">
            <v>BORNEM</v>
          </cell>
          <cell r="K1032" t="str">
            <v>592.1966078.66</v>
          </cell>
          <cell r="L1032">
            <v>42948</v>
          </cell>
          <cell r="M1032">
            <v>42948</v>
          </cell>
          <cell r="O1032" t="str">
            <v>NA</v>
          </cell>
        </row>
        <row r="1033">
          <cell r="A1033">
            <v>35</v>
          </cell>
          <cell r="B1033" t="str">
            <v>'t ZANDHOF</v>
          </cell>
          <cell r="C1033" t="str">
            <v>TZH</v>
          </cell>
          <cell r="D1033" t="str">
            <v>VAN KERCKHOVEN GWENDY</v>
          </cell>
          <cell r="E1033" t="str">
            <v>-</v>
          </cell>
          <cell r="F1033" t="str">
            <v>V</v>
          </cell>
          <cell r="G1033">
            <v>33207</v>
          </cell>
          <cell r="H1033" t="str">
            <v>NIEUWSTRAAT 82</v>
          </cell>
          <cell r="I1033">
            <v>2880</v>
          </cell>
          <cell r="J1033" t="str">
            <v>BORNEM</v>
          </cell>
          <cell r="K1033" t="str">
            <v>591.9904860.01</v>
          </cell>
          <cell r="L1033">
            <v>42217</v>
          </cell>
          <cell r="M1033">
            <v>42217</v>
          </cell>
          <cell r="O1033" t="str">
            <v>D</v>
          </cell>
        </row>
        <row r="1034">
          <cell r="A1034">
            <v>34</v>
          </cell>
          <cell r="B1034" t="str">
            <v>DEN BLACK</v>
          </cell>
          <cell r="C1034" t="str">
            <v>DBLA</v>
          </cell>
          <cell r="D1034" t="str">
            <v>VAN ASBROECK GIANNI</v>
          </cell>
          <cell r="E1034" t="str">
            <v>-</v>
          </cell>
          <cell r="F1034" t="str">
            <v>M</v>
          </cell>
          <cell r="G1034">
            <v>36480</v>
          </cell>
          <cell r="H1034" t="str">
            <v>BOEKSHEIDE 13</v>
          </cell>
          <cell r="I1034">
            <v>1840</v>
          </cell>
          <cell r="J1034" t="str">
            <v>MALDEREN</v>
          </cell>
          <cell r="K1034" t="str">
            <v>592.4543120.12</v>
          </cell>
          <cell r="L1034">
            <v>43009</v>
          </cell>
          <cell r="M1034">
            <v>43009</v>
          </cell>
          <cell r="O1034" t="str">
            <v>D</v>
          </cell>
        </row>
        <row r="1035">
          <cell r="A1035">
            <v>33</v>
          </cell>
          <cell r="B1035" t="str">
            <v>VRIJE SPELER</v>
          </cell>
          <cell r="C1035" t="str">
            <v>VS</v>
          </cell>
          <cell r="D1035" t="str">
            <v>DE KINDERS BART</v>
          </cell>
          <cell r="E1035" t="str">
            <v>-</v>
          </cell>
          <cell r="F1035" t="str">
            <v>M</v>
          </cell>
          <cell r="G1035">
            <v>35322</v>
          </cell>
          <cell r="H1035" t="str">
            <v>ZOGGE 119</v>
          </cell>
          <cell r="I1035">
            <v>9220</v>
          </cell>
          <cell r="J1035" t="str">
            <v>HAMME</v>
          </cell>
          <cell r="K1035" t="str">
            <v>592.6631043.10</v>
          </cell>
          <cell r="L1035">
            <v>43313</v>
          </cell>
          <cell r="M1035">
            <v>43313</v>
          </cell>
          <cell r="N1035" t="str">
            <v>x</v>
          </cell>
          <cell r="O1035" t="str">
            <v>D</v>
          </cell>
        </row>
        <row r="1036">
          <cell r="A1036">
            <v>32</v>
          </cell>
          <cell r="B1036" t="str">
            <v>DEN BLACK</v>
          </cell>
          <cell r="C1036" t="str">
            <v>DBLA</v>
          </cell>
          <cell r="D1036" t="str">
            <v>VAN ASBROECK YVAN</v>
          </cell>
          <cell r="E1036" t="str">
            <v>-</v>
          </cell>
          <cell r="F1036" t="str">
            <v>M</v>
          </cell>
          <cell r="G1036">
            <v>24554</v>
          </cell>
          <cell r="H1036" t="str">
            <v>BOEKSHEIDE 13</v>
          </cell>
          <cell r="I1036">
            <v>1840</v>
          </cell>
          <cell r="J1036" t="str">
            <v>MALDEREN</v>
          </cell>
          <cell r="K1036" t="str">
            <v>592.6625861.56</v>
          </cell>
          <cell r="L1036">
            <v>43009</v>
          </cell>
          <cell r="M1036">
            <v>43009</v>
          </cell>
          <cell r="O1036" t="str">
            <v>B</v>
          </cell>
        </row>
        <row r="1037">
          <cell r="A1037">
            <v>31</v>
          </cell>
          <cell r="B1037" t="str">
            <v>VRIJE SPELER</v>
          </cell>
          <cell r="C1037" t="str">
            <v>VS</v>
          </cell>
          <cell r="D1037" t="str">
            <v>STEUNS MICHAEL</v>
          </cell>
          <cell r="E1037" t="str">
            <v>-</v>
          </cell>
          <cell r="F1037" t="str">
            <v>M</v>
          </cell>
          <cell r="G1037">
            <v>32502</v>
          </cell>
          <cell r="H1037" t="str">
            <v>SCHOONDONK 45</v>
          </cell>
          <cell r="I1037">
            <v>2830</v>
          </cell>
          <cell r="J1037" t="str">
            <v>WILLEBROEK</v>
          </cell>
          <cell r="K1037" t="str">
            <v>592.3904019.44</v>
          </cell>
          <cell r="L1037">
            <v>42948</v>
          </cell>
          <cell r="M1037">
            <v>42948</v>
          </cell>
          <cell r="N1037" t="str">
            <v>x</v>
          </cell>
          <cell r="O1037" t="str">
            <v>NA</v>
          </cell>
        </row>
        <row r="1038">
          <cell r="A1038">
            <v>30</v>
          </cell>
          <cell r="B1038" t="str">
            <v>EXCELSIOR</v>
          </cell>
          <cell r="C1038" t="str">
            <v>EXC</v>
          </cell>
          <cell r="D1038" t="str">
            <v>VERSTREPEN KEVIN</v>
          </cell>
          <cell r="E1038" t="str">
            <v>-</v>
          </cell>
          <cell r="F1038" t="str">
            <v>M</v>
          </cell>
          <cell r="G1038">
            <v>32780</v>
          </cell>
          <cell r="H1038" t="str">
            <v>OVERHEIDE 8</v>
          </cell>
          <cell r="I1038">
            <v>2870</v>
          </cell>
          <cell r="J1038" t="str">
            <v>PUURS</v>
          </cell>
          <cell r="K1038" t="str">
            <v>591.2074434.94</v>
          </cell>
          <cell r="L1038">
            <v>43009</v>
          </cell>
          <cell r="M1038">
            <v>43009</v>
          </cell>
          <cell r="O1038" t="str">
            <v>C</v>
          </cell>
        </row>
        <row r="1039">
          <cell r="A1039">
            <v>29</v>
          </cell>
          <cell r="B1039" t="str">
            <v>BARBOER</v>
          </cell>
          <cell r="C1039" t="str">
            <v>BBR</v>
          </cell>
          <cell r="D1039" t="str">
            <v>VAN CAPPELLEN PATRICK</v>
          </cell>
          <cell r="E1039" t="str">
            <v>-</v>
          </cell>
          <cell r="F1039" t="str">
            <v>M</v>
          </cell>
          <cell r="G1039">
            <v>24319</v>
          </cell>
          <cell r="H1039" t="str">
            <v>BOOMSTRAAT 72/1</v>
          </cell>
          <cell r="I1039">
            <v>2880</v>
          </cell>
          <cell r="J1039" t="str">
            <v>BORNEM</v>
          </cell>
          <cell r="K1039" t="str">
            <v>66.07.31-315.93</v>
          </cell>
          <cell r="L1039">
            <v>42948</v>
          </cell>
          <cell r="M1039">
            <v>44440</v>
          </cell>
          <cell r="O1039" t="str">
            <v>B</v>
          </cell>
        </row>
        <row r="1040">
          <cell r="A1040">
            <v>28</v>
          </cell>
          <cell r="B1040" t="str">
            <v>THE Q</v>
          </cell>
          <cell r="C1040" t="str">
            <v>THQ</v>
          </cell>
          <cell r="D1040" t="str">
            <v>DUYMELINCK JOZEF</v>
          </cell>
          <cell r="E1040" t="str">
            <v>-</v>
          </cell>
          <cell r="F1040" t="str">
            <v>M</v>
          </cell>
          <cell r="G1040">
            <v>19561</v>
          </cell>
          <cell r="H1040" t="str">
            <v>ANJERLAAN 11</v>
          </cell>
          <cell r="I1040">
            <v>2870</v>
          </cell>
          <cell r="J1040" t="str">
            <v>BREENDONK</v>
          </cell>
          <cell r="K1040" t="str">
            <v>592.2790898.95</v>
          </cell>
          <cell r="L1040">
            <v>43009</v>
          </cell>
          <cell r="M1040">
            <v>43009</v>
          </cell>
          <cell r="O1040" t="str">
            <v>D</v>
          </cell>
        </row>
        <row r="1041">
          <cell r="A1041">
            <v>27</v>
          </cell>
          <cell r="B1041" t="str">
            <v>VRIJE SPELER</v>
          </cell>
          <cell r="C1041" t="str">
            <v>VS</v>
          </cell>
          <cell r="D1041" t="str">
            <v>VAN HOEBROECK KRIS</v>
          </cell>
          <cell r="E1041" t="str">
            <v>-</v>
          </cell>
          <cell r="F1041" t="str">
            <v>M</v>
          </cell>
          <cell r="G1041">
            <v>23143</v>
          </cell>
          <cell r="H1041" t="str">
            <v>KATTESTRAAT 46</v>
          </cell>
          <cell r="I1041">
            <v>2890</v>
          </cell>
          <cell r="J1041" t="str">
            <v>OPPUURS</v>
          </cell>
          <cell r="K1041" t="str">
            <v>592.8190437.32</v>
          </cell>
          <cell r="L1041">
            <v>43009</v>
          </cell>
          <cell r="M1041">
            <v>43009</v>
          </cell>
          <cell r="N1041" t="str">
            <v>x</v>
          </cell>
          <cell r="O1041" t="str">
            <v>C</v>
          </cell>
        </row>
        <row r="1042">
          <cell r="A1042">
            <v>26</v>
          </cell>
          <cell r="B1042" t="str">
            <v>VRIJE SPELER</v>
          </cell>
          <cell r="C1042" t="str">
            <v>VS</v>
          </cell>
          <cell r="D1042" t="str">
            <v>ROTTIERS TIM</v>
          </cell>
          <cell r="E1042" t="str">
            <v>-</v>
          </cell>
          <cell r="F1042" t="str">
            <v>M</v>
          </cell>
          <cell r="G1042">
            <v>33777</v>
          </cell>
          <cell r="H1042" t="str">
            <v>DENDERMONDSESTEENWEG 102/202</v>
          </cell>
          <cell r="I1042">
            <v>2830</v>
          </cell>
          <cell r="J1042" t="str">
            <v>WILLEBROEK</v>
          </cell>
          <cell r="K1042" t="str">
            <v>591.9170425.50</v>
          </cell>
          <cell r="L1042">
            <v>42948</v>
          </cell>
          <cell r="M1042">
            <v>42948</v>
          </cell>
          <cell r="N1042" t="str">
            <v>x</v>
          </cell>
          <cell r="O1042" t="str">
            <v>D</v>
          </cell>
        </row>
        <row r="1043">
          <cell r="A1043">
            <v>25</v>
          </cell>
          <cell r="B1043" t="str">
            <v>PLAZA</v>
          </cell>
          <cell r="C1043" t="str">
            <v>PLZ</v>
          </cell>
          <cell r="D1043" t="str">
            <v>JOOS MARIO</v>
          </cell>
          <cell r="E1043">
            <v>2</v>
          </cell>
          <cell r="F1043" t="str">
            <v>M</v>
          </cell>
          <cell r="G1043">
            <v>25789</v>
          </cell>
          <cell r="H1043" t="str">
            <v>KRUISVELD 2</v>
          </cell>
          <cell r="I1043">
            <v>2890</v>
          </cell>
          <cell r="J1043" t="str">
            <v>ST. AMANDS</v>
          </cell>
          <cell r="K1043" t="str">
            <v>591.8116879.21</v>
          </cell>
          <cell r="L1043">
            <v>43040</v>
          </cell>
          <cell r="M1043">
            <v>43040</v>
          </cell>
          <cell r="O1043" t="str">
            <v>B</v>
          </cell>
        </row>
        <row r="1044">
          <cell r="A1044">
            <v>24</v>
          </cell>
          <cell r="B1044" t="str">
            <v>THE Q</v>
          </cell>
          <cell r="C1044" t="str">
            <v>THQ</v>
          </cell>
          <cell r="D1044" t="str">
            <v>MERGITS KURT</v>
          </cell>
          <cell r="E1044" t="str">
            <v>-</v>
          </cell>
          <cell r="F1044" t="str">
            <v>M</v>
          </cell>
          <cell r="G1044">
            <v>25810</v>
          </cell>
          <cell r="H1044" t="str">
            <v>STATIONSSTRAAT 147</v>
          </cell>
          <cell r="I1044">
            <v>3191</v>
          </cell>
          <cell r="J1044" t="str">
            <v>HEVER</v>
          </cell>
          <cell r="K1044" t="str">
            <v>592.0124097.18</v>
          </cell>
          <cell r="L1044">
            <v>42948</v>
          </cell>
          <cell r="M1044">
            <v>42948</v>
          </cell>
          <cell r="O1044" t="str">
            <v>NA</v>
          </cell>
        </row>
        <row r="1045">
          <cell r="A1045">
            <v>23</v>
          </cell>
          <cell r="B1045" t="str">
            <v>VRIJE SPELER</v>
          </cell>
          <cell r="C1045" t="str">
            <v>VS</v>
          </cell>
          <cell r="D1045" t="str">
            <v>GOOSSENS CLIFF</v>
          </cell>
          <cell r="E1045" t="str">
            <v>-</v>
          </cell>
          <cell r="F1045" t="str">
            <v>M</v>
          </cell>
          <cell r="G1045">
            <v>32649</v>
          </cell>
          <cell r="H1045" t="str">
            <v>POMPSTRAAT 4</v>
          </cell>
          <cell r="I1045">
            <v>2845</v>
          </cell>
          <cell r="J1045" t="str">
            <v>NIEL</v>
          </cell>
          <cell r="K1045" t="str">
            <v>591.9276366.67</v>
          </cell>
          <cell r="L1045">
            <v>42217</v>
          </cell>
          <cell r="M1045">
            <v>42217</v>
          </cell>
          <cell r="N1045" t="str">
            <v>x</v>
          </cell>
          <cell r="O1045" t="str">
            <v>C</v>
          </cell>
        </row>
        <row r="1046">
          <cell r="A1046">
            <v>22</v>
          </cell>
          <cell r="B1046" t="str">
            <v>DE VETTEN OS</v>
          </cell>
          <cell r="C1046" t="str">
            <v>DVO</v>
          </cell>
          <cell r="D1046" t="str">
            <v>SIEBENS LUDO</v>
          </cell>
          <cell r="E1046" t="str">
            <v>-</v>
          </cell>
          <cell r="F1046" t="str">
            <v>M</v>
          </cell>
          <cell r="G1046">
            <v>18310</v>
          </cell>
          <cell r="H1046" t="str">
            <v>IRISLAAN 15</v>
          </cell>
          <cell r="I1046">
            <v>2870</v>
          </cell>
          <cell r="J1046" t="str">
            <v>RUISBROEK</v>
          </cell>
          <cell r="K1046" t="str">
            <v>592.3074044.01</v>
          </cell>
          <cell r="L1046">
            <v>42948</v>
          </cell>
          <cell r="M1046">
            <v>42948</v>
          </cell>
          <cell r="O1046" t="str">
            <v>C</v>
          </cell>
        </row>
        <row r="1047">
          <cell r="A1047">
            <v>21</v>
          </cell>
          <cell r="B1047" t="str">
            <v>VRIJE SPELER</v>
          </cell>
          <cell r="C1047" t="str">
            <v>VS</v>
          </cell>
          <cell r="D1047" t="str">
            <v>HEYRMAN KELLY</v>
          </cell>
          <cell r="E1047" t="str">
            <v>-</v>
          </cell>
          <cell r="F1047" t="str">
            <v>V</v>
          </cell>
          <cell r="G1047">
            <v>30877</v>
          </cell>
          <cell r="H1047" t="str">
            <v>GEEMSTRAAT 108</v>
          </cell>
          <cell r="I1047">
            <v>9220</v>
          </cell>
          <cell r="J1047" t="str">
            <v>HAMME</v>
          </cell>
          <cell r="K1047" t="str">
            <v>592.6988279.92</v>
          </cell>
          <cell r="L1047">
            <v>43313</v>
          </cell>
          <cell r="M1047">
            <v>43313</v>
          </cell>
          <cell r="N1047" t="str">
            <v>x</v>
          </cell>
          <cell r="O1047" t="str">
            <v>NA</v>
          </cell>
        </row>
        <row r="1048">
          <cell r="A1048">
            <v>20</v>
          </cell>
          <cell r="B1048" t="str">
            <v>VRIJE SPELER</v>
          </cell>
          <cell r="C1048" t="str">
            <v>VS</v>
          </cell>
          <cell r="D1048" t="str">
            <v>VAN RANST BJORN</v>
          </cell>
          <cell r="E1048" t="str">
            <v>-</v>
          </cell>
          <cell r="F1048" t="str">
            <v>M</v>
          </cell>
          <cell r="G1048">
            <v>32264</v>
          </cell>
          <cell r="H1048" t="str">
            <v>ANTWERPSESTEENWEG 34/207</v>
          </cell>
          <cell r="I1048">
            <v>2830</v>
          </cell>
          <cell r="J1048" t="str">
            <v>WILLEBROEK</v>
          </cell>
          <cell r="K1048" t="str">
            <v>592.0276760.03</v>
          </cell>
          <cell r="L1048">
            <v>42948</v>
          </cell>
          <cell r="M1048">
            <v>42948</v>
          </cell>
          <cell r="N1048" t="str">
            <v>x</v>
          </cell>
          <cell r="O1048" t="str">
            <v>B</v>
          </cell>
        </row>
        <row r="1049">
          <cell r="A1049">
            <v>19</v>
          </cell>
          <cell r="B1049" t="str">
            <v>KALFORT SPORTIF</v>
          </cell>
          <cell r="C1049" t="str">
            <v>KALF</v>
          </cell>
          <cell r="D1049" t="str">
            <v>THYS CINDY</v>
          </cell>
          <cell r="E1049" t="str">
            <v>-</v>
          </cell>
          <cell r="F1049" t="str">
            <v>V</v>
          </cell>
          <cell r="G1049">
            <v>27224</v>
          </cell>
          <cell r="H1049" t="str">
            <v>HERMAN VOSSTRAAT 74/1</v>
          </cell>
          <cell r="I1049">
            <v>2830</v>
          </cell>
          <cell r="J1049" t="str">
            <v>WILLEBROEK</v>
          </cell>
          <cell r="K1049" t="str">
            <v>591.4285340.79</v>
          </cell>
          <cell r="L1049">
            <v>42948</v>
          </cell>
          <cell r="M1049">
            <v>42948</v>
          </cell>
          <cell r="O1049" t="str">
            <v>C</v>
          </cell>
        </row>
        <row r="1050">
          <cell r="A1050">
            <v>18</v>
          </cell>
          <cell r="B1050" t="str">
            <v>OVERLEDEN</v>
          </cell>
          <cell r="C1050" t="str">
            <v>†</v>
          </cell>
          <cell r="D1050" t="str">
            <v>JANSSENS FILLIP †</v>
          </cell>
          <cell r="E1050" t="str">
            <v>-</v>
          </cell>
          <cell r="F1050" t="str">
            <v>M</v>
          </cell>
          <cell r="G1050">
            <v>26927</v>
          </cell>
          <cell r="H1050" t="str">
            <v>SCHELDESTRAAT 40E</v>
          </cell>
          <cell r="I1050">
            <v>9140</v>
          </cell>
          <cell r="J1050" t="str">
            <v>TEMSE</v>
          </cell>
          <cell r="K1050" t="str">
            <v>591.6013528.18</v>
          </cell>
          <cell r="L1050">
            <v>42948</v>
          </cell>
          <cell r="M1050">
            <v>44044</v>
          </cell>
          <cell r="N1050" t="str">
            <v>x</v>
          </cell>
          <cell r="O1050" t="str">
            <v>B</v>
          </cell>
        </row>
        <row r="1051">
          <cell r="A1051">
            <v>17</v>
          </cell>
          <cell r="B1051" t="str">
            <v>KALFORT SPORTIF</v>
          </cell>
          <cell r="C1051" t="str">
            <v>KALF</v>
          </cell>
          <cell r="D1051" t="str">
            <v>COOL DIRK</v>
          </cell>
          <cell r="E1051">
            <v>1</v>
          </cell>
          <cell r="F1051" t="str">
            <v>M</v>
          </cell>
          <cell r="G1051">
            <v>23175</v>
          </cell>
          <cell r="H1051" t="str">
            <v>EIGENLO 8A</v>
          </cell>
          <cell r="I1051">
            <v>9140</v>
          </cell>
          <cell r="J1051" t="str">
            <v>TEMSE</v>
          </cell>
          <cell r="K1051" t="str">
            <v>592.7647910.26</v>
          </cell>
          <cell r="L1051">
            <v>42339</v>
          </cell>
          <cell r="M1051">
            <v>42339</v>
          </cell>
          <cell r="O1051" t="str">
            <v>A</v>
          </cell>
        </row>
        <row r="1052">
          <cell r="A1052">
            <v>16</v>
          </cell>
          <cell r="B1052" t="str">
            <v>VRIJE SPELER</v>
          </cell>
          <cell r="C1052" t="str">
            <v>VS</v>
          </cell>
          <cell r="D1052" t="str">
            <v>BUSSCHOTS FRANCOIS</v>
          </cell>
          <cell r="E1052" t="str">
            <v>-</v>
          </cell>
          <cell r="F1052" t="str">
            <v>M</v>
          </cell>
          <cell r="G1052">
            <v>16797</v>
          </cell>
          <cell r="H1052" t="str">
            <v>TERKAMERVELD 12</v>
          </cell>
          <cell r="I1052">
            <v>9255</v>
          </cell>
          <cell r="J1052" t="str">
            <v>BUGGENHOUT</v>
          </cell>
          <cell r="K1052" t="str">
            <v>592.3262400.80</v>
          </cell>
          <cell r="L1052">
            <v>42217</v>
          </cell>
          <cell r="M1052">
            <v>42217</v>
          </cell>
          <cell r="N1052" t="str">
            <v>x</v>
          </cell>
          <cell r="O1052" t="str">
            <v>D</v>
          </cell>
        </row>
        <row r="1053">
          <cell r="A1053">
            <v>15</v>
          </cell>
          <cell r="B1053" t="str">
            <v>DEN BLACK</v>
          </cell>
          <cell r="C1053" t="str">
            <v>DBLA</v>
          </cell>
          <cell r="D1053" t="str">
            <v>COOREMAN GEORGES</v>
          </cell>
          <cell r="E1053">
            <v>4</v>
          </cell>
          <cell r="F1053" t="str">
            <v>M</v>
          </cell>
          <cell r="G1053">
            <v>22513</v>
          </cell>
          <cell r="H1053" t="str">
            <v>HOOGVELD 34</v>
          </cell>
          <cell r="I1053">
            <v>9255</v>
          </cell>
          <cell r="J1053" t="str">
            <v>BUGGENHOUT</v>
          </cell>
          <cell r="K1053" t="str">
            <v>592.6458137.55</v>
          </cell>
          <cell r="L1053">
            <v>43040</v>
          </cell>
          <cell r="M1053">
            <v>43040</v>
          </cell>
          <cell r="O1053" t="str">
            <v>D</v>
          </cell>
        </row>
        <row r="1054">
          <cell r="A1054">
            <v>14</v>
          </cell>
          <cell r="B1054" t="str">
            <v>THE Q</v>
          </cell>
          <cell r="C1054" t="str">
            <v>THQ</v>
          </cell>
          <cell r="D1054" t="str">
            <v>VINCK YVES</v>
          </cell>
          <cell r="E1054" t="str">
            <v>-</v>
          </cell>
          <cell r="F1054" t="str">
            <v>M</v>
          </cell>
          <cell r="G1054">
            <v>25039</v>
          </cell>
          <cell r="H1054" t="str">
            <v>BREENDONKDORP 109 B11</v>
          </cell>
          <cell r="I1054">
            <v>2870</v>
          </cell>
          <cell r="J1054" t="str">
            <v>BREENDONK</v>
          </cell>
          <cell r="K1054" t="str">
            <v>951.8833506.12</v>
          </cell>
          <cell r="L1054">
            <v>42583</v>
          </cell>
          <cell r="M1054">
            <v>42583</v>
          </cell>
          <cell r="O1054" t="str">
            <v>C</v>
          </cell>
        </row>
        <row r="1055">
          <cell r="A1055">
            <v>13</v>
          </cell>
          <cell r="B1055" t="str">
            <v>VRIJE SPELER</v>
          </cell>
          <cell r="C1055" t="str">
            <v>VS</v>
          </cell>
          <cell r="D1055" t="str">
            <v>HENDRICKX STIJN</v>
          </cell>
          <cell r="E1055" t="str">
            <v>-</v>
          </cell>
          <cell r="F1055" t="str">
            <v>M</v>
          </cell>
          <cell r="G1055">
            <v>30589</v>
          </cell>
          <cell r="H1055" t="str">
            <v>HOOGSTRAAT 26</v>
          </cell>
          <cell r="I1055">
            <v>9280</v>
          </cell>
          <cell r="J1055" t="str">
            <v>LEBBEKE</v>
          </cell>
          <cell r="K1055" t="str">
            <v>592.8545869.56</v>
          </cell>
          <cell r="L1055">
            <v>42583</v>
          </cell>
          <cell r="M1055">
            <v>42583</v>
          </cell>
          <cell r="N1055" t="str">
            <v>x</v>
          </cell>
          <cell r="O1055" t="str">
            <v>B</v>
          </cell>
        </row>
        <row r="1056">
          <cell r="A1056">
            <v>12</v>
          </cell>
          <cell r="B1056" t="str">
            <v>'t ZANDHOF</v>
          </cell>
          <cell r="C1056" t="str">
            <v>TZH</v>
          </cell>
          <cell r="D1056" t="str">
            <v>DE CLERCQ JOZEF</v>
          </cell>
          <cell r="E1056" t="str">
            <v>-</v>
          </cell>
          <cell r="F1056" t="str">
            <v>M</v>
          </cell>
          <cell r="G1056">
            <v>20325</v>
          </cell>
          <cell r="H1056" t="str">
            <v>BARELVELDWEG 150</v>
          </cell>
          <cell r="I1056">
            <v>2880</v>
          </cell>
          <cell r="J1056" t="str">
            <v>BORNEM</v>
          </cell>
          <cell r="K1056" t="str">
            <v>592.0149909.28</v>
          </cell>
          <cell r="L1056">
            <v>42217</v>
          </cell>
          <cell r="M1056">
            <v>42217</v>
          </cell>
          <cell r="O1056" t="str">
            <v>C</v>
          </cell>
        </row>
        <row r="1057">
          <cell r="A1057">
            <v>11</v>
          </cell>
          <cell r="B1057" t="str">
            <v>ZOGGEHOF</v>
          </cell>
          <cell r="C1057" t="str">
            <v>ZOG</v>
          </cell>
          <cell r="D1057" t="str">
            <v>STAELEN FREDDY</v>
          </cell>
          <cell r="E1057" t="str">
            <v>-</v>
          </cell>
          <cell r="F1057" t="str">
            <v>M</v>
          </cell>
          <cell r="G1057">
            <v>19759</v>
          </cell>
          <cell r="H1057" t="str">
            <v>AMAAT JOOSLAAN 21</v>
          </cell>
          <cell r="I1057">
            <v>9220</v>
          </cell>
          <cell r="J1057" t="str">
            <v>HAMME</v>
          </cell>
          <cell r="K1057" t="str">
            <v>592.1929483.40</v>
          </cell>
          <cell r="L1057">
            <v>42583</v>
          </cell>
          <cell r="M1057">
            <v>44044</v>
          </cell>
          <cell r="O1057" t="str">
            <v>C</v>
          </cell>
        </row>
        <row r="1058">
          <cell r="A1058">
            <v>10</v>
          </cell>
          <cell r="B1058" t="str">
            <v>EMILE V</v>
          </cell>
          <cell r="C1058" t="str">
            <v>EM-V</v>
          </cell>
          <cell r="D1058" t="str">
            <v>DE PAUW PIETER</v>
          </cell>
          <cell r="E1058" t="str">
            <v>-</v>
          </cell>
          <cell r="F1058" t="str">
            <v>M</v>
          </cell>
          <cell r="G1058">
            <v>22157</v>
          </cell>
          <cell r="H1058" t="str">
            <v>WILGENWEG 3</v>
          </cell>
          <cell r="I1058">
            <v>2890</v>
          </cell>
          <cell r="J1058" t="str">
            <v>OPPUURS</v>
          </cell>
          <cell r="K1058" t="str">
            <v>592.3481999.71</v>
          </cell>
          <cell r="L1058">
            <v>42583</v>
          </cell>
          <cell r="M1058">
            <v>42583</v>
          </cell>
          <cell r="O1058" t="str">
            <v>A</v>
          </cell>
        </row>
        <row r="1059">
          <cell r="A1059">
            <v>9</v>
          </cell>
          <cell r="B1059" t="str">
            <v>DE VETTEN OS</v>
          </cell>
          <cell r="C1059" t="str">
            <v>DVO</v>
          </cell>
          <cell r="D1059" t="str">
            <v>VAN RANST JUAN</v>
          </cell>
          <cell r="E1059" t="str">
            <v>-</v>
          </cell>
          <cell r="F1059" t="str">
            <v>M</v>
          </cell>
          <cell r="G1059">
            <v>32264</v>
          </cell>
          <cell r="H1059" t="str">
            <v>RENE MOUCHOTTESTRAAT 9/002</v>
          </cell>
          <cell r="I1059">
            <v>8430</v>
          </cell>
          <cell r="J1059" t="str">
            <v>MIDDELKERKE</v>
          </cell>
          <cell r="K1059" t="str">
            <v>592.0165100.87</v>
          </cell>
          <cell r="L1059">
            <v>42948</v>
          </cell>
          <cell r="M1059">
            <v>42948</v>
          </cell>
          <cell r="O1059" t="str">
            <v>C</v>
          </cell>
        </row>
        <row r="1060">
          <cell r="A1060">
            <v>8</v>
          </cell>
          <cell r="B1060" t="str">
            <v>DEN BLACK</v>
          </cell>
          <cell r="C1060" t="str">
            <v>DBLA</v>
          </cell>
          <cell r="D1060" t="str">
            <v>D'HONT OWEN</v>
          </cell>
          <cell r="E1060" t="str">
            <v>-</v>
          </cell>
          <cell r="F1060" t="str">
            <v>M</v>
          </cell>
          <cell r="G1060">
            <v>35276</v>
          </cell>
          <cell r="H1060" t="str">
            <v>FABIOLAPARK 45</v>
          </cell>
          <cell r="I1060">
            <v>2870</v>
          </cell>
          <cell r="J1060" t="str">
            <v>PUURS</v>
          </cell>
          <cell r="K1060" t="str">
            <v>591.9609307.07</v>
          </cell>
          <cell r="L1060">
            <v>42948</v>
          </cell>
          <cell r="M1060">
            <v>42948</v>
          </cell>
          <cell r="O1060" t="str">
            <v>A</v>
          </cell>
        </row>
        <row r="1061">
          <cell r="A1061">
            <v>7</v>
          </cell>
          <cell r="B1061" t="str">
            <v>VRIJE SPELER</v>
          </cell>
          <cell r="C1061" t="str">
            <v>VS</v>
          </cell>
          <cell r="D1061" t="str">
            <v>VAN DRIESSCHE MAARTEN</v>
          </cell>
          <cell r="E1061" t="str">
            <v>-</v>
          </cell>
          <cell r="F1061" t="str">
            <v>M</v>
          </cell>
          <cell r="G1061">
            <v>32052</v>
          </cell>
          <cell r="H1061" t="str">
            <v>ZOGGE 119</v>
          </cell>
          <cell r="I1061">
            <v>9220</v>
          </cell>
          <cell r="J1061" t="str">
            <v>HAMME</v>
          </cell>
          <cell r="K1061" t="str">
            <v>591.8084721.67</v>
          </cell>
          <cell r="L1061">
            <v>43313</v>
          </cell>
          <cell r="M1061">
            <v>43313</v>
          </cell>
          <cell r="N1061" t="str">
            <v>x</v>
          </cell>
          <cell r="O1061" t="str">
            <v>D</v>
          </cell>
        </row>
        <row r="1062">
          <cell r="A1062">
            <v>6</v>
          </cell>
          <cell r="B1062" t="str">
            <v>DE SPLINTERS</v>
          </cell>
          <cell r="C1062" t="str">
            <v>SPLI</v>
          </cell>
          <cell r="D1062" t="str">
            <v>WILLEMS FRANK</v>
          </cell>
          <cell r="E1062" t="str">
            <v>-</v>
          </cell>
          <cell r="F1062" t="str">
            <v>M</v>
          </cell>
          <cell r="G1062">
            <v>31271</v>
          </cell>
          <cell r="H1062" t="str">
            <v>MOLENBAAN 24</v>
          </cell>
          <cell r="I1062">
            <v>1785</v>
          </cell>
          <cell r="J1062" t="str">
            <v>MERCHTEM</v>
          </cell>
          <cell r="K1062" t="str">
            <v>591.9658376.91</v>
          </cell>
          <cell r="L1062">
            <v>43009</v>
          </cell>
          <cell r="M1062">
            <v>44044</v>
          </cell>
          <cell r="O1062" t="str">
            <v>A</v>
          </cell>
        </row>
        <row r="1063">
          <cell r="A1063">
            <v>5</v>
          </cell>
          <cell r="B1063" t="str">
            <v>VRIJE SPELER</v>
          </cell>
          <cell r="C1063" t="str">
            <v>VS</v>
          </cell>
          <cell r="D1063" t="str">
            <v>SMET STEFAN</v>
          </cell>
          <cell r="E1063" t="str">
            <v>-</v>
          </cell>
          <cell r="F1063" t="str">
            <v>M</v>
          </cell>
          <cell r="G1063">
            <v>27200</v>
          </cell>
          <cell r="H1063" t="str">
            <v>HOEKSKEN 1B1</v>
          </cell>
          <cell r="I1063">
            <v>9340</v>
          </cell>
          <cell r="J1063" t="str">
            <v>LEDE</v>
          </cell>
          <cell r="K1063" t="str">
            <v>591.9076848.78</v>
          </cell>
          <cell r="L1063">
            <v>43009</v>
          </cell>
          <cell r="M1063">
            <v>43009</v>
          </cell>
          <cell r="N1063" t="str">
            <v>x</v>
          </cell>
          <cell r="O1063" t="str">
            <v>B</v>
          </cell>
        </row>
        <row r="1064">
          <cell r="A1064">
            <v>4</v>
          </cell>
          <cell r="B1064" t="str">
            <v>DE ZES</v>
          </cell>
          <cell r="C1064" t="str">
            <v>DZES</v>
          </cell>
          <cell r="D1064" t="str">
            <v>CLAESSENS DAVY</v>
          </cell>
          <cell r="E1064" t="str">
            <v>-</v>
          </cell>
          <cell r="F1064" t="str">
            <v>M</v>
          </cell>
          <cell r="G1064">
            <v>28016</v>
          </cell>
          <cell r="H1064" t="str">
            <v>SCHEEPSWERFSTRAAT 5</v>
          </cell>
          <cell r="I1064">
            <v>9200</v>
          </cell>
          <cell r="J1064" t="str">
            <v>BAASRODE</v>
          </cell>
          <cell r="K1064" t="str">
            <v>592.9136649.09</v>
          </cell>
          <cell r="L1064">
            <v>43009</v>
          </cell>
          <cell r="M1064">
            <v>44044</v>
          </cell>
          <cell r="O1064" t="str">
            <v>D</v>
          </cell>
        </row>
        <row r="1065">
          <cell r="A1065">
            <v>3</v>
          </cell>
          <cell r="B1065" t="str">
            <v>VRIJE SPELER</v>
          </cell>
          <cell r="C1065" t="str">
            <v>VS</v>
          </cell>
          <cell r="D1065" t="str">
            <v>DE WACHTER DANNY</v>
          </cell>
          <cell r="E1065" t="str">
            <v>-</v>
          </cell>
          <cell r="F1065" t="str">
            <v>M</v>
          </cell>
          <cell r="G1065">
            <v>23280</v>
          </cell>
          <cell r="H1065" t="str">
            <v>LINDESTRAAT 65 A1</v>
          </cell>
          <cell r="I1065">
            <v>2880</v>
          </cell>
          <cell r="J1065" t="str">
            <v>BORNEM</v>
          </cell>
          <cell r="K1065" t="str">
            <v>591.9424273.49</v>
          </cell>
          <cell r="L1065">
            <v>42583</v>
          </cell>
          <cell r="M1065">
            <v>42583</v>
          </cell>
          <cell r="N1065" t="str">
            <v>x</v>
          </cell>
          <cell r="O1065" t="str">
            <v>D</v>
          </cell>
        </row>
        <row r="1066">
          <cell r="A1066">
            <v>2</v>
          </cell>
          <cell r="B1066" t="str">
            <v>KALFORT SPORTIF</v>
          </cell>
          <cell r="C1066" t="str">
            <v>KALF</v>
          </cell>
          <cell r="D1066" t="str">
            <v>THYS ANDY</v>
          </cell>
          <cell r="E1066" t="str">
            <v>-</v>
          </cell>
          <cell r="F1066" t="str">
            <v>M</v>
          </cell>
          <cell r="G1066">
            <v>31577</v>
          </cell>
          <cell r="H1066" t="str">
            <v>AIME DE LANGLESTRAAT 37</v>
          </cell>
          <cell r="I1066">
            <v>2845</v>
          </cell>
          <cell r="J1066" t="str">
            <v>NIEL</v>
          </cell>
          <cell r="K1066" t="str">
            <v>592.0491606.91</v>
          </cell>
          <cell r="L1066">
            <v>42309</v>
          </cell>
          <cell r="M1066">
            <v>42309</v>
          </cell>
          <cell r="O1066" t="str">
            <v>A</v>
          </cell>
        </row>
        <row r="1067">
          <cell r="A1067">
            <v>1</v>
          </cell>
          <cell r="B1067" t="str">
            <v>ZANDSTUIVERS</v>
          </cell>
          <cell r="C1067" t="str">
            <v>ZAND</v>
          </cell>
          <cell r="D1067" t="str">
            <v>VAN GEYTE GERT</v>
          </cell>
          <cell r="E1067" t="str">
            <v>-</v>
          </cell>
          <cell r="F1067" t="str">
            <v>M</v>
          </cell>
          <cell r="G1067">
            <v>23966</v>
          </cell>
          <cell r="H1067" t="str">
            <v>KRUISBEELDSTRAAT 123</v>
          </cell>
          <cell r="I1067">
            <v>9220</v>
          </cell>
          <cell r="J1067" t="str">
            <v>HAMME</v>
          </cell>
          <cell r="K1067" t="str">
            <v>592.0403186.38</v>
          </cell>
          <cell r="L1067">
            <v>43009</v>
          </cell>
          <cell r="M1067">
            <v>43009</v>
          </cell>
          <cell r="O1067" t="str">
            <v>A</v>
          </cell>
        </row>
      </sheetData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A17225C-7BE7-46AD-B943-3372ABC3C34F}" name="TabelERE7" displayName="TabelERE7" ref="B3:AK109" totalsRowShown="0" headerRowDxfId="206" dataDxfId="204" headerRowBorderDxfId="205" tableBorderDxfId="203" totalsRowBorderDxfId="202">
  <autoFilter ref="B3:AK109" xr:uid="{00000000-0009-0000-0100-000007000000}"/>
  <sortState xmlns:xlrd2="http://schemas.microsoft.com/office/spreadsheetml/2017/richdata2" ref="B4:AK109">
    <sortCondition descending="1" ref="AG3:AG109"/>
  </sortState>
  <tableColumns count="36">
    <tableColumn id="30" xr3:uid="{D52700C9-74E1-4782-9839-2A1595F98FB5}" name="Positie" dataDxfId="201">
      <calculatedColumnFormula>_xlfn.RANK.EQ(AG4,$AG$4:$AG$109,0)</calculatedColumnFormula>
    </tableColumn>
    <tableColumn id="29" xr3:uid="{AB648BBB-C86E-447C-972E-6C26E8EC1507}" name="Kaartnr" dataDxfId="200"/>
    <tableColumn id="33" xr3:uid="{98B86FDA-1EDE-49E5-8FB0-810432F4D5D8}" name="Speler" dataDxfId="199">
      <calculatedColumnFormula>VLOOKUP(C4,Ledenlijst1,4,FALSE)</calculatedColumnFormula>
    </tableColumn>
    <tableColumn id="40" xr3:uid="{6F717A53-2479-4682-9C69-25E3CA11D38A}" name="Vaste Speler" dataDxfId="198">
      <calculatedColumnFormula>VLOOKUP(C4,Ledenlijst1,6,FALSE)</calculatedColumnFormula>
    </tableColumn>
    <tableColumn id="32" xr3:uid="{1D588F0E-CEE9-4456-8FDC-B4410D5470AE}" name="Huidige LW" dataDxfId="197">
      <calculatedColumnFormula>VLOOKUP(C4,Ledenlijst1,5,FALSE)</calculatedColumnFormula>
    </tableColumn>
    <tableColumn id="31" xr3:uid="{F451BFB3-3F6D-495B-9246-837030DFFC85}" name="Nieuwe LW" dataDxfId="196">
      <calculatedColumnFormula>IF(TabelERE7[[#This Row],[Gespeelde manches]]&lt;10,"TW",IF(TabelERE7[[#This Row],[Percentage]]&gt;39.99%,"A","B"))</calculatedColumnFormula>
    </tableColumn>
    <tableColumn id="37" xr3:uid="{E9C9DDE3-4ABC-440F-9DB2-0287E026DF10}" name="Ploeg" dataDxfId="195">
      <calculatedColumnFormula>(VLOOKUP(C4,Ledenlijst1,2,FALSE))&amp;" "&amp;(IF(TabelERE7[[#This Row],[Ploegnummer
(kolom te verbergen)]]="-","",TabelERE7[[#This Row],[Ploegnummer
(kolom te verbergen)]]))</calculatedColumnFormula>
    </tableColumn>
    <tableColumn id="43" xr3:uid="{DB89E5C7-4B2E-4BD8-A895-BE59F0992A1B}" name="Afkorting_x000a_(kolom te verbergen)" dataDxfId="194">
      <calculatedColumnFormula>VLOOKUP(C4,Ledenlijst1,3,FALSE)</calculatedColumnFormula>
    </tableColumn>
    <tableColumn id="3" xr3:uid="{8C1F150A-6CEA-49A8-965A-0145A53A32A2}" name="Ploegnummer_x000a_(kolom te verbergen)" dataDxfId="193"/>
    <tableColumn id="4" xr3:uid="{C5AA1D6F-CAC6-4FEA-8B5E-64C2FB6C22F3}" name="11-09-21" dataDxfId="192"/>
    <tableColumn id="5" xr3:uid="{0E12CAB4-1BC1-4CA7-848B-0B22CEC51008}" name="18-09-21" dataDxfId="191"/>
    <tableColumn id="6" xr3:uid="{B3FA6533-0798-459C-966B-C735FB2501C7}" name="02-10-21" dataDxfId="190"/>
    <tableColumn id="7" xr3:uid="{232E3C7B-EF31-41A7-9238-AE1B5A8DEB0D}" name="09-10-21" dataDxfId="189"/>
    <tableColumn id="8" xr3:uid="{DF99E53F-2F1D-43E4-A82A-9AC6D1404097}" name="23-10-21" dataDxfId="188"/>
    <tableColumn id="9" xr3:uid="{3493866E-CA02-4136-9EFD-746476EE7F1C}" name="06-11-21" dataDxfId="187"/>
    <tableColumn id="10" xr3:uid="{4F76344A-026C-40DF-9199-BAC1DE3F19C8}" name="13-11-21" dataDxfId="186"/>
    <tableColumn id="11" xr3:uid="{41F92C70-B202-42A0-AE38-D34702F5D1A7}" name="29-01-22" dataDxfId="185"/>
    <tableColumn id="12" xr3:uid="{28F71B23-F29B-4AD6-8702-427DC46F05CA}" name="05-02-22" dataDxfId="184"/>
    <tableColumn id="13" xr3:uid="{39C85200-4A7E-4338-8707-FF4F53754A1B}" name="12-02-22" dataDxfId="183"/>
    <tableColumn id="15" xr3:uid="{A0426948-FCDF-484D-BE09-D55919B49A97}" name="19-02-22" dataDxfId="182"/>
    <tableColumn id="16" xr3:uid="{0B6E1000-D779-438B-88C2-07B08CB173AD}" name="26-02-22" dataDxfId="181"/>
    <tableColumn id="17" xr3:uid="{75C112C5-4AA8-40C8-9AE1-184DC0578FC4}" name="05-03-22" dataDxfId="180"/>
    <tableColumn id="18" xr3:uid="{90738DF5-327E-46C1-BED5-672A05175EA3}" name="12-03-22" dataDxfId="179"/>
    <tableColumn id="20" xr3:uid="{3991B9F9-29BC-4412-B905-C8A8F1693A47}" name="19-03-22" dataDxfId="178"/>
    <tableColumn id="21" xr3:uid="{89159B02-A39F-4B5B-9BB5-44600DC98C34}" name="26-03-22" dataDxfId="177"/>
    <tableColumn id="22" xr3:uid="{11146BA4-7731-47EA-A210-D1B7D8B0F710}" name="02-04-22" dataDxfId="176"/>
    <tableColumn id="23" xr3:uid="{C559B807-3271-4B98-9757-99396D52812F}" name="09-04-22" dataDxfId="175"/>
    <tableColumn id="24" xr3:uid="{58F173B7-05E0-4028-A2FA-64207CBB8347}" name="16-04-22" dataDxfId="174"/>
    <tableColumn id="26" xr3:uid="{F013C93F-7EBB-47DD-8C28-797DC00245AD}" name="23-04-22" dataDxfId="173"/>
    <tableColumn id="36" xr3:uid="{947F7AF7-7E3F-4F03-B49E-CD8266DED91C}" name="30-04-22" dataDxfId="172" dataCellStyle="Standaard 2"/>
    <tableColumn id="35" xr3:uid="{CE351126-6111-42FE-A2E3-73D0C27A6721}" name="07-05-22" dataDxfId="171" dataCellStyle="Standaard 2"/>
    <tableColumn id="1" xr3:uid="{451DD241-3B49-4B87-829E-0A700FB79A14}" name="TOTAAL" dataDxfId="170">
      <calculatedColumnFormula>SUM(TabelERE7[[#This Row],[11-09-21]:[07-05-22]])</calculatedColumnFormula>
    </tableColumn>
    <tableColumn id="14" xr3:uid="{E097628B-90D4-461F-85C8-EE21C4FA1039}" name="Gewonnen manches" dataDxfId="169">
      <calculatedColumnFormula>(COUNTIF(TabelERE7[[#This Row],[11-09-21]:[07-05-22]],3)*2)+COUNTIF(TabelERE7[[#This Row],[11-09-21]:[07-05-22]],1)</calculatedColumnFormula>
    </tableColumn>
    <tableColumn id="19" xr3:uid="{17D58F76-A9B8-4DC3-A705-D7F0AC1686CF}" name="Gespeelde manches" dataDxfId="168">
      <calculatedColumnFormula>((COUNTIF(TabelERE7[[#This Row],[11-09-21]:[07-05-22]],3)+COUNTIF(TabelERE7[[#This Row],[11-09-21]:[07-05-22]],1)+COUNTIF(TabelERE7[[#This Row],[11-09-21]:[07-05-22]],0))*2)-TabelERE7[[#This Row],[Aantal keer 1 manche gespeeld
(kolom te verbergen)]]</calculatedColumnFormula>
    </tableColumn>
    <tableColumn id="38" xr3:uid="{9750A94B-82F4-46A2-9BB0-A64CFAD8952D}" name="Aantal keer 1 manche gespeeld_x000a_(kolom te verbergen)" dataDxfId="167"/>
    <tableColumn id="28" xr3:uid="{A80FC937-C929-4C0C-947D-86F05ED13728}" name="Percentage" dataDxfId="166">
      <calculatedColumnFormula>IFERROR(AH4/AI4,0)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9CC6F4-C41F-40F2-ACD3-F7764154FBA3}" name="TabelERE72" displayName="TabelERE72" ref="B3:AK94" totalsRowShown="0" headerRowDxfId="165" dataDxfId="163" headerRowBorderDxfId="164" tableBorderDxfId="162" totalsRowBorderDxfId="161">
  <autoFilter ref="B3:AK94" xr:uid="{00000000-0009-0000-0100-000007000000}"/>
  <sortState xmlns:xlrd2="http://schemas.microsoft.com/office/spreadsheetml/2017/richdata2" ref="B4:AK94">
    <sortCondition descending="1" ref="AG3:AG94"/>
  </sortState>
  <tableColumns count="36">
    <tableColumn id="30" xr3:uid="{F44D4059-635F-40CB-BAA7-B2D0EDF5B1A2}" name="Positie" dataDxfId="160">
      <calculatedColumnFormula>_xlfn.RANK.EQ(AG4,$AG$4:$AG$94,0)</calculatedColumnFormula>
    </tableColumn>
    <tableColumn id="29" xr3:uid="{294EB070-A3D5-4AEB-BA1B-43693FD27B46}" name="Kaartnr" dataDxfId="159"/>
    <tableColumn id="33" xr3:uid="{FE8C9256-2928-42B8-BA08-7D3F6AC3DED6}" name="Speler" dataDxfId="158">
      <calculatedColumnFormula>VLOOKUP(C4,Ledenlijst1,4,FALSE)</calculatedColumnFormula>
    </tableColumn>
    <tableColumn id="40" xr3:uid="{05FB2F94-750E-481F-9283-7500C0B06FD1}" name="Vaste Speler" dataDxfId="157">
      <calculatedColumnFormula>VLOOKUP(C4,Ledenlijst1,6,FALSE)</calculatedColumnFormula>
    </tableColumn>
    <tableColumn id="32" xr3:uid="{E785DF98-24D0-4717-804E-F5D5AC7AB03F}" name="Huidige LW" dataDxfId="156">
      <calculatedColumnFormula>VLOOKUP(C4,Ledenlijst1,5,FALSE)</calculatedColumnFormula>
    </tableColumn>
    <tableColumn id="31" xr3:uid="{4FB9A6F4-3C73-4F58-A412-C0A532018D1F}" name="Nieuwe LW" dataDxfId="155">
      <calculatedColumnFormula>IF(TabelERE72[[#This Row],[Gespeelde manches]]&lt;10,"TW",IF(TabelERE72[[#This Row],[Percentage]]&lt;40%,"C",IF(TabelERE72[[#This Row],[Percentage]]&lt;70%,"B","A")))</calculatedColumnFormula>
    </tableColumn>
    <tableColumn id="37" xr3:uid="{8773FC70-33CF-451C-963E-F0E844E885BB}" name="Ploeg" dataDxfId="154">
      <calculatedColumnFormula>(VLOOKUP(C4,Ledenlijst1,2,FALSE))&amp;" "&amp;(IF(TabelERE72[[#This Row],[Ploegnummer
(kolom te verbergen)]]="-","",TabelERE72[[#This Row],[Ploegnummer
(kolom te verbergen)]]))</calculatedColumnFormula>
    </tableColumn>
    <tableColumn id="43" xr3:uid="{FFD8E55B-3674-4CB2-B659-FCE1B751CCE2}" name="Afkorting_x000a_(kolom te verbergen)" dataDxfId="153">
      <calculatedColumnFormula>VLOOKUP(C4,Ledenlijst1,3,FALSE)</calculatedColumnFormula>
    </tableColumn>
    <tableColumn id="3" xr3:uid="{7CBF7C48-ACBE-40A8-8201-BE16366AC376}" name="Ploegnummer_x000a_(kolom te verbergen)" dataDxfId="152"/>
    <tableColumn id="4" xr3:uid="{202C4FDB-5EC4-4DDA-B2EE-ABF046B99431}" name="11-09-21" dataDxfId="151"/>
    <tableColumn id="5" xr3:uid="{7CD1004A-5674-44C8-931B-1B4F447D2969}" name="18-09-21" dataDxfId="150"/>
    <tableColumn id="6" xr3:uid="{F8E38021-CB58-42D5-ABDC-E1461A551D54}" name="02-10-21" dataDxfId="149"/>
    <tableColumn id="7" xr3:uid="{2FE9D700-8B42-416F-AE94-FBB492DB0A17}" name="09-10-21" dataDxfId="148"/>
    <tableColumn id="8" xr3:uid="{A04CF299-0189-4A50-926B-5211B5C9E2E2}" name="23-10-21" dataDxfId="147"/>
    <tableColumn id="9" xr3:uid="{F792FEBD-595D-4DA0-A8F7-A2DA9008E0CB}" name="06-11-21" dataDxfId="146"/>
    <tableColumn id="10" xr3:uid="{633C9F04-B3EA-4C3D-90B0-66AC9CD567E8}" name="13-11-21" dataDxfId="145"/>
    <tableColumn id="11" xr3:uid="{F2C559B0-D2DD-438E-B3F7-2487086347F3}" name="29-01-22" dataDxfId="144"/>
    <tableColumn id="12" xr3:uid="{1DF98471-BD88-48EB-9E74-AE5CDC30CBE2}" name="05-02-22" dataDxfId="143"/>
    <tableColumn id="13" xr3:uid="{301C9FCC-0B9C-43D3-8127-791C7CDB774A}" name="12-02-22" dataDxfId="142"/>
    <tableColumn id="15" xr3:uid="{664BC26E-ADEF-4437-AD80-1DF402B4503F}" name="19-02-22" dataDxfId="141"/>
    <tableColumn id="16" xr3:uid="{08ABC054-6E8A-4E90-8D9D-C563E5A4D71A}" name="26-02-22" dataDxfId="140"/>
    <tableColumn id="17" xr3:uid="{6F8514B7-8712-4F23-ADAE-B90B46E5E21A}" name="05-03-22" dataDxfId="139"/>
    <tableColumn id="18" xr3:uid="{172E8340-BE6C-408C-882D-FF47DA6DA901}" name="12-03-22" dataDxfId="138"/>
    <tableColumn id="20" xr3:uid="{BCB80D80-AD70-4728-B6E5-548BCEA1C5BC}" name="19-03-22" dataDxfId="137"/>
    <tableColumn id="21" xr3:uid="{1587502B-6761-4E53-84BB-BD41B4DAB6BB}" name="26-03-22" dataDxfId="136"/>
    <tableColumn id="22" xr3:uid="{05E04546-013C-4783-944F-14C3FF6601A2}" name="02-04-22" dataDxfId="135"/>
    <tableColumn id="23" xr3:uid="{1050EA4C-A84C-4C07-9D13-E479FA7DC830}" name="09-04-22" dataDxfId="134"/>
    <tableColumn id="24" xr3:uid="{583233A8-304C-40A7-B230-60B5994F09CD}" name="16-04-22" dataDxfId="133"/>
    <tableColumn id="26" xr3:uid="{69D6D97D-156B-4A1E-A1E2-F45900F62F4F}" name="23-04-22" dataDxfId="132"/>
    <tableColumn id="36" xr3:uid="{871378A2-9166-4D2F-9F2A-A96522EB2514}" name="30-04-22" dataDxfId="131" dataCellStyle="Standaard 2"/>
    <tableColumn id="35" xr3:uid="{BBBB19EA-3317-4E0A-94F7-B53DF4098688}" name="07-05-22" dataDxfId="130" dataCellStyle="Standaard 2"/>
    <tableColumn id="1" xr3:uid="{2D700A19-4021-4CAE-AA43-A85665D1BCF3}" name="TOTAAL" dataDxfId="129">
      <calculatedColumnFormula>SUM(TabelERE72[[#This Row],[11-09-21]:[07-05-22]])</calculatedColumnFormula>
    </tableColumn>
    <tableColumn id="14" xr3:uid="{4AE5D283-762C-4CE6-B1C8-B0C48AFDBC08}" name="Gewonnen manches" dataDxfId="128">
      <calculatedColumnFormula>(COUNTIF(TabelERE72[[#This Row],[11-09-21]:[07-05-22]],3)*2)+COUNTIF(TabelERE72[[#This Row],[11-09-21]:[07-05-22]],1)</calculatedColumnFormula>
    </tableColumn>
    <tableColumn id="19" xr3:uid="{34F031B8-EB79-4413-A61E-C5010DFDEA28}" name="Gespeelde manches" dataDxfId="127">
      <calculatedColumnFormula>((COUNTIF(TabelERE72[[#This Row],[11-09-21]:[07-05-22]],3)+COUNTIF(TabelERE72[[#This Row],[11-09-21]:[07-05-22]],1)+COUNTIF(TabelERE72[[#This Row],[11-09-21]:[07-05-22]],0))*2)-TabelERE72[[#This Row],[Aantal keer 1 manche gespeeld
(kolom te verbergen)]]</calculatedColumnFormula>
    </tableColumn>
    <tableColumn id="38" xr3:uid="{288C7E53-08E4-47A7-89E3-581944DE1027}" name="Aantal keer 1 manche gespeeld_x000a_(kolom te verbergen)" dataDxfId="126"/>
    <tableColumn id="28" xr3:uid="{BC94EE88-DFD0-4A7B-9C7D-7A52DF7EFA4A}" name="Percentage" dataDxfId="125">
      <calculatedColumnFormula>IFERROR(AH4/AI4,0)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913351-82CC-4A48-9354-BE0032EA3E38}" name="TabelERE723" displayName="TabelERE723" ref="B3:AK132" totalsRowShown="0" headerRowDxfId="124" dataDxfId="122" headerRowBorderDxfId="123" tableBorderDxfId="121" totalsRowBorderDxfId="120">
  <autoFilter ref="B3:AK132" xr:uid="{00000000-0009-0000-0100-000007000000}"/>
  <sortState xmlns:xlrd2="http://schemas.microsoft.com/office/spreadsheetml/2017/richdata2" ref="B4:AK132">
    <sortCondition descending="1" ref="AG3:AG132"/>
  </sortState>
  <tableColumns count="36">
    <tableColumn id="30" xr3:uid="{C52B0E4E-E87E-49F1-B63B-DD6D075DCFBE}" name="Positie" dataDxfId="119">
      <calculatedColumnFormula>_xlfn.RANK.EQ(AG4,$AG$4:$AG$132,0)</calculatedColumnFormula>
    </tableColumn>
    <tableColumn id="29" xr3:uid="{84227062-2F13-46C8-8C62-EB0A502C2303}" name="Kaartnr" dataDxfId="118"/>
    <tableColumn id="33" xr3:uid="{F19691F2-F5F9-4E2E-959A-469BD1BBE683}" name="Speler" dataDxfId="117">
      <calculatedColumnFormula>VLOOKUP(C4,Ledenlijst1,4,FALSE)</calculatedColumnFormula>
    </tableColumn>
    <tableColumn id="40" xr3:uid="{9607B6F4-DB21-47C7-80C2-AB40A0D44735}" name="Vaste Speler" dataDxfId="116">
      <calculatedColumnFormula>VLOOKUP(C4,Ledenlijst1,6,FALSE)</calculatedColumnFormula>
    </tableColumn>
    <tableColumn id="32" xr3:uid="{32FFD81A-603D-46A4-8400-99433E9C9EA0}" name="Huidige LW" dataDxfId="115">
      <calculatedColumnFormula>VLOOKUP(C4,Ledenlijst1,5,FALSE)</calculatedColumnFormula>
    </tableColumn>
    <tableColumn id="31" xr3:uid="{9D48684A-D128-4D58-93A5-F6F5E43EEE77}" name="Nieuwe LW" dataDxfId="114">
      <calculatedColumnFormula>IF(TabelERE723[[#This Row],[Gespeelde manches]]&lt;10,"TW",IF(TabelERE723[[#This Row],[Percentage]]&lt;40%,"D",IF(TabelERE723[[#This Row],[Percentage]]&lt;70%,"C","B")))</calculatedColumnFormula>
    </tableColumn>
    <tableColumn id="37" xr3:uid="{7720D6DE-17B0-49AC-854B-C89B5BD8A350}" name="Ploeg" dataDxfId="113">
      <calculatedColumnFormula>(VLOOKUP(C4,Ledenlijst1,2,FALSE))&amp;" "&amp;(IF(TabelERE723[[#This Row],[Ploegnummer
(kolom te verbergen)]]="-","",TabelERE723[[#This Row],[Ploegnummer
(kolom te verbergen)]]))</calculatedColumnFormula>
    </tableColumn>
    <tableColumn id="43" xr3:uid="{4FBCABEA-30E9-4682-A357-DA4C257D9D5C}" name="Afkorting_x000a_(kolom te verbergen)" dataDxfId="112">
      <calculatedColumnFormula>VLOOKUP(C4,Ledenlijst1,3,FALSE)</calculatedColumnFormula>
    </tableColumn>
    <tableColumn id="3" xr3:uid="{C2AF07D3-C952-4B58-A467-99E5D22E04CA}" name="Ploegnummer_x000a_(kolom te verbergen)" dataDxfId="111"/>
    <tableColumn id="4" xr3:uid="{1F104850-72F4-40D1-901C-3C93FBCCF503}" name="11-09-21" dataDxfId="110"/>
    <tableColumn id="5" xr3:uid="{812BB8E7-8E87-4EB3-A5C7-3C42BA7E6CAF}" name="18-09-21" dataDxfId="109"/>
    <tableColumn id="6" xr3:uid="{77464F91-198D-427A-A73B-2DC345E8C31B}" name="02-10-21" dataDxfId="108"/>
    <tableColumn id="7" xr3:uid="{1379EA36-2003-41D7-ACC4-078B7DB3E996}" name="09-10-21" dataDxfId="107"/>
    <tableColumn id="8" xr3:uid="{EE11303A-5559-4A47-B49A-178628988516}" name="23-10-21" dataDxfId="106"/>
    <tableColumn id="9" xr3:uid="{0A569A66-1F6B-4B77-9705-9BE62D7E5D77}" name="06-11-21" dataDxfId="105"/>
    <tableColumn id="10" xr3:uid="{3003C55C-6614-43C5-833E-E84885D8B508}" name="13-11-21" dataDxfId="104"/>
    <tableColumn id="11" xr3:uid="{F0836875-CC7F-49A3-9A11-96E35A767A1B}" name="29-01-22" dataDxfId="103"/>
    <tableColumn id="12" xr3:uid="{6D5289F8-13F9-4E61-A9CE-DEFD7987C226}" name="05-02-22" dataDxfId="102"/>
    <tableColumn id="13" xr3:uid="{F115801A-AE97-4F43-BBC2-4C81449C6D0B}" name="12-02-22" dataDxfId="101"/>
    <tableColumn id="15" xr3:uid="{0480546D-0D1F-4177-A4BA-B5CDDFC4FF6D}" name="19-02-22" dataDxfId="100"/>
    <tableColumn id="16" xr3:uid="{CF274E70-A867-42D6-81EA-748E72DA250F}" name="26-02-22" dataDxfId="99"/>
    <tableColumn id="17" xr3:uid="{A8D26CFA-9F22-45D7-A6FA-4DE7F9E63AAC}" name="05-03-22" dataDxfId="98"/>
    <tableColumn id="18" xr3:uid="{8E4271B4-22EA-47BC-B68B-29DA981B4773}" name="12-03-22" dataDxfId="97"/>
    <tableColumn id="20" xr3:uid="{CEC6F055-5D59-4F9F-909E-124EEDE1AC51}" name="19-03-22" dataDxfId="96"/>
    <tableColumn id="21" xr3:uid="{C35826D6-72C1-41CA-A071-3080F7CB46F3}" name="26-03-22" dataDxfId="95"/>
    <tableColumn id="22" xr3:uid="{BBFBAD9A-6F91-425E-9A95-FFD8EE4840DB}" name="02-04-22" dataDxfId="94"/>
    <tableColumn id="23" xr3:uid="{966C4F84-CD76-4BAD-9934-E6065DA262E3}" name="09-04-22" dataDxfId="93"/>
    <tableColumn id="24" xr3:uid="{6B83EDB4-F0A8-4AD4-8831-2F1826128120}" name="16-04-22" dataDxfId="92"/>
    <tableColumn id="26" xr3:uid="{79D4B54E-9E2F-41A9-88EF-35F20932BC28}" name="23-04-22" dataDxfId="91"/>
    <tableColumn id="36" xr3:uid="{4C77DC79-37F6-495B-A2C6-F30E65E66716}" name="30-04-22" dataDxfId="90" dataCellStyle="Standaard 2"/>
    <tableColumn id="35" xr3:uid="{F6044403-DEB9-4DDC-938D-3896D32FDEB1}" name="07-05-22" dataDxfId="89" dataCellStyle="Standaard 2"/>
    <tableColumn id="1" xr3:uid="{C35234A7-7A04-4D89-87AD-4367A1A403FD}" name="TOTAAL" dataDxfId="88">
      <calculatedColumnFormula>SUM(TabelERE723[[#This Row],[11-09-21]:[07-05-22]])</calculatedColumnFormula>
    </tableColumn>
    <tableColumn id="14" xr3:uid="{CC73F2BF-37A2-4C64-855A-1CB54FD2D575}" name="Gewonnen manches" dataDxfId="87">
      <calculatedColumnFormula>(COUNTIF(TabelERE723[[#This Row],[11-09-21]:[07-05-22]],3)*2)+COUNTIF(TabelERE723[[#This Row],[11-09-21]:[07-05-22]],1)</calculatedColumnFormula>
    </tableColumn>
    <tableColumn id="19" xr3:uid="{F6627A39-DBAA-4378-98D5-E63BFA55DD5D}" name="Gespeelde manches" dataDxfId="86">
      <calculatedColumnFormula>((COUNTIF(TabelERE723[[#This Row],[11-09-21]:[07-05-22]],3)+COUNTIF(TabelERE723[[#This Row],[11-09-21]:[07-05-22]],1)+COUNTIF(TabelERE723[[#This Row],[11-09-21]:[07-05-22]],0))*2)-TabelERE723[[#This Row],[Aantal keer 1 manche gespeeld
(kolom te verbergen)]]</calculatedColumnFormula>
    </tableColumn>
    <tableColumn id="38" xr3:uid="{67A6CDC5-5728-44DE-AF3B-474D38E5EC55}" name="Aantal keer 1 manche gespeeld_x000a_(kolom te verbergen)" dataDxfId="85"/>
    <tableColumn id="28" xr3:uid="{D876212A-3BCB-4A22-B999-2E8DF18D04E4}" name="Percentage" dataDxfId="84">
      <calculatedColumnFormula>IFERROR(AH4/AI4,0)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F6E350-7D46-475F-B85C-D1A460BB38F4}" name="TabelERE724" displayName="TabelERE724" ref="B3:AK110" totalsRowShown="0" headerRowDxfId="83" dataDxfId="81" headerRowBorderDxfId="82" tableBorderDxfId="80" totalsRowBorderDxfId="79">
  <autoFilter ref="B3:AK110" xr:uid="{00000000-0009-0000-0100-000007000000}"/>
  <sortState xmlns:xlrd2="http://schemas.microsoft.com/office/spreadsheetml/2017/richdata2" ref="B4:AK110">
    <sortCondition descending="1" ref="AG3:AG110"/>
  </sortState>
  <tableColumns count="36">
    <tableColumn id="30" xr3:uid="{D76821D6-7F18-4B26-AD25-DBF95D9179A5}" name="Positie" dataDxfId="78">
      <calculatedColumnFormula>_xlfn.RANK.EQ(AG4,$AG$4:$AG$110,0)</calculatedColumnFormula>
    </tableColumn>
    <tableColumn id="29" xr3:uid="{293197D0-0950-45EB-8F85-DD99723B2F26}" name="Kaartnr" dataDxfId="77"/>
    <tableColumn id="33" xr3:uid="{B5A68393-6E49-46DA-8ABB-7F4042BCC1FD}" name="Speler" dataDxfId="76">
      <calculatedColumnFormula>VLOOKUP(C4,Ledenlijst1,4,FALSE)</calculatedColumnFormula>
    </tableColumn>
    <tableColumn id="40" xr3:uid="{893A6C60-3BA5-42C9-AD9C-0FCD883CAEE3}" name="Vaste Speler" dataDxfId="75">
      <calculatedColumnFormula>VLOOKUP(C4,Ledenlijst1,6,FALSE)</calculatedColumnFormula>
    </tableColumn>
    <tableColumn id="32" xr3:uid="{7C5D1EF1-F4BD-4AF4-AEB9-F22283DECE95}" name="Huidige LW" dataDxfId="74">
      <calculatedColumnFormula>VLOOKUP(C4,Ledenlijst1,5,FALSE)</calculatedColumnFormula>
    </tableColumn>
    <tableColumn id="31" xr3:uid="{74C1455E-E88F-447E-BDB9-239230ABCCFE}" name="Nieuwe LW" dataDxfId="73">
      <calculatedColumnFormula>IF(TabelERE724[[#This Row],[Gespeelde manches]]&lt;10,"TW",IF(TabelERE724[[#This Row],[Percentage]]&lt;60%,"D","C"))</calculatedColumnFormula>
    </tableColumn>
    <tableColumn id="37" xr3:uid="{E4E4D874-F1F1-4129-B8C1-9DC64BF28F2A}" name="Ploeg" dataDxfId="72">
      <calculatedColumnFormula>(VLOOKUP(C4,Ledenlijst1,2,FALSE))&amp;" "&amp;(IF(TabelERE724[[#This Row],[Ploegnummer
(kolom te verbergen)]]="-","",TabelERE724[[#This Row],[Ploegnummer
(kolom te verbergen)]]))</calculatedColumnFormula>
    </tableColumn>
    <tableColumn id="43" xr3:uid="{27373E34-A6DD-43C3-BFF9-E4353B8A4636}" name="Afkorting_x000a_(kolom te verbergen)" dataDxfId="71">
      <calculatedColumnFormula>VLOOKUP(C4,Ledenlijst1,3,FALSE)</calculatedColumnFormula>
    </tableColumn>
    <tableColumn id="3" xr3:uid="{712F72F4-4925-44ED-9AED-D4C7F1C65D08}" name="Ploegnummer_x000a_(kolom te verbergen)" dataDxfId="70"/>
    <tableColumn id="4" xr3:uid="{555754AB-9EAD-47AA-929D-06C53D3DF47D}" name="11-09-21" dataDxfId="69"/>
    <tableColumn id="5" xr3:uid="{4BBBDA72-EEFD-4EEC-B5A0-D3F7FC8319D7}" name="18-09-21" dataDxfId="68"/>
    <tableColumn id="6" xr3:uid="{EA48A146-DB76-4988-95BC-9A81064A2875}" name="02-10-21" dataDxfId="67"/>
    <tableColumn id="7" xr3:uid="{BB8CFA26-C2E2-4DEE-9E0F-36D3B98E4F7E}" name="09-10-21" dataDxfId="66"/>
    <tableColumn id="8" xr3:uid="{E7DAF55A-4104-4A6E-A705-D3EF4AB9942D}" name="23-10-21" dataDxfId="65"/>
    <tableColumn id="9" xr3:uid="{E9EF9645-2CF5-4260-9217-375A0CCC9084}" name="06-11-21" dataDxfId="64"/>
    <tableColumn id="10" xr3:uid="{1B434F02-97B4-4E47-A887-F14DF1B30261}" name="13-11-21" dataDxfId="63"/>
    <tableColumn id="11" xr3:uid="{CBAE6302-39B0-46BA-9934-D7B6E9577D2E}" name="29-01-22" dataDxfId="62"/>
    <tableColumn id="12" xr3:uid="{A26E21FB-FD2C-485C-B983-1F04218BB9F2}" name="05-02-22" dataDxfId="61"/>
    <tableColumn id="13" xr3:uid="{39DAFAA9-FE8D-48C7-8881-9CF58B698046}" name="12-02-22" dataDxfId="60"/>
    <tableColumn id="15" xr3:uid="{CD520E54-5B75-4959-8C8E-197FB37D1C1A}" name="19-02-22" dataDxfId="59"/>
    <tableColumn id="16" xr3:uid="{5B2F16DE-D15E-4515-A106-E1A4A3559397}" name="26-02-22" dataDxfId="58"/>
    <tableColumn id="17" xr3:uid="{3F062F50-3207-4509-888A-9A729D7D35D3}" name="05-03-22" dataDxfId="57"/>
    <tableColumn id="18" xr3:uid="{09646910-E3F4-4BA2-A885-5F3B43D3CAA7}" name="12-03-22" dataDxfId="56"/>
    <tableColumn id="20" xr3:uid="{A0A9DF90-4461-4C64-8534-89DC34641B61}" name="19-03-22" dataDxfId="55"/>
    <tableColumn id="21" xr3:uid="{DA6BCC54-F0B3-40FA-A65E-91A02718D3A2}" name="26-03-22" dataDxfId="54"/>
    <tableColumn id="22" xr3:uid="{4139F6C1-43F8-4A81-8858-3D555711D9D4}" name="02-04-22" dataDxfId="53"/>
    <tableColumn id="23" xr3:uid="{F633D74A-4951-48A1-8B07-3766DCDFD4FA}" name="09-04-22" dataDxfId="52"/>
    <tableColumn id="24" xr3:uid="{728AA338-850F-4CE4-AE20-5B389BC1BA35}" name="16-04-22" dataDxfId="51"/>
    <tableColumn id="26" xr3:uid="{418F76D8-C208-4088-A0B8-324A9AB316F3}" name="23-04-22" dataDxfId="50"/>
    <tableColumn id="36" xr3:uid="{710F46BB-80EF-46B1-98C5-821D0C02E103}" name="30-04-22" dataDxfId="49" dataCellStyle="Standaard 2"/>
    <tableColumn id="35" xr3:uid="{BF404DBC-BFDF-4B8B-A9CB-99F773074D6E}" name="07-05-22" dataDxfId="48" dataCellStyle="Standaard 2"/>
    <tableColumn id="1" xr3:uid="{0C0770AF-977A-4828-8B48-BBED2101DB7E}" name="TOTAAL" dataDxfId="47">
      <calculatedColumnFormula>SUM(TabelERE724[[#This Row],[11-09-21]:[07-05-22]])</calculatedColumnFormula>
    </tableColumn>
    <tableColumn id="14" xr3:uid="{41425C4C-A454-4D18-94E1-0B9B81E20979}" name="Gewonnen manches" dataDxfId="46">
      <calculatedColumnFormula>(COUNTIF(TabelERE724[[#This Row],[11-09-21]:[07-05-22]],3)*2)+COUNTIF(TabelERE724[[#This Row],[11-09-21]:[07-05-22]],1)</calculatedColumnFormula>
    </tableColumn>
    <tableColumn id="19" xr3:uid="{527C9E0D-DDF7-4C83-A28A-25059A015FB6}" name="Gespeelde manches" dataDxfId="45">
      <calculatedColumnFormula>((COUNTIF(TabelERE724[[#This Row],[11-09-21]:[07-05-22]],3)+COUNTIF(TabelERE724[[#This Row],[11-09-21]:[07-05-22]],1)+COUNTIF(TabelERE724[[#This Row],[11-09-21]:[07-05-22]],0))*2)-TabelERE724[[#This Row],[Aantal keer 1 manche gespeeld
(kolom te verbergen)]]</calculatedColumnFormula>
    </tableColumn>
    <tableColumn id="38" xr3:uid="{30EBBEC7-65C6-481E-8EB5-82797A8A3FB6}" name="Aantal keer 1 manche gespeeld_x000a_(kolom te verbergen)" dataDxfId="44"/>
    <tableColumn id="28" xr3:uid="{64E90328-3145-4F0A-A22A-95018AEBB85F}" name="Percentage" dataDxfId="43">
      <calculatedColumnFormula>IFERROR(AH4/AI4,0)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85821E3-EE50-4B41-807E-BEA890137FCF}" name="TabelERE725" displayName="TabelERE725" ref="B3:AK118" totalsRowShown="0" headerRowDxfId="42" dataDxfId="40" headerRowBorderDxfId="41" tableBorderDxfId="39" totalsRowBorderDxfId="38">
  <autoFilter ref="B3:AK118" xr:uid="{00000000-0009-0000-0100-000007000000}"/>
  <sortState xmlns:xlrd2="http://schemas.microsoft.com/office/spreadsheetml/2017/richdata2" ref="B4:AK118">
    <sortCondition descending="1" ref="AG3:AG118"/>
  </sortState>
  <tableColumns count="36">
    <tableColumn id="30" xr3:uid="{52BDD1A4-EAEC-4F90-8E09-F41ADC45006A}" name="Positie" dataDxfId="37">
      <calculatedColumnFormula>_xlfn.RANK.EQ(AG4,$AG$4:$AG$118,0)</calculatedColumnFormula>
    </tableColumn>
    <tableColumn id="29" xr3:uid="{5825928E-182F-4B7D-B335-7EC7CFFB6D61}" name="Kaartnr" dataDxfId="36"/>
    <tableColumn id="33" xr3:uid="{1C4E4553-FAE9-499D-A825-B671AEEECAAA}" name="Speler" dataDxfId="35">
      <calculatedColumnFormula>VLOOKUP(C4,Ledenlijst1,4,FALSE)</calculatedColumnFormula>
    </tableColumn>
    <tableColumn id="40" xr3:uid="{919561E1-A833-4CBD-AE12-4BD3EBB78915}" name="Vaste Speler" dataDxfId="34">
      <calculatedColumnFormula>VLOOKUP(C4,Ledenlijst1,6,FALSE)</calculatedColumnFormula>
    </tableColumn>
    <tableColumn id="32" xr3:uid="{9C7F2F41-76D6-48DB-93B4-D76F61CB645E}" name="Huidige LW" dataDxfId="33">
      <calculatedColumnFormula>VLOOKUP(C4,Ledenlijst1,5,FALSE)</calculatedColumnFormula>
    </tableColumn>
    <tableColumn id="31" xr3:uid="{5720B956-EC2C-4C70-A81D-780D3D5F9F75}" name="Nieuwe LW" dataDxfId="32">
      <calculatedColumnFormula>IF(TabelERE725[[#This Row],[Gespeelde manches]]&lt;10,"TW",IF(TabelERE725[[#This Row],[Percentage]]&lt;60%,"D","C"))</calculatedColumnFormula>
    </tableColumn>
    <tableColumn id="37" xr3:uid="{B4E03ADD-CEC5-4956-A41C-A1C82C992ECA}" name="Ploeg" dataDxfId="31">
      <calculatedColumnFormula>(VLOOKUP(C4,Ledenlijst1,2,FALSE))&amp;" "&amp;(IF(TabelERE725[[#This Row],[Ploegnummer
(kolom te verbergen)]]="-","",TabelERE725[[#This Row],[Ploegnummer
(kolom te verbergen)]]))</calculatedColumnFormula>
    </tableColumn>
    <tableColumn id="43" xr3:uid="{C3E40498-41CA-45EF-A85D-E2A8B908E272}" name="Afkorting_x000a_(kolom te verbergen)" dataDxfId="30">
      <calculatedColumnFormula>VLOOKUP(C4,Ledenlijst1,3,FALSE)</calculatedColumnFormula>
    </tableColumn>
    <tableColumn id="3" xr3:uid="{38CADEDA-92EB-419B-9F5B-4D147EBCB854}" name="Ploegnummer_x000a_(kolom te verbergen)" dataDxfId="29"/>
    <tableColumn id="4" xr3:uid="{A79BDCD4-514C-4FD8-9B8D-4F5B142D1FA8}" name="11-09-21" dataDxfId="28"/>
    <tableColumn id="5" xr3:uid="{0129A95E-EA6E-4D6A-9D09-C2596C59B524}" name="18-09-21" dataDxfId="27"/>
    <tableColumn id="6" xr3:uid="{F1535880-8082-40FA-A142-93212D8586A5}" name="02-10-21" dataDxfId="26"/>
    <tableColumn id="7" xr3:uid="{E871D67B-F30A-408F-A1E0-57E2733BB766}" name="09-10-21" dataDxfId="25"/>
    <tableColumn id="8" xr3:uid="{774E3177-41DE-4118-B848-01BB2A7CA376}" name="23-10-21" dataDxfId="24"/>
    <tableColumn id="9" xr3:uid="{0331029D-3E2A-4E1E-A6ED-B77071C14614}" name="06-11-21" dataDxfId="23"/>
    <tableColumn id="10" xr3:uid="{D8A567D9-3637-4C37-82CD-F3991209B6F3}" name="13-11-21" dataDxfId="22"/>
    <tableColumn id="11" xr3:uid="{D0FBFC88-3CF2-4799-A3CC-18429E89F8E1}" name="29-01-22" dataDxfId="21"/>
    <tableColumn id="12" xr3:uid="{DFF4C098-B3F2-4029-A7AB-A152E1A09377}" name="05-02-22" dataDxfId="20"/>
    <tableColumn id="13" xr3:uid="{55BAE29A-5600-4EA0-BDBE-86C6FA012C40}" name="12-02-22" dataDxfId="19"/>
    <tableColumn id="15" xr3:uid="{69277067-26DC-484B-8AE3-9D5C6AE6FC08}" name="19-02-22" dataDxfId="18"/>
    <tableColumn id="16" xr3:uid="{94ED6729-E242-443D-A69F-33FFFBD9AADB}" name="26-02-22" dataDxfId="17"/>
    <tableColumn id="17" xr3:uid="{977465D3-6901-4637-BFA3-D06CFD4000AA}" name="05-03-22" dataDxfId="16"/>
    <tableColumn id="18" xr3:uid="{DBE60ECE-DA9D-4893-BCE7-EE85AF9769C6}" name="12-03-22" dataDxfId="15"/>
    <tableColumn id="20" xr3:uid="{429CCD12-D970-479D-9B94-269D69E22123}" name="19-03-22" dataDxfId="14"/>
    <tableColumn id="21" xr3:uid="{65F782E4-62B2-40EE-B6C2-F3F548E6DFD2}" name="26-03-22" dataDxfId="13"/>
    <tableColumn id="22" xr3:uid="{CF182A5E-E4D8-4412-99A4-24E543F90FAA}" name="02-04-22" dataDxfId="12"/>
    <tableColumn id="23" xr3:uid="{7F314016-B885-41E6-B51A-C12722BFC8A0}" name="09-04-22" dataDxfId="11"/>
    <tableColumn id="24" xr3:uid="{DFE6E2BC-A37E-4C79-9154-5729160B8C16}" name="16-04-22" dataDxfId="10"/>
    <tableColumn id="26" xr3:uid="{4F133951-34D0-4861-928C-7F1E0BDC408B}" name="23-04-22" dataDxfId="9"/>
    <tableColumn id="36" xr3:uid="{23E112A3-FA4E-43E1-BDDB-E47124694227}" name="30-04-22" dataDxfId="8" dataCellStyle="Standaard 2"/>
    <tableColumn id="35" xr3:uid="{9099CAF4-D8E5-421F-8CFD-CE03E642C026}" name="07-05-22" dataDxfId="7" dataCellStyle="Standaard 2"/>
    <tableColumn id="1" xr3:uid="{92F49CDE-8413-4854-AB48-97D452C92057}" name="TOTAAL" dataDxfId="6">
      <calculatedColumnFormula>SUM(TabelERE725[[#This Row],[11-09-21]:[07-05-22]])</calculatedColumnFormula>
    </tableColumn>
    <tableColumn id="14" xr3:uid="{C48AD808-224D-4BC3-8589-5F39DA1A8030}" name="Gewonnen manches" dataDxfId="5">
      <calculatedColumnFormula>(COUNTIF(TabelERE725[[#This Row],[11-09-21]:[07-05-22]],3)*2)+COUNTIF(TabelERE725[[#This Row],[11-09-21]:[07-05-22]],1)</calculatedColumnFormula>
    </tableColumn>
    <tableColumn id="19" xr3:uid="{BF63AECE-B6A6-4F4B-AD97-63BFFB2F2BFD}" name="Gespeelde manches" dataDxfId="4">
      <calculatedColumnFormula>((COUNTIF(TabelERE725[[#This Row],[11-09-21]:[07-05-22]],3)+COUNTIF(TabelERE725[[#This Row],[11-09-21]:[07-05-22]],1)+COUNTIF(TabelERE725[[#This Row],[11-09-21]:[07-05-22]],0))*2)-TabelERE725[[#This Row],[Aantal keer 1 manche gespeeld
(kolom te verbergen)]]</calculatedColumnFormula>
    </tableColumn>
    <tableColumn id="38" xr3:uid="{0A020AF4-A8AE-4346-93BE-1F08C068707F}" name="Aantal keer 1 manche gespeeld_x000a_(kolom te verbergen)" dataDxfId="3"/>
    <tableColumn id="28" xr3:uid="{F30C34D2-1041-4CEE-8D5F-CD830E538F20}" name="Percentage" dataDxfId="2">
      <calculatedColumnFormula>IFERROR(AH4/AI4,0)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FF0CC-59E8-42C5-BEED-FF37E78245B2}">
  <sheetPr codeName="Blad7"/>
  <dimension ref="A1:AN109"/>
  <sheetViews>
    <sheetView showGridLines="0" tabSelected="1" zoomScaleNormal="100" workbookViewId="0">
      <pane ySplit="3" topLeftCell="A4" activePane="bottomLeft" state="frozen"/>
      <selection pane="bottomLeft" activeCell="B4" sqref="B4"/>
    </sheetView>
  </sheetViews>
  <sheetFormatPr defaultColWidth="8.19921875" defaultRowHeight="10.199999999999999" x14ac:dyDescent="0.3"/>
  <cols>
    <col min="1" max="1" width="1.19921875" style="40" customWidth="1"/>
    <col min="2" max="2" width="5.09765625" style="33" customWidth="1"/>
    <col min="3" max="3" width="6.3984375" style="33" customWidth="1"/>
    <col min="4" max="4" width="23.3984375" style="34" bestFit="1" customWidth="1"/>
    <col min="5" max="5" width="7.09765625" style="33" bestFit="1" customWidth="1"/>
    <col min="6" max="6" width="6.3984375" style="35" customWidth="1"/>
    <col min="7" max="7" width="6.8984375" style="35" bestFit="1" customWidth="1"/>
    <col min="8" max="8" width="13.8984375" style="36" bestFit="1" customWidth="1"/>
    <col min="9" max="9" width="8.69921875" style="37" hidden="1" customWidth="1"/>
    <col min="10" max="10" width="9" style="37" hidden="1" customWidth="1"/>
    <col min="11" max="32" width="3" style="33" customWidth="1"/>
    <col min="33" max="33" width="3.8984375" style="38" customWidth="1"/>
    <col min="34" max="35" width="3.8984375" style="39" customWidth="1"/>
    <col min="36" max="36" width="11.69921875" style="39" hidden="1" customWidth="1"/>
    <col min="37" max="37" width="7.69921875" style="39" customWidth="1"/>
    <col min="38" max="39" width="8.19921875" style="40"/>
    <col min="40" max="40" width="36.5" style="40" bestFit="1" customWidth="1"/>
    <col min="41" max="260" width="8.19921875" style="40"/>
    <col min="261" max="261" width="1.19921875" style="40" customWidth="1"/>
    <col min="262" max="262" width="5.09765625" style="40" customWidth="1"/>
    <col min="263" max="263" width="6.3984375" style="40" customWidth="1"/>
    <col min="264" max="264" width="28.8984375" style="40" customWidth="1"/>
    <col min="265" max="266" width="6.3984375" style="40" customWidth="1"/>
    <col min="267" max="267" width="14.09765625" style="40" customWidth="1"/>
    <col min="268" max="289" width="2.59765625" style="40" customWidth="1"/>
    <col min="290" max="290" width="3.8984375" style="40" customWidth="1"/>
    <col min="291" max="293" width="7.69921875" style="40" customWidth="1"/>
    <col min="294" max="516" width="8.19921875" style="40"/>
    <col min="517" max="517" width="1.19921875" style="40" customWidth="1"/>
    <col min="518" max="518" width="5.09765625" style="40" customWidth="1"/>
    <col min="519" max="519" width="6.3984375" style="40" customWidth="1"/>
    <col min="520" max="520" width="28.8984375" style="40" customWidth="1"/>
    <col min="521" max="522" width="6.3984375" style="40" customWidth="1"/>
    <col min="523" max="523" width="14.09765625" style="40" customWidth="1"/>
    <col min="524" max="545" width="2.59765625" style="40" customWidth="1"/>
    <col min="546" max="546" width="3.8984375" style="40" customWidth="1"/>
    <col min="547" max="549" width="7.69921875" style="40" customWidth="1"/>
    <col min="550" max="772" width="8.19921875" style="40"/>
    <col min="773" max="773" width="1.19921875" style="40" customWidth="1"/>
    <col min="774" max="774" width="5.09765625" style="40" customWidth="1"/>
    <col min="775" max="775" width="6.3984375" style="40" customWidth="1"/>
    <col min="776" max="776" width="28.8984375" style="40" customWidth="1"/>
    <col min="777" max="778" width="6.3984375" style="40" customWidth="1"/>
    <col min="779" max="779" width="14.09765625" style="40" customWidth="1"/>
    <col min="780" max="801" width="2.59765625" style="40" customWidth="1"/>
    <col min="802" max="802" width="3.8984375" style="40" customWidth="1"/>
    <col min="803" max="805" width="7.69921875" style="40" customWidth="1"/>
    <col min="806" max="1028" width="8.19921875" style="40"/>
    <col min="1029" max="1029" width="1.19921875" style="40" customWidth="1"/>
    <col min="1030" max="1030" width="5.09765625" style="40" customWidth="1"/>
    <col min="1031" max="1031" width="6.3984375" style="40" customWidth="1"/>
    <col min="1032" max="1032" width="28.8984375" style="40" customWidth="1"/>
    <col min="1033" max="1034" width="6.3984375" style="40" customWidth="1"/>
    <col min="1035" max="1035" width="14.09765625" style="40" customWidth="1"/>
    <col min="1036" max="1057" width="2.59765625" style="40" customWidth="1"/>
    <col min="1058" max="1058" width="3.8984375" style="40" customWidth="1"/>
    <col min="1059" max="1061" width="7.69921875" style="40" customWidth="1"/>
    <col min="1062" max="1284" width="8.19921875" style="40"/>
    <col min="1285" max="1285" width="1.19921875" style="40" customWidth="1"/>
    <col min="1286" max="1286" width="5.09765625" style="40" customWidth="1"/>
    <col min="1287" max="1287" width="6.3984375" style="40" customWidth="1"/>
    <col min="1288" max="1288" width="28.8984375" style="40" customWidth="1"/>
    <col min="1289" max="1290" width="6.3984375" style="40" customWidth="1"/>
    <col min="1291" max="1291" width="14.09765625" style="40" customWidth="1"/>
    <col min="1292" max="1313" width="2.59765625" style="40" customWidth="1"/>
    <col min="1314" max="1314" width="3.8984375" style="40" customWidth="1"/>
    <col min="1315" max="1317" width="7.69921875" style="40" customWidth="1"/>
    <col min="1318" max="1540" width="8.19921875" style="40"/>
    <col min="1541" max="1541" width="1.19921875" style="40" customWidth="1"/>
    <col min="1542" max="1542" width="5.09765625" style="40" customWidth="1"/>
    <col min="1543" max="1543" width="6.3984375" style="40" customWidth="1"/>
    <col min="1544" max="1544" width="28.8984375" style="40" customWidth="1"/>
    <col min="1545" max="1546" width="6.3984375" style="40" customWidth="1"/>
    <col min="1547" max="1547" width="14.09765625" style="40" customWidth="1"/>
    <col min="1548" max="1569" width="2.59765625" style="40" customWidth="1"/>
    <col min="1570" max="1570" width="3.8984375" style="40" customWidth="1"/>
    <col min="1571" max="1573" width="7.69921875" style="40" customWidth="1"/>
    <col min="1574" max="1796" width="8.19921875" style="40"/>
    <col min="1797" max="1797" width="1.19921875" style="40" customWidth="1"/>
    <col min="1798" max="1798" width="5.09765625" style="40" customWidth="1"/>
    <col min="1799" max="1799" width="6.3984375" style="40" customWidth="1"/>
    <col min="1800" max="1800" width="28.8984375" style="40" customWidth="1"/>
    <col min="1801" max="1802" width="6.3984375" style="40" customWidth="1"/>
    <col min="1803" max="1803" width="14.09765625" style="40" customWidth="1"/>
    <col min="1804" max="1825" width="2.59765625" style="40" customWidth="1"/>
    <col min="1826" max="1826" width="3.8984375" style="40" customWidth="1"/>
    <col min="1827" max="1829" width="7.69921875" style="40" customWidth="1"/>
    <col min="1830" max="2052" width="8.19921875" style="40"/>
    <col min="2053" max="2053" width="1.19921875" style="40" customWidth="1"/>
    <col min="2054" max="2054" width="5.09765625" style="40" customWidth="1"/>
    <col min="2055" max="2055" width="6.3984375" style="40" customWidth="1"/>
    <col min="2056" max="2056" width="28.8984375" style="40" customWidth="1"/>
    <col min="2057" max="2058" width="6.3984375" style="40" customWidth="1"/>
    <col min="2059" max="2059" width="14.09765625" style="40" customWidth="1"/>
    <col min="2060" max="2081" width="2.59765625" style="40" customWidth="1"/>
    <col min="2082" max="2082" width="3.8984375" style="40" customWidth="1"/>
    <col min="2083" max="2085" width="7.69921875" style="40" customWidth="1"/>
    <col min="2086" max="2308" width="8.19921875" style="40"/>
    <col min="2309" max="2309" width="1.19921875" style="40" customWidth="1"/>
    <col min="2310" max="2310" width="5.09765625" style="40" customWidth="1"/>
    <col min="2311" max="2311" width="6.3984375" style="40" customWidth="1"/>
    <col min="2312" max="2312" width="28.8984375" style="40" customWidth="1"/>
    <col min="2313" max="2314" width="6.3984375" style="40" customWidth="1"/>
    <col min="2315" max="2315" width="14.09765625" style="40" customWidth="1"/>
    <col min="2316" max="2337" width="2.59765625" style="40" customWidth="1"/>
    <col min="2338" max="2338" width="3.8984375" style="40" customWidth="1"/>
    <col min="2339" max="2341" width="7.69921875" style="40" customWidth="1"/>
    <col min="2342" max="2564" width="8.19921875" style="40"/>
    <col min="2565" max="2565" width="1.19921875" style="40" customWidth="1"/>
    <col min="2566" max="2566" width="5.09765625" style="40" customWidth="1"/>
    <col min="2567" max="2567" width="6.3984375" style="40" customWidth="1"/>
    <col min="2568" max="2568" width="28.8984375" style="40" customWidth="1"/>
    <col min="2569" max="2570" width="6.3984375" style="40" customWidth="1"/>
    <col min="2571" max="2571" width="14.09765625" style="40" customWidth="1"/>
    <col min="2572" max="2593" width="2.59765625" style="40" customWidth="1"/>
    <col min="2594" max="2594" width="3.8984375" style="40" customWidth="1"/>
    <col min="2595" max="2597" width="7.69921875" style="40" customWidth="1"/>
    <col min="2598" max="2820" width="8.19921875" style="40"/>
    <col min="2821" max="2821" width="1.19921875" style="40" customWidth="1"/>
    <col min="2822" max="2822" width="5.09765625" style="40" customWidth="1"/>
    <col min="2823" max="2823" width="6.3984375" style="40" customWidth="1"/>
    <col min="2824" max="2824" width="28.8984375" style="40" customWidth="1"/>
    <col min="2825" max="2826" width="6.3984375" style="40" customWidth="1"/>
    <col min="2827" max="2827" width="14.09765625" style="40" customWidth="1"/>
    <col min="2828" max="2849" width="2.59765625" style="40" customWidth="1"/>
    <col min="2850" max="2850" width="3.8984375" style="40" customWidth="1"/>
    <col min="2851" max="2853" width="7.69921875" style="40" customWidth="1"/>
    <col min="2854" max="3076" width="8.19921875" style="40"/>
    <col min="3077" max="3077" width="1.19921875" style="40" customWidth="1"/>
    <col min="3078" max="3078" width="5.09765625" style="40" customWidth="1"/>
    <col min="3079" max="3079" width="6.3984375" style="40" customWidth="1"/>
    <col min="3080" max="3080" width="28.8984375" style="40" customWidth="1"/>
    <col min="3081" max="3082" width="6.3984375" style="40" customWidth="1"/>
    <col min="3083" max="3083" width="14.09765625" style="40" customWidth="1"/>
    <col min="3084" max="3105" width="2.59765625" style="40" customWidth="1"/>
    <col min="3106" max="3106" width="3.8984375" style="40" customWidth="1"/>
    <col min="3107" max="3109" width="7.69921875" style="40" customWidth="1"/>
    <col min="3110" max="3332" width="8.19921875" style="40"/>
    <col min="3333" max="3333" width="1.19921875" style="40" customWidth="1"/>
    <col min="3334" max="3334" width="5.09765625" style="40" customWidth="1"/>
    <col min="3335" max="3335" width="6.3984375" style="40" customWidth="1"/>
    <col min="3336" max="3336" width="28.8984375" style="40" customWidth="1"/>
    <col min="3337" max="3338" width="6.3984375" style="40" customWidth="1"/>
    <col min="3339" max="3339" width="14.09765625" style="40" customWidth="1"/>
    <col min="3340" max="3361" width="2.59765625" style="40" customWidth="1"/>
    <col min="3362" max="3362" width="3.8984375" style="40" customWidth="1"/>
    <col min="3363" max="3365" width="7.69921875" style="40" customWidth="1"/>
    <col min="3366" max="3588" width="8.19921875" style="40"/>
    <col min="3589" max="3589" width="1.19921875" style="40" customWidth="1"/>
    <col min="3590" max="3590" width="5.09765625" style="40" customWidth="1"/>
    <col min="3591" max="3591" width="6.3984375" style="40" customWidth="1"/>
    <col min="3592" max="3592" width="28.8984375" style="40" customWidth="1"/>
    <col min="3593" max="3594" width="6.3984375" style="40" customWidth="1"/>
    <col min="3595" max="3595" width="14.09765625" style="40" customWidth="1"/>
    <col min="3596" max="3617" width="2.59765625" style="40" customWidth="1"/>
    <col min="3618" max="3618" width="3.8984375" style="40" customWidth="1"/>
    <col min="3619" max="3621" width="7.69921875" style="40" customWidth="1"/>
    <col min="3622" max="3844" width="8.19921875" style="40"/>
    <col min="3845" max="3845" width="1.19921875" style="40" customWidth="1"/>
    <col min="3846" max="3846" width="5.09765625" style="40" customWidth="1"/>
    <col min="3847" max="3847" width="6.3984375" style="40" customWidth="1"/>
    <col min="3848" max="3848" width="28.8984375" style="40" customWidth="1"/>
    <col min="3849" max="3850" width="6.3984375" style="40" customWidth="1"/>
    <col min="3851" max="3851" width="14.09765625" style="40" customWidth="1"/>
    <col min="3852" max="3873" width="2.59765625" style="40" customWidth="1"/>
    <col min="3874" max="3874" width="3.8984375" style="40" customWidth="1"/>
    <col min="3875" max="3877" width="7.69921875" style="40" customWidth="1"/>
    <col min="3878" max="4100" width="8.19921875" style="40"/>
    <col min="4101" max="4101" width="1.19921875" style="40" customWidth="1"/>
    <col min="4102" max="4102" width="5.09765625" style="40" customWidth="1"/>
    <col min="4103" max="4103" width="6.3984375" style="40" customWidth="1"/>
    <col min="4104" max="4104" width="28.8984375" style="40" customWidth="1"/>
    <col min="4105" max="4106" width="6.3984375" style="40" customWidth="1"/>
    <col min="4107" max="4107" width="14.09765625" style="40" customWidth="1"/>
    <col min="4108" max="4129" width="2.59765625" style="40" customWidth="1"/>
    <col min="4130" max="4130" width="3.8984375" style="40" customWidth="1"/>
    <col min="4131" max="4133" width="7.69921875" style="40" customWidth="1"/>
    <col min="4134" max="4356" width="8.19921875" style="40"/>
    <col min="4357" max="4357" width="1.19921875" style="40" customWidth="1"/>
    <col min="4358" max="4358" width="5.09765625" style="40" customWidth="1"/>
    <col min="4359" max="4359" width="6.3984375" style="40" customWidth="1"/>
    <col min="4360" max="4360" width="28.8984375" style="40" customWidth="1"/>
    <col min="4361" max="4362" width="6.3984375" style="40" customWidth="1"/>
    <col min="4363" max="4363" width="14.09765625" style="40" customWidth="1"/>
    <col min="4364" max="4385" width="2.59765625" style="40" customWidth="1"/>
    <col min="4386" max="4386" width="3.8984375" style="40" customWidth="1"/>
    <col min="4387" max="4389" width="7.69921875" style="40" customWidth="1"/>
    <col min="4390" max="4612" width="8.19921875" style="40"/>
    <col min="4613" max="4613" width="1.19921875" style="40" customWidth="1"/>
    <col min="4614" max="4614" width="5.09765625" style="40" customWidth="1"/>
    <col min="4615" max="4615" width="6.3984375" style="40" customWidth="1"/>
    <col min="4616" max="4616" width="28.8984375" style="40" customWidth="1"/>
    <col min="4617" max="4618" width="6.3984375" style="40" customWidth="1"/>
    <col min="4619" max="4619" width="14.09765625" style="40" customWidth="1"/>
    <col min="4620" max="4641" width="2.59765625" style="40" customWidth="1"/>
    <col min="4642" max="4642" width="3.8984375" style="40" customWidth="1"/>
    <col min="4643" max="4645" width="7.69921875" style="40" customWidth="1"/>
    <col min="4646" max="4868" width="8.19921875" style="40"/>
    <col min="4869" max="4869" width="1.19921875" style="40" customWidth="1"/>
    <col min="4870" max="4870" width="5.09765625" style="40" customWidth="1"/>
    <col min="4871" max="4871" width="6.3984375" style="40" customWidth="1"/>
    <col min="4872" max="4872" width="28.8984375" style="40" customWidth="1"/>
    <col min="4873" max="4874" width="6.3984375" style="40" customWidth="1"/>
    <col min="4875" max="4875" width="14.09765625" style="40" customWidth="1"/>
    <col min="4876" max="4897" width="2.59765625" style="40" customWidth="1"/>
    <col min="4898" max="4898" width="3.8984375" style="40" customWidth="1"/>
    <col min="4899" max="4901" width="7.69921875" style="40" customWidth="1"/>
    <col min="4902" max="5124" width="8.19921875" style="40"/>
    <col min="5125" max="5125" width="1.19921875" style="40" customWidth="1"/>
    <col min="5126" max="5126" width="5.09765625" style="40" customWidth="1"/>
    <col min="5127" max="5127" width="6.3984375" style="40" customWidth="1"/>
    <col min="5128" max="5128" width="28.8984375" style="40" customWidth="1"/>
    <col min="5129" max="5130" width="6.3984375" style="40" customWidth="1"/>
    <col min="5131" max="5131" width="14.09765625" style="40" customWidth="1"/>
    <col min="5132" max="5153" width="2.59765625" style="40" customWidth="1"/>
    <col min="5154" max="5154" width="3.8984375" style="40" customWidth="1"/>
    <col min="5155" max="5157" width="7.69921875" style="40" customWidth="1"/>
    <col min="5158" max="5380" width="8.19921875" style="40"/>
    <col min="5381" max="5381" width="1.19921875" style="40" customWidth="1"/>
    <col min="5382" max="5382" width="5.09765625" style="40" customWidth="1"/>
    <col min="5383" max="5383" width="6.3984375" style="40" customWidth="1"/>
    <col min="5384" max="5384" width="28.8984375" style="40" customWidth="1"/>
    <col min="5385" max="5386" width="6.3984375" style="40" customWidth="1"/>
    <col min="5387" max="5387" width="14.09765625" style="40" customWidth="1"/>
    <col min="5388" max="5409" width="2.59765625" style="40" customWidth="1"/>
    <col min="5410" max="5410" width="3.8984375" style="40" customWidth="1"/>
    <col min="5411" max="5413" width="7.69921875" style="40" customWidth="1"/>
    <col min="5414" max="5636" width="8.19921875" style="40"/>
    <col min="5637" max="5637" width="1.19921875" style="40" customWidth="1"/>
    <col min="5638" max="5638" width="5.09765625" style="40" customWidth="1"/>
    <col min="5639" max="5639" width="6.3984375" style="40" customWidth="1"/>
    <col min="5640" max="5640" width="28.8984375" style="40" customWidth="1"/>
    <col min="5641" max="5642" width="6.3984375" style="40" customWidth="1"/>
    <col min="5643" max="5643" width="14.09765625" style="40" customWidth="1"/>
    <col min="5644" max="5665" width="2.59765625" style="40" customWidth="1"/>
    <col min="5666" max="5666" width="3.8984375" style="40" customWidth="1"/>
    <col min="5667" max="5669" width="7.69921875" style="40" customWidth="1"/>
    <col min="5670" max="5892" width="8.19921875" style="40"/>
    <col min="5893" max="5893" width="1.19921875" style="40" customWidth="1"/>
    <col min="5894" max="5894" width="5.09765625" style="40" customWidth="1"/>
    <col min="5895" max="5895" width="6.3984375" style="40" customWidth="1"/>
    <col min="5896" max="5896" width="28.8984375" style="40" customWidth="1"/>
    <col min="5897" max="5898" width="6.3984375" style="40" customWidth="1"/>
    <col min="5899" max="5899" width="14.09765625" style="40" customWidth="1"/>
    <col min="5900" max="5921" width="2.59765625" style="40" customWidth="1"/>
    <col min="5922" max="5922" width="3.8984375" style="40" customWidth="1"/>
    <col min="5923" max="5925" width="7.69921875" style="40" customWidth="1"/>
    <col min="5926" max="6148" width="8.19921875" style="40"/>
    <col min="6149" max="6149" width="1.19921875" style="40" customWidth="1"/>
    <col min="6150" max="6150" width="5.09765625" style="40" customWidth="1"/>
    <col min="6151" max="6151" width="6.3984375" style="40" customWidth="1"/>
    <col min="6152" max="6152" width="28.8984375" style="40" customWidth="1"/>
    <col min="6153" max="6154" width="6.3984375" style="40" customWidth="1"/>
    <col min="6155" max="6155" width="14.09765625" style="40" customWidth="1"/>
    <col min="6156" max="6177" width="2.59765625" style="40" customWidth="1"/>
    <col min="6178" max="6178" width="3.8984375" style="40" customWidth="1"/>
    <col min="6179" max="6181" width="7.69921875" style="40" customWidth="1"/>
    <col min="6182" max="6404" width="8.19921875" style="40"/>
    <col min="6405" max="6405" width="1.19921875" style="40" customWidth="1"/>
    <col min="6406" max="6406" width="5.09765625" style="40" customWidth="1"/>
    <col min="6407" max="6407" width="6.3984375" style="40" customWidth="1"/>
    <col min="6408" max="6408" width="28.8984375" style="40" customWidth="1"/>
    <col min="6409" max="6410" width="6.3984375" style="40" customWidth="1"/>
    <col min="6411" max="6411" width="14.09765625" style="40" customWidth="1"/>
    <col min="6412" max="6433" width="2.59765625" style="40" customWidth="1"/>
    <col min="6434" max="6434" width="3.8984375" style="40" customWidth="1"/>
    <col min="6435" max="6437" width="7.69921875" style="40" customWidth="1"/>
    <col min="6438" max="6660" width="8.19921875" style="40"/>
    <col min="6661" max="6661" width="1.19921875" style="40" customWidth="1"/>
    <col min="6662" max="6662" width="5.09765625" style="40" customWidth="1"/>
    <col min="6663" max="6663" width="6.3984375" style="40" customWidth="1"/>
    <col min="6664" max="6664" width="28.8984375" style="40" customWidth="1"/>
    <col min="6665" max="6666" width="6.3984375" style="40" customWidth="1"/>
    <col min="6667" max="6667" width="14.09765625" style="40" customWidth="1"/>
    <col min="6668" max="6689" width="2.59765625" style="40" customWidth="1"/>
    <col min="6690" max="6690" width="3.8984375" style="40" customWidth="1"/>
    <col min="6691" max="6693" width="7.69921875" style="40" customWidth="1"/>
    <col min="6694" max="6916" width="8.19921875" style="40"/>
    <col min="6917" max="6917" width="1.19921875" style="40" customWidth="1"/>
    <col min="6918" max="6918" width="5.09765625" style="40" customWidth="1"/>
    <col min="6919" max="6919" width="6.3984375" style="40" customWidth="1"/>
    <col min="6920" max="6920" width="28.8984375" style="40" customWidth="1"/>
    <col min="6921" max="6922" width="6.3984375" style="40" customWidth="1"/>
    <col min="6923" max="6923" width="14.09765625" style="40" customWidth="1"/>
    <col min="6924" max="6945" width="2.59765625" style="40" customWidth="1"/>
    <col min="6946" max="6946" width="3.8984375" style="40" customWidth="1"/>
    <col min="6947" max="6949" width="7.69921875" style="40" customWidth="1"/>
    <col min="6950" max="7172" width="8.19921875" style="40"/>
    <col min="7173" max="7173" width="1.19921875" style="40" customWidth="1"/>
    <col min="7174" max="7174" width="5.09765625" style="40" customWidth="1"/>
    <col min="7175" max="7175" width="6.3984375" style="40" customWidth="1"/>
    <col min="7176" max="7176" width="28.8984375" style="40" customWidth="1"/>
    <col min="7177" max="7178" width="6.3984375" style="40" customWidth="1"/>
    <col min="7179" max="7179" width="14.09765625" style="40" customWidth="1"/>
    <col min="7180" max="7201" width="2.59765625" style="40" customWidth="1"/>
    <col min="7202" max="7202" width="3.8984375" style="40" customWidth="1"/>
    <col min="7203" max="7205" width="7.69921875" style="40" customWidth="1"/>
    <col min="7206" max="7428" width="8.19921875" style="40"/>
    <col min="7429" max="7429" width="1.19921875" style="40" customWidth="1"/>
    <col min="7430" max="7430" width="5.09765625" style="40" customWidth="1"/>
    <col min="7431" max="7431" width="6.3984375" style="40" customWidth="1"/>
    <col min="7432" max="7432" width="28.8984375" style="40" customWidth="1"/>
    <col min="7433" max="7434" width="6.3984375" style="40" customWidth="1"/>
    <col min="7435" max="7435" width="14.09765625" style="40" customWidth="1"/>
    <col min="7436" max="7457" width="2.59765625" style="40" customWidth="1"/>
    <col min="7458" max="7458" width="3.8984375" style="40" customWidth="1"/>
    <col min="7459" max="7461" width="7.69921875" style="40" customWidth="1"/>
    <col min="7462" max="7684" width="8.19921875" style="40"/>
    <col min="7685" max="7685" width="1.19921875" style="40" customWidth="1"/>
    <col min="7686" max="7686" width="5.09765625" style="40" customWidth="1"/>
    <col min="7687" max="7687" width="6.3984375" style="40" customWidth="1"/>
    <col min="7688" max="7688" width="28.8984375" style="40" customWidth="1"/>
    <col min="7689" max="7690" width="6.3984375" style="40" customWidth="1"/>
    <col min="7691" max="7691" width="14.09765625" style="40" customWidth="1"/>
    <col min="7692" max="7713" width="2.59765625" style="40" customWidth="1"/>
    <col min="7714" max="7714" width="3.8984375" style="40" customWidth="1"/>
    <col min="7715" max="7717" width="7.69921875" style="40" customWidth="1"/>
    <col min="7718" max="7940" width="8.19921875" style="40"/>
    <col min="7941" max="7941" width="1.19921875" style="40" customWidth="1"/>
    <col min="7942" max="7942" width="5.09765625" style="40" customWidth="1"/>
    <col min="7943" max="7943" width="6.3984375" style="40" customWidth="1"/>
    <col min="7944" max="7944" width="28.8984375" style="40" customWidth="1"/>
    <col min="7945" max="7946" width="6.3984375" style="40" customWidth="1"/>
    <col min="7947" max="7947" width="14.09765625" style="40" customWidth="1"/>
    <col min="7948" max="7969" width="2.59765625" style="40" customWidth="1"/>
    <col min="7970" max="7970" width="3.8984375" style="40" customWidth="1"/>
    <col min="7971" max="7973" width="7.69921875" style="40" customWidth="1"/>
    <col min="7974" max="8196" width="8.19921875" style="40"/>
    <col min="8197" max="8197" width="1.19921875" style="40" customWidth="1"/>
    <col min="8198" max="8198" width="5.09765625" style="40" customWidth="1"/>
    <col min="8199" max="8199" width="6.3984375" style="40" customWidth="1"/>
    <col min="8200" max="8200" width="28.8984375" style="40" customWidth="1"/>
    <col min="8201" max="8202" width="6.3984375" style="40" customWidth="1"/>
    <col min="8203" max="8203" width="14.09765625" style="40" customWidth="1"/>
    <col min="8204" max="8225" width="2.59765625" style="40" customWidth="1"/>
    <col min="8226" max="8226" width="3.8984375" style="40" customWidth="1"/>
    <col min="8227" max="8229" width="7.69921875" style="40" customWidth="1"/>
    <col min="8230" max="8452" width="8.19921875" style="40"/>
    <col min="8453" max="8453" width="1.19921875" style="40" customWidth="1"/>
    <col min="8454" max="8454" width="5.09765625" style="40" customWidth="1"/>
    <col min="8455" max="8455" width="6.3984375" style="40" customWidth="1"/>
    <col min="8456" max="8456" width="28.8984375" style="40" customWidth="1"/>
    <col min="8457" max="8458" width="6.3984375" style="40" customWidth="1"/>
    <col min="8459" max="8459" width="14.09765625" style="40" customWidth="1"/>
    <col min="8460" max="8481" width="2.59765625" style="40" customWidth="1"/>
    <col min="8482" max="8482" width="3.8984375" style="40" customWidth="1"/>
    <col min="8483" max="8485" width="7.69921875" style="40" customWidth="1"/>
    <col min="8486" max="8708" width="8.19921875" style="40"/>
    <col min="8709" max="8709" width="1.19921875" style="40" customWidth="1"/>
    <col min="8710" max="8710" width="5.09765625" style="40" customWidth="1"/>
    <col min="8711" max="8711" width="6.3984375" style="40" customWidth="1"/>
    <col min="8712" max="8712" width="28.8984375" style="40" customWidth="1"/>
    <col min="8713" max="8714" width="6.3984375" style="40" customWidth="1"/>
    <col min="8715" max="8715" width="14.09765625" style="40" customWidth="1"/>
    <col min="8716" max="8737" width="2.59765625" style="40" customWidth="1"/>
    <col min="8738" max="8738" width="3.8984375" style="40" customWidth="1"/>
    <col min="8739" max="8741" width="7.69921875" style="40" customWidth="1"/>
    <col min="8742" max="8964" width="8.19921875" style="40"/>
    <col min="8965" max="8965" width="1.19921875" style="40" customWidth="1"/>
    <col min="8966" max="8966" width="5.09765625" style="40" customWidth="1"/>
    <col min="8967" max="8967" width="6.3984375" style="40" customWidth="1"/>
    <col min="8968" max="8968" width="28.8984375" style="40" customWidth="1"/>
    <col min="8969" max="8970" width="6.3984375" style="40" customWidth="1"/>
    <col min="8971" max="8971" width="14.09765625" style="40" customWidth="1"/>
    <col min="8972" max="8993" width="2.59765625" style="40" customWidth="1"/>
    <col min="8994" max="8994" width="3.8984375" style="40" customWidth="1"/>
    <col min="8995" max="8997" width="7.69921875" style="40" customWidth="1"/>
    <col min="8998" max="9220" width="8.19921875" style="40"/>
    <col min="9221" max="9221" width="1.19921875" style="40" customWidth="1"/>
    <col min="9222" max="9222" width="5.09765625" style="40" customWidth="1"/>
    <col min="9223" max="9223" width="6.3984375" style="40" customWidth="1"/>
    <col min="9224" max="9224" width="28.8984375" style="40" customWidth="1"/>
    <col min="9225" max="9226" width="6.3984375" style="40" customWidth="1"/>
    <col min="9227" max="9227" width="14.09765625" style="40" customWidth="1"/>
    <col min="9228" max="9249" width="2.59765625" style="40" customWidth="1"/>
    <col min="9250" max="9250" width="3.8984375" style="40" customWidth="1"/>
    <col min="9251" max="9253" width="7.69921875" style="40" customWidth="1"/>
    <col min="9254" max="9476" width="8.19921875" style="40"/>
    <col min="9477" max="9477" width="1.19921875" style="40" customWidth="1"/>
    <col min="9478" max="9478" width="5.09765625" style="40" customWidth="1"/>
    <col min="9479" max="9479" width="6.3984375" style="40" customWidth="1"/>
    <col min="9480" max="9480" width="28.8984375" style="40" customWidth="1"/>
    <col min="9481" max="9482" width="6.3984375" style="40" customWidth="1"/>
    <col min="9483" max="9483" width="14.09765625" style="40" customWidth="1"/>
    <col min="9484" max="9505" width="2.59765625" style="40" customWidth="1"/>
    <col min="9506" max="9506" width="3.8984375" style="40" customWidth="1"/>
    <col min="9507" max="9509" width="7.69921875" style="40" customWidth="1"/>
    <col min="9510" max="9732" width="8.19921875" style="40"/>
    <col min="9733" max="9733" width="1.19921875" style="40" customWidth="1"/>
    <col min="9734" max="9734" width="5.09765625" style="40" customWidth="1"/>
    <col min="9735" max="9735" width="6.3984375" style="40" customWidth="1"/>
    <col min="9736" max="9736" width="28.8984375" style="40" customWidth="1"/>
    <col min="9737" max="9738" width="6.3984375" style="40" customWidth="1"/>
    <col min="9739" max="9739" width="14.09765625" style="40" customWidth="1"/>
    <col min="9740" max="9761" width="2.59765625" style="40" customWidth="1"/>
    <col min="9762" max="9762" width="3.8984375" style="40" customWidth="1"/>
    <col min="9763" max="9765" width="7.69921875" style="40" customWidth="1"/>
    <col min="9766" max="9988" width="8.19921875" style="40"/>
    <col min="9989" max="9989" width="1.19921875" style="40" customWidth="1"/>
    <col min="9990" max="9990" width="5.09765625" style="40" customWidth="1"/>
    <col min="9991" max="9991" width="6.3984375" style="40" customWidth="1"/>
    <col min="9992" max="9992" width="28.8984375" style="40" customWidth="1"/>
    <col min="9993" max="9994" width="6.3984375" style="40" customWidth="1"/>
    <col min="9995" max="9995" width="14.09765625" style="40" customWidth="1"/>
    <col min="9996" max="10017" width="2.59765625" style="40" customWidth="1"/>
    <col min="10018" max="10018" width="3.8984375" style="40" customWidth="1"/>
    <col min="10019" max="10021" width="7.69921875" style="40" customWidth="1"/>
    <col min="10022" max="10244" width="8.19921875" style="40"/>
    <col min="10245" max="10245" width="1.19921875" style="40" customWidth="1"/>
    <col min="10246" max="10246" width="5.09765625" style="40" customWidth="1"/>
    <col min="10247" max="10247" width="6.3984375" style="40" customWidth="1"/>
    <col min="10248" max="10248" width="28.8984375" style="40" customWidth="1"/>
    <col min="10249" max="10250" width="6.3984375" style="40" customWidth="1"/>
    <col min="10251" max="10251" width="14.09765625" style="40" customWidth="1"/>
    <col min="10252" max="10273" width="2.59765625" style="40" customWidth="1"/>
    <col min="10274" max="10274" width="3.8984375" style="40" customWidth="1"/>
    <col min="10275" max="10277" width="7.69921875" style="40" customWidth="1"/>
    <col min="10278" max="10500" width="8.19921875" style="40"/>
    <col min="10501" max="10501" width="1.19921875" style="40" customWidth="1"/>
    <col min="10502" max="10502" width="5.09765625" style="40" customWidth="1"/>
    <col min="10503" max="10503" width="6.3984375" style="40" customWidth="1"/>
    <col min="10504" max="10504" width="28.8984375" style="40" customWidth="1"/>
    <col min="10505" max="10506" width="6.3984375" style="40" customWidth="1"/>
    <col min="10507" max="10507" width="14.09765625" style="40" customWidth="1"/>
    <col min="10508" max="10529" width="2.59765625" style="40" customWidth="1"/>
    <col min="10530" max="10530" width="3.8984375" style="40" customWidth="1"/>
    <col min="10531" max="10533" width="7.69921875" style="40" customWidth="1"/>
    <col min="10534" max="10756" width="8.19921875" style="40"/>
    <col min="10757" max="10757" width="1.19921875" style="40" customWidth="1"/>
    <col min="10758" max="10758" width="5.09765625" style="40" customWidth="1"/>
    <col min="10759" max="10759" width="6.3984375" style="40" customWidth="1"/>
    <col min="10760" max="10760" width="28.8984375" style="40" customWidth="1"/>
    <col min="10761" max="10762" width="6.3984375" style="40" customWidth="1"/>
    <col min="10763" max="10763" width="14.09765625" style="40" customWidth="1"/>
    <col min="10764" max="10785" width="2.59765625" style="40" customWidth="1"/>
    <col min="10786" max="10786" width="3.8984375" style="40" customWidth="1"/>
    <col min="10787" max="10789" width="7.69921875" style="40" customWidth="1"/>
    <col min="10790" max="11012" width="8.19921875" style="40"/>
    <col min="11013" max="11013" width="1.19921875" style="40" customWidth="1"/>
    <col min="11014" max="11014" width="5.09765625" style="40" customWidth="1"/>
    <col min="11015" max="11015" width="6.3984375" style="40" customWidth="1"/>
    <col min="11016" max="11016" width="28.8984375" style="40" customWidth="1"/>
    <col min="11017" max="11018" width="6.3984375" style="40" customWidth="1"/>
    <col min="11019" max="11019" width="14.09765625" style="40" customWidth="1"/>
    <col min="11020" max="11041" width="2.59765625" style="40" customWidth="1"/>
    <col min="11042" max="11042" width="3.8984375" style="40" customWidth="1"/>
    <col min="11043" max="11045" width="7.69921875" style="40" customWidth="1"/>
    <col min="11046" max="11268" width="8.19921875" style="40"/>
    <col min="11269" max="11269" width="1.19921875" style="40" customWidth="1"/>
    <col min="11270" max="11270" width="5.09765625" style="40" customWidth="1"/>
    <col min="11271" max="11271" width="6.3984375" style="40" customWidth="1"/>
    <col min="11272" max="11272" width="28.8984375" style="40" customWidth="1"/>
    <col min="11273" max="11274" width="6.3984375" style="40" customWidth="1"/>
    <col min="11275" max="11275" width="14.09765625" style="40" customWidth="1"/>
    <col min="11276" max="11297" width="2.59765625" style="40" customWidth="1"/>
    <col min="11298" max="11298" width="3.8984375" style="40" customWidth="1"/>
    <col min="11299" max="11301" width="7.69921875" style="40" customWidth="1"/>
    <col min="11302" max="11524" width="8.19921875" style="40"/>
    <col min="11525" max="11525" width="1.19921875" style="40" customWidth="1"/>
    <col min="11526" max="11526" width="5.09765625" style="40" customWidth="1"/>
    <col min="11527" max="11527" width="6.3984375" style="40" customWidth="1"/>
    <col min="11528" max="11528" width="28.8984375" style="40" customWidth="1"/>
    <col min="11529" max="11530" width="6.3984375" style="40" customWidth="1"/>
    <col min="11531" max="11531" width="14.09765625" style="40" customWidth="1"/>
    <col min="11532" max="11553" width="2.59765625" style="40" customWidth="1"/>
    <col min="11554" max="11554" width="3.8984375" style="40" customWidth="1"/>
    <col min="11555" max="11557" width="7.69921875" style="40" customWidth="1"/>
    <col min="11558" max="11780" width="8.19921875" style="40"/>
    <col min="11781" max="11781" width="1.19921875" style="40" customWidth="1"/>
    <col min="11782" max="11782" width="5.09765625" style="40" customWidth="1"/>
    <col min="11783" max="11783" width="6.3984375" style="40" customWidth="1"/>
    <col min="11784" max="11784" width="28.8984375" style="40" customWidth="1"/>
    <col min="11785" max="11786" width="6.3984375" style="40" customWidth="1"/>
    <col min="11787" max="11787" width="14.09765625" style="40" customWidth="1"/>
    <col min="11788" max="11809" width="2.59765625" style="40" customWidth="1"/>
    <col min="11810" max="11810" width="3.8984375" style="40" customWidth="1"/>
    <col min="11811" max="11813" width="7.69921875" style="40" customWidth="1"/>
    <col min="11814" max="12036" width="8.19921875" style="40"/>
    <col min="12037" max="12037" width="1.19921875" style="40" customWidth="1"/>
    <col min="12038" max="12038" width="5.09765625" style="40" customWidth="1"/>
    <col min="12039" max="12039" width="6.3984375" style="40" customWidth="1"/>
    <col min="12040" max="12040" width="28.8984375" style="40" customWidth="1"/>
    <col min="12041" max="12042" width="6.3984375" style="40" customWidth="1"/>
    <col min="12043" max="12043" width="14.09765625" style="40" customWidth="1"/>
    <col min="12044" max="12065" width="2.59765625" style="40" customWidth="1"/>
    <col min="12066" max="12066" width="3.8984375" style="40" customWidth="1"/>
    <col min="12067" max="12069" width="7.69921875" style="40" customWidth="1"/>
    <col min="12070" max="12292" width="8.19921875" style="40"/>
    <col min="12293" max="12293" width="1.19921875" style="40" customWidth="1"/>
    <col min="12294" max="12294" width="5.09765625" style="40" customWidth="1"/>
    <col min="12295" max="12295" width="6.3984375" style="40" customWidth="1"/>
    <col min="12296" max="12296" width="28.8984375" style="40" customWidth="1"/>
    <col min="12297" max="12298" width="6.3984375" style="40" customWidth="1"/>
    <col min="12299" max="12299" width="14.09765625" style="40" customWidth="1"/>
    <col min="12300" max="12321" width="2.59765625" style="40" customWidth="1"/>
    <col min="12322" max="12322" width="3.8984375" style="40" customWidth="1"/>
    <col min="12323" max="12325" width="7.69921875" style="40" customWidth="1"/>
    <col min="12326" max="12548" width="8.19921875" style="40"/>
    <col min="12549" max="12549" width="1.19921875" style="40" customWidth="1"/>
    <col min="12550" max="12550" width="5.09765625" style="40" customWidth="1"/>
    <col min="12551" max="12551" width="6.3984375" style="40" customWidth="1"/>
    <col min="12552" max="12552" width="28.8984375" style="40" customWidth="1"/>
    <col min="12553" max="12554" width="6.3984375" style="40" customWidth="1"/>
    <col min="12555" max="12555" width="14.09765625" style="40" customWidth="1"/>
    <col min="12556" max="12577" width="2.59765625" style="40" customWidth="1"/>
    <col min="12578" max="12578" width="3.8984375" style="40" customWidth="1"/>
    <col min="12579" max="12581" width="7.69921875" style="40" customWidth="1"/>
    <col min="12582" max="12804" width="8.19921875" style="40"/>
    <col min="12805" max="12805" width="1.19921875" style="40" customWidth="1"/>
    <col min="12806" max="12806" width="5.09765625" style="40" customWidth="1"/>
    <col min="12807" max="12807" width="6.3984375" style="40" customWidth="1"/>
    <col min="12808" max="12808" width="28.8984375" style="40" customWidth="1"/>
    <col min="12809" max="12810" width="6.3984375" style="40" customWidth="1"/>
    <col min="12811" max="12811" width="14.09765625" style="40" customWidth="1"/>
    <col min="12812" max="12833" width="2.59765625" style="40" customWidth="1"/>
    <col min="12834" max="12834" width="3.8984375" style="40" customWidth="1"/>
    <col min="12835" max="12837" width="7.69921875" style="40" customWidth="1"/>
    <col min="12838" max="13060" width="8.19921875" style="40"/>
    <col min="13061" max="13061" width="1.19921875" style="40" customWidth="1"/>
    <col min="13062" max="13062" width="5.09765625" style="40" customWidth="1"/>
    <col min="13063" max="13063" width="6.3984375" style="40" customWidth="1"/>
    <col min="13064" max="13064" width="28.8984375" style="40" customWidth="1"/>
    <col min="13065" max="13066" width="6.3984375" style="40" customWidth="1"/>
    <col min="13067" max="13067" width="14.09765625" style="40" customWidth="1"/>
    <col min="13068" max="13089" width="2.59765625" style="40" customWidth="1"/>
    <col min="13090" max="13090" width="3.8984375" style="40" customWidth="1"/>
    <col min="13091" max="13093" width="7.69921875" style="40" customWidth="1"/>
    <col min="13094" max="13316" width="8.19921875" style="40"/>
    <col min="13317" max="13317" width="1.19921875" style="40" customWidth="1"/>
    <col min="13318" max="13318" width="5.09765625" style="40" customWidth="1"/>
    <col min="13319" max="13319" width="6.3984375" style="40" customWidth="1"/>
    <col min="13320" max="13320" width="28.8984375" style="40" customWidth="1"/>
    <col min="13321" max="13322" width="6.3984375" style="40" customWidth="1"/>
    <col min="13323" max="13323" width="14.09765625" style="40" customWidth="1"/>
    <col min="13324" max="13345" width="2.59765625" style="40" customWidth="1"/>
    <col min="13346" max="13346" width="3.8984375" style="40" customWidth="1"/>
    <col min="13347" max="13349" width="7.69921875" style="40" customWidth="1"/>
    <col min="13350" max="13572" width="8.19921875" style="40"/>
    <col min="13573" max="13573" width="1.19921875" style="40" customWidth="1"/>
    <col min="13574" max="13574" width="5.09765625" style="40" customWidth="1"/>
    <col min="13575" max="13575" width="6.3984375" style="40" customWidth="1"/>
    <col min="13576" max="13576" width="28.8984375" style="40" customWidth="1"/>
    <col min="13577" max="13578" width="6.3984375" style="40" customWidth="1"/>
    <col min="13579" max="13579" width="14.09765625" style="40" customWidth="1"/>
    <col min="13580" max="13601" width="2.59765625" style="40" customWidth="1"/>
    <col min="13602" max="13602" width="3.8984375" style="40" customWidth="1"/>
    <col min="13603" max="13605" width="7.69921875" style="40" customWidth="1"/>
    <col min="13606" max="13828" width="8.19921875" style="40"/>
    <col min="13829" max="13829" width="1.19921875" style="40" customWidth="1"/>
    <col min="13830" max="13830" width="5.09765625" style="40" customWidth="1"/>
    <col min="13831" max="13831" width="6.3984375" style="40" customWidth="1"/>
    <col min="13832" max="13832" width="28.8984375" style="40" customWidth="1"/>
    <col min="13833" max="13834" width="6.3984375" style="40" customWidth="1"/>
    <col min="13835" max="13835" width="14.09765625" style="40" customWidth="1"/>
    <col min="13836" max="13857" width="2.59765625" style="40" customWidth="1"/>
    <col min="13858" max="13858" width="3.8984375" style="40" customWidth="1"/>
    <col min="13859" max="13861" width="7.69921875" style="40" customWidth="1"/>
    <col min="13862" max="14084" width="8.19921875" style="40"/>
    <col min="14085" max="14085" width="1.19921875" style="40" customWidth="1"/>
    <col min="14086" max="14086" width="5.09765625" style="40" customWidth="1"/>
    <col min="14087" max="14087" width="6.3984375" style="40" customWidth="1"/>
    <col min="14088" max="14088" width="28.8984375" style="40" customWidth="1"/>
    <col min="14089" max="14090" width="6.3984375" style="40" customWidth="1"/>
    <col min="14091" max="14091" width="14.09765625" style="40" customWidth="1"/>
    <col min="14092" max="14113" width="2.59765625" style="40" customWidth="1"/>
    <col min="14114" max="14114" width="3.8984375" style="40" customWidth="1"/>
    <col min="14115" max="14117" width="7.69921875" style="40" customWidth="1"/>
    <col min="14118" max="14340" width="8.19921875" style="40"/>
    <col min="14341" max="14341" width="1.19921875" style="40" customWidth="1"/>
    <col min="14342" max="14342" width="5.09765625" style="40" customWidth="1"/>
    <col min="14343" max="14343" width="6.3984375" style="40" customWidth="1"/>
    <col min="14344" max="14344" width="28.8984375" style="40" customWidth="1"/>
    <col min="14345" max="14346" width="6.3984375" style="40" customWidth="1"/>
    <col min="14347" max="14347" width="14.09765625" style="40" customWidth="1"/>
    <col min="14348" max="14369" width="2.59765625" style="40" customWidth="1"/>
    <col min="14370" max="14370" width="3.8984375" style="40" customWidth="1"/>
    <col min="14371" max="14373" width="7.69921875" style="40" customWidth="1"/>
    <col min="14374" max="14596" width="8.19921875" style="40"/>
    <col min="14597" max="14597" width="1.19921875" style="40" customWidth="1"/>
    <col min="14598" max="14598" width="5.09765625" style="40" customWidth="1"/>
    <col min="14599" max="14599" width="6.3984375" style="40" customWidth="1"/>
    <col min="14600" max="14600" width="28.8984375" style="40" customWidth="1"/>
    <col min="14601" max="14602" width="6.3984375" style="40" customWidth="1"/>
    <col min="14603" max="14603" width="14.09765625" style="40" customWidth="1"/>
    <col min="14604" max="14625" width="2.59765625" style="40" customWidth="1"/>
    <col min="14626" max="14626" width="3.8984375" style="40" customWidth="1"/>
    <col min="14627" max="14629" width="7.69921875" style="40" customWidth="1"/>
    <col min="14630" max="14852" width="8.19921875" style="40"/>
    <col min="14853" max="14853" width="1.19921875" style="40" customWidth="1"/>
    <col min="14854" max="14854" width="5.09765625" style="40" customWidth="1"/>
    <col min="14855" max="14855" width="6.3984375" style="40" customWidth="1"/>
    <col min="14856" max="14856" width="28.8984375" style="40" customWidth="1"/>
    <col min="14857" max="14858" width="6.3984375" style="40" customWidth="1"/>
    <col min="14859" max="14859" width="14.09765625" style="40" customWidth="1"/>
    <col min="14860" max="14881" width="2.59765625" style="40" customWidth="1"/>
    <col min="14882" max="14882" width="3.8984375" style="40" customWidth="1"/>
    <col min="14883" max="14885" width="7.69921875" style="40" customWidth="1"/>
    <col min="14886" max="15108" width="8.19921875" style="40"/>
    <col min="15109" max="15109" width="1.19921875" style="40" customWidth="1"/>
    <col min="15110" max="15110" width="5.09765625" style="40" customWidth="1"/>
    <col min="15111" max="15111" width="6.3984375" style="40" customWidth="1"/>
    <col min="15112" max="15112" width="28.8984375" style="40" customWidth="1"/>
    <col min="15113" max="15114" width="6.3984375" style="40" customWidth="1"/>
    <col min="15115" max="15115" width="14.09765625" style="40" customWidth="1"/>
    <col min="15116" max="15137" width="2.59765625" style="40" customWidth="1"/>
    <col min="15138" max="15138" width="3.8984375" style="40" customWidth="1"/>
    <col min="15139" max="15141" width="7.69921875" style="40" customWidth="1"/>
    <col min="15142" max="15364" width="8.19921875" style="40"/>
    <col min="15365" max="15365" width="1.19921875" style="40" customWidth="1"/>
    <col min="15366" max="15366" width="5.09765625" style="40" customWidth="1"/>
    <col min="15367" max="15367" width="6.3984375" style="40" customWidth="1"/>
    <col min="15368" max="15368" width="28.8984375" style="40" customWidth="1"/>
    <col min="15369" max="15370" width="6.3984375" style="40" customWidth="1"/>
    <col min="15371" max="15371" width="14.09765625" style="40" customWidth="1"/>
    <col min="15372" max="15393" width="2.59765625" style="40" customWidth="1"/>
    <col min="15394" max="15394" width="3.8984375" style="40" customWidth="1"/>
    <col min="15395" max="15397" width="7.69921875" style="40" customWidth="1"/>
    <col min="15398" max="15620" width="8.19921875" style="40"/>
    <col min="15621" max="15621" width="1.19921875" style="40" customWidth="1"/>
    <col min="15622" max="15622" width="5.09765625" style="40" customWidth="1"/>
    <col min="15623" max="15623" width="6.3984375" style="40" customWidth="1"/>
    <col min="15624" max="15624" width="28.8984375" style="40" customWidth="1"/>
    <col min="15625" max="15626" width="6.3984375" style="40" customWidth="1"/>
    <col min="15627" max="15627" width="14.09765625" style="40" customWidth="1"/>
    <col min="15628" max="15649" width="2.59765625" style="40" customWidth="1"/>
    <col min="15650" max="15650" width="3.8984375" style="40" customWidth="1"/>
    <col min="15651" max="15653" width="7.69921875" style="40" customWidth="1"/>
    <col min="15654" max="15876" width="8.19921875" style="40"/>
    <col min="15877" max="15877" width="1.19921875" style="40" customWidth="1"/>
    <col min="15878" max="15878" width="5.09765625" style="40" customWidth="1"/>
    <col min="15879" max="15879" width="6.3984375" style="40" customWidth="1"/>
    <col min="15880" max="15880" width="28.8984375" style="40" customWidth="1"/>
    <col min="15881" max="15882" width="6.3984375" style="40" customWidth="1"/>
    <col min="15883" max="15883" width="14.09765625" style="40" customWidth="1"/>
    <col min="15884" max="15905" width="2.59765625" style="40" customWidth="1"/>
    <col min="15906" max="15906" width="3.8984375" style="40" customWidth="1"/>
    <col min="15907" max="15909" width="7.69921875" style="40" customWidth="1"/>
    <col min="15910" max="16132" width="8.19921875" style="40"/>
    <col min="16133" max="16133" width="1.19921875" style="40" customWidth="1"/>
    <col min="16134" max="16134" width="5.09765625" style="40" customWidth="1"/>
    <col min="16135" max="16135" width="6.3984375" style="40" customWidth="1"/>
    <col min="16136" max="16136" width="28.8984375" style="40" customWidth="1"/>
    <col min="16137" max="16138" width="6.3984375" style="40" customWidth="1"/>
    <col min="16139" max="16139" width="14.09765625" style="40" customWidth="1"/>
    <col min="16140" max="16161" width="2.59765625" style="40" customWidth="1"/>
    <col min="16162" max="16162" width="3.8984375" style="40" customWidth="1"/>
    <col min="16163" max="16165" width="7.69921875" style="40" customWidth="1"/>
    <col min="16166" max="16384" width="8.19921875" style="40"/>
  </cols>
  <sheetData>
    <row r="1" spans="1:40" s="1" customFormat="1" ht="18.75" customHeight="1" thickBot="1" x14ac:dyDescent="0.35">
      <c r="B1" s="2" t="s">
        <v>2</v>
      </c>
      <c r="C1" s="3"/>
      <c r="D1" s="2"/>
      <c r="E1" s="3"/>
      <c r="F1" s="4"/>
      <c r="G1" s="4"/>
      <c r="I1" s="3"/>
      <c r="J1" s="3"/>
      <c r="K1" s="56" t="str">
        <f ca="1">IF(_xlfn.DAYS($D$2,K$3)&lt;0,"x","")</f>
        <v/>
      </c>
      <c r="L1" s="56" t="str">
        <f t="shared" ref="L1:AF1" ca="1" si="0">IF(_xlfn.DAYS($D$2,L$3)&lt;0,"x","")</f>
        <v/>
      </c>
      <c r="M1" s="56" t="str">
        <f t="shared" ca="1" si="0"/>
        <v/>
      </c>
      <c r="N1" s="56" t="str">
        <f t="shared" ca="1" si="0"/>
        <v/>
      </c>
      <c r="O1" s="56" t="str">
        <f t="shared" ca="1" si="0"/>
        <v/>
      </c>
      <c r="P1" s="56" t="str">
        <f t="shared" ca="1" si="0"/>
        <v/>
      </c>
      <c r="Q1" s="56" t="str">
        <f t="shared" ca="1" si="0"/>
        <v/>
      </c>
      <c r="R1" s="56" t="str">
        <f t="shared" ca="1" si="0"/>
        <v/>
      </c>
      <c r="S1" s="56" t="str">
        <f t="shared" ca="1" si="0"/>
        <v/>
      </c>
      <c r="T1" s="56" t="str">
        <f t="shared" ca="1" si="0"/>
        <v/>
      </c>
      <c r="U1" s="56" t="str">
        <f t="shared" ca="1" si="0"/>
        <v/>
      </c>
      <c r="V1" s="56" t="str">
        <f t="shared" ca="1" si="0"/>
        <v/>
      </c>
      <c r="W1" s="56" t="s">
        <v>18</v>
      </c>
      <c r="X1" s="56" t="str">
        <f t="shared" ca="1" si="0"/>
        <v/>
      </c>
      <c r="Y1" s="56" t="str">
        <f t="shared" ca="1" si="0"/>
        <v/>
      </c>
      <c r="Z1" s="56" t="str">
        <f t="shared" ca="1" si="0"/>
        <v/>
      </c>
      <c r="AA1" s="56" t="str">
        <f t="shared" ca="1" si="0"/>
        <v/>
      </c>
      <c r="AB1" s="56" t="str">
        <f t="shared" ca="1" si="0"/>
        <v/>
      </c>
      <c r="AC1" s="56" t="str">
        <f t="shared" ca="1" si="0"/>
        <v/>
      </c>
      <c r="AD1" s="56" t="str">
        <f t="shared" ca="1" si="0"/>
        <v/>
      </c>
      <c r="AE1" s="56" t="str">
        <f t="shared" ca="1" si="0"/>
        <v/>
      </c>
      <c r="AF1" s="56" t="str">
        <f t="shared" ca="1" si="0"/>
        <v/>
      </c>
      <c r="AG1" s="5"/>
      <c r="AH1" s="6"/>
      <c r="AI1" s="6"/>
      <c r="AJ1" s="6"/>
      <c r="AK1" s="6"/>
    </row>
    <row r="2" spans="1:40" s="1" customFormat="1" ht="18.75" customHeight="1" thickTop="1" thickBot="1" x14ac:dyDescent="0.35">
      <c r="B2" s="91" t="s">
        <v>24</v>
      </c>
      <c r="C2" s="91"/>
      <c r="D2" s="42">
        <f ca="1">TODAY()</f>
        <v>44698</v>
      </c>
      <c r="E2" s="3"/>
      <c r="F2" s="4"/>
      <c r="G2" s="4"/>
      <c r="I2" s="3"/>
      <c r="J2" s="3"/>
      <c r="K2" s="7">
        <v>1</v>
      </c>
      <c r="L2" s="8">
        <v>2</v>
      </c>
      <c r="M2" s="8">
        <v>3</v>
      </c>
      <c r="N2" s="8">
        <v>4</v>
      </c>
      <c r="O2" s="8">
        <v>5</v>
      </c>
      <c r="P2" s="8">
        <v>6</v>
      </c>
      <c r="Q2" s="8">
        <v>7</v>
      </c>
      <c r="R2" s="8">
        <v>8</v>
      </c>
      <c r="S2" s="8">
        <v>9</v>
      </c>
      <c r="T2" s="8">
        <v>10</v>
      </c>
      <c r="U2" s="8">
        <v>11</v>
      </c>
      <c r="V2" s="8">
        <v>12</v>
      </c>
      <c r="W2" s="8">
        <v>13</v>
      </c>
      <c r="X2" s="8">
        <v>14</v>
      </c>
      <c r="Y2" s="8">
        <v>15</v>
      </c>
      <c r="Z2" s="8">
        <v>16</v>
      </c>
      <c r="AA2" s="8">
        <v>17</v>
      </c>
      <c r="AB2" s="8">
        <v>18</v>
      </c>
      <c r="AC2" s="8">
        <v>19</v>
      </c>
      <c r="AD2" s="8">
        <v>20</v>
      </c>
      <c r="AE2" s="8">
        <v>21</v>
      </c>
      <c r="AF2" s="9">
        <v>22</v>
      </c>
      <c r="AG2" s="5"/>
      <c r="AH2" s="6"/>
      <c r="AI2" s="6"/>
      <c r="AJ2" s="6"/>
      <c r="AK2" s="6"/>
    </row>
    <row r="3" spans="1:40" s="1" customFormat="1" ht="124.95" customHeight="1" thickTop="1" thickBot="1" x14ac:dyDescent="0.35">
      <c r="B3" s="10" t="s">
        <v>6</v>
      </c>
      <c r="C3" s="11" t="s">
        <v>7</v>
      </c>
      <c r="D3" s="12" t="s">
        <v>3</v>
      </c>
      <c r="E3" s="13" t="s">
        <v>19</v>
      </c>
      <c r="F3" s="13" t="s">
        <v>8</v>
      </c>
      <c r="G3" s="89" t="s">
        <v>57</v>
      </c>
      <c r="H3" s="14" t="s">
        <v>4</v>
      </c>
      <c r="I3" s="55" t="s">
        <v>27</v>
      </c>
      <c r="J3" s="55" t="s">
        <v>26</v>
      </c>
      <c r="K3" s="52" t="s">
        <v>50</v>
      </c>
      <c r="L3" s="53" t="s">
        <v>51</v>
      </c>
      <c r="M3" s="53" t="s">
        <v>52</v>
      </c>
      <c r="N3" s="53" t="s">
        <v>56</v>
      </c>
      <c r="O3" s="53" t="s">
        <v>53</v>
      </c>
      <c r="P3" s="53" t="s">
        <v>54</v>
      </c>
      <c r="Q3" s="53" t="s">
        <v>55</v>
      </c>
      <c r="R3" s="90" t="s">
        <v>35</v>
      </c>
      <c r="S3" s="90" t="s">
        <v>36</v>
      </c>
      <c r="T3" s="90" t="s">
        <v>37</v>
      </c>
      <c r="U3" s="90" t="s">
        <v>38</v>
      </c>
      <c r="V3" s="90" t="s">
        <v>39</v>
      </c>
      <c r="W3" s="90" t="s">
        <v>40</v>
      </c>
      <c r="X3" s="90" t="s">
        <v>41</v>
      </c>
      <c r="Y3" s="90" t="s">
        <v>42</v>
      </c>
      <c r="Z3" s="90" t="s">
        <v>43</v>
      </c>
      <c r="AA3" s="90" t="s">
        <v>44</v>
      </c>
      <c r="AB3" s="90" t="s">
        <v>45</v>
      </c>
      <c r="AC3" s="90" t="s">
        <v>46</v>
      </c>
      <c r="AD3" s="90" t="s">
        <v>47</v>
      </c>
      <c r="AE3" s="90" t="s">
        <v>48</v>
      </c>
      <c r="AF3" s="90" t="s">
        <v>49</v>
      </c>
      <c r="AG3" s="15" t="s">
        <v>5</v>
      </c>
      <c r="AH3" s="50" t="s">
        <v>30</v>
      </c>
      <c r="AI3" s="48" t="s">
        <v>29</v>
      </c>
      <c r="AJ3" s="49" t="s">
        <v>25</v>
      </c>
      <c r="AK3" s="16" t="s">
        <v>9</v>
      </c>
      <c r="AL3" s="17"/>
    </row>
    <row r="4" spans="1:40" s="32" customFormat="1" ht="15" customHeight="1" thickTop="1" x14ac:dyDescent="0.3">
      <c r="A4" s="18"/>
      <c r="B4" s="19">
        <f t="shared" ref="B4:B35" si="1">_xlfn.RANK.EQ(AG4,$AG$4:$AG$109,0)</f>
        <v>1</v>
      </c>
      <c r="C4" s="20">
        <v>538</v>
      </c>
      <c r="D4" s="21" t="str">
        <f t="shared" ref="D4:D35" si="2">VLOOKUP(C4,Ledenlijst1,4,FALSE)</f>
        <v>DE SMEDT RUDY</v>
      </c>
      <c r="E4" s="22">
        <f t="shared" ref="E4:E35" si="3">VLOOKUP(C4,Ledenlijst1,6,FALSE)</f>
        <v>1</v>
      </c>
      <c r="F4" s="23" t="str">
        <f t="shared" ref="F4:F35" si="4">VLOOKUP(C4,Ledenlijst1,5,FALSE)</f>
        <v>A</v>
      </c>
      <c r="G4" s="23" t="str">
        <f>IF(TabelERE7[[#This Row],[Gespeelde manches]]&lt;10,"TW",IF(TabelERE7[[#This Row],[Percentage]]&gt;39.99%,"A","B"))</f>
        <v>A</v>
      </c>
      <c r="H4" s="24" t="str">
        <f>(VLOOKUP(C4,Ledenlijst1,2,FALSE))&amp;" "&amp;(IF(TabelERE7[[#This Row],[Ploegnummer
(kolom te verbergen)]]="-","",TabelERE7[[#This Row],[Ploegnummer
(kolom te verbergen)]]))</f>
        <v>DE SPLINTERS 1</v>
      </c>
      <c r="I4" s="25" t="str">
        <f t="shared" ref="I4:I35" si="5">VLOOKUP(C4,Ledenlijst1,3,FALSE)</f>
        <v>SPLI</v>
      </c>
      <c r="J4" s="44">
        <v>1</v>
      </c>
      <c r="K4" s="47">
        <v>3</v>
      </c>
      <c r="L4" s="46">
        <v>1</v>
      </c>
      <c r="M4" s="46">
        <v>3</v>
      </c>
      <c r="N4" s="54">
        <v>3</v>
      </c>
      <c r="O4" s="54">
        <v>3</v>
      </c>
      <c r="P4" s="46">
        <v>1</v>
      </c>
      <c r="Q4" s="46">
        <v>3</v>
      </c>
      <c r="R4" s="46">
        <v>3</v>
      </c>
      <c r="S4" s="82" t="s">
        <v>10</v>
      </c>
      <c r="T4" s="46">
        <v>1</v>
      </c>
      <c r="U4" s="46">
        <v>3</v>
      </c>
      <c r="V4" s="46">
        <v>3</v>
      </c>
      <c r="W4" s="46">
        <v>0</v>
      </c>
      <c r="X4" s="46">
        <v>1</v>
      </c>
      <c r="Y4" s="46" t="s">
        <v>16</v>
      </c>
      <c r="Z4" s="46">
        <v>3</v>
      </c>
      <c r="AA4" s="54">
        <v>3</v>
      </c>
      <c r="AB4" s="54">
        <v>3</v>
      </c>
      <c r="AC4" s="46">
        <v>3</v>
      </c>
      <c r="AD4" s="82" t="s">
        <v>10</v>
      </c>
      <c r="AE4" s="46">
        <v>1</v>
      </c>
      <c r="AF4" s="54">
        <v>3</v>
      </c>
      <c r="AG4" s="26">
        <f>SUM(TabelERE7[[#This Row],[11-09-21]:[07-05-22]])</f>
        <v>44</v>
      </c>
      <c r="AH4" s="27">
        <f>(COUNTIF(TabelERE7[[#This Row],[11-09-21]:[07-05-22]],3)*2)+COUNTIF(TabelERE7[[#This Row],[11-09-21]:[07-05-22]],1)</f>
        <v>31</v>
      </c>
      <c r="AI4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38</v>
      </c>
      <c r="AJ4" s="29"/>
      <c r="AK4" s="30">
        <f t="shared" ref="AK4:AK35" si="6">IFERROR(AH4/AI4,0)</f>
        <v>0.81578947368421051</v>
      </c>
      <c r="AL4" s="31"/>
    </row>
    <row r="5" spans="1:40" s="32" customFormat="1" ht="15" customHeight="1" x14ac:dyDescent="0.3">
      <c r="A5" s="18"/>
      <c r="B5" s="19">
        <f t="shared" si="1"/>
        <v>2</v>
      </c>
      <c r="C5" s="20">
        <v>175</v>
      </c>
      <c r="D5" s="21" t="str">
        <f t="shared" si="2"/>
        <v>VERBRAECKEN JOHAN</v>
      </c>
      <c r="E5" s="22" t="str">
        <f t="shared" si="3"/>
        <v>-</v>
      </c>
      <c r="F5" s="23" t="str">
        <f t="shared" si="4"/>
        <v>A</v>
      </c>
      <c r="G5" s="23" t="str">
        <f>IF(TabelERE7[[#This Row],[Gespeelde manches]]&lt;10,"TW",IF(TabelERE7[[#This Row],[Percentage]]&gt;39.99%,"A","B"))</f>
        <v>A</v>
      </c>
      <c r="H5" s="24" t="str">
        <f>(VLOOKUP(C5,Ledenlijst1,2,FALSE))&amp;" "&amp;(IF(TabelERE7[[#This Row],[Ploegnummer
(kolom te verbergen)]]="-","",TabelERE7[[#This Row],[Ploegnummer
(kolom te verbergen)]]))</f>
        <v xml:space="preserve">TORENHOF </v>
      </c>
      <c r="I5" s="25" t="str">
        <f t="shared" si="5"/>
        <v>THOF</v>
      </c>
      <c r="J5" s="44"/>
      <c r="K5" s="46">
        <v>1</v>
      </c>
      <c r="L5" s="46">
        <v>3</v>
      </c>
      <c r="M5" s="54">
        <v>0</v>
      </c>
      <c r="N5" s="54">
        <v>1</v>
      </c>
      <c r="O5" s="54">
        <v>3</v>
      </c>
      <c r="P5" s="82" t="s">
        <v>10</v>
      </c>
      <c r="Q5" s="46">
        <v>3</v>
      </c>
      <c r="R5" s="46">
        <v>1</v>
      </c>
      <c r="S5" s="46">
        <v>3</v>
      </c>
      <c r="T5" s="46">
        <v>1</v>
      </c>
      <c r="U5" s="46">
        <v>0</v>
      </c>
      <c r="V5" s="46">
        <v>3</v>
      </c>
      <c r="W5" s="46">
        <v>3</v>
      </c>
      <c r="X5" s="46">
        <v>3</v>
      </c>
      <c r="Y5" s="46">
        <v>3</v>
      </c>
      <c r="Z5" s="54">
        <v>3</v>
      </c>
      <c r="AA5" s="82" t="s">
        <v>10</v>
      </c>
      <c r="AB5" s="54">
        <v>3</v>
      </c>
      <c r="AC5" s="46">
        <v>1</v>
      </c>
      <c r="AD5" s="46">
        <v>3</v>
      </c>
      <c r="AE5" s="46">
        <v>3</v>
      </c>
      <c r="AF5" s="46">
        <v>1</v>
      </c>
      <c r="AG5" s="26">
        <f>SUM(TabelERE7[[#This Row],[11-09-21]:[07-05-22]])</f>
        <v>42</v>
      </c>
      <c r="AH5" s="27">
        <f>(COUNTIF(TabelERE7[[#This Row],[11-09-21]:[07-05-22]],3)*2)+COUNTIF(TabelERE7[[#This Row],[11-09-21]:[07-05-22]],1)</f>
        <v>30</v>
      </c>
      <c r="AI5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40</v>
      </c>
      <c r="AJ5" s="29"/>
      <c r="AK5" s="30">
        <f t="shared" si="6"/>
        <v>0.75</v>
      </c>
      <c r="AL5" s="31"/>
    </row>
    <row r="6" spans="1:40" s="32" customFormat="1" ht="15" customHeight="1" x14ac:dyDescent="0.3">
      <c r="A6" s="18"/>
      <c r="B6" s="19">
        <f t="shared" si="1"/>
        <v>3</v>
      </c>
      <c r="C6" s="20">
        <v>281</v>
      </c>
      <c r="D6" s="21" t="str">
        <f t="shared" si="2"/>
        <v>VAN ASBROECK FRANKIE</v>
      </c>
      <c r="E6" s="22">
        <f t="shared" si="3"/>
        <v>1</v>
      </c>
      <c r="F6" s="23" t="str">
        <f t="shared" si="4"/>
        <v>A</v>
      </c>
      <c r="G6" s="23" t="str">
        <f>IF(TabelERE7[[#This Row],[Gespeelde manches]]&lt;10,"TW",IF(TabelERE7[[#This Row],[Percentage]]&gt;39.99%,"A","B"))</f>
        <v>A</v>
      </c>
      <c r="H6" s="24" t="str">
        <f>(VLOOKUP(C6,Ledenlijst1,2,FALSE))&amp;" "&amp;(IF(TabelERE7[[#This Row],[Ploegnummer
(kolom te verbergen)]]="-","",TabelERE7[[#This Row],[Ploegnummer
(kolom te verbergen)]]))</f>
        <v>DEN BLACK 1</v>
      </c>
      <c r="I6" s="25" t="str">
        <f t="shared" si="5"/>
        <v>DBLA</v>
      </c>
      <c r="J6" s="44">
        <v>1</v>
      </c>
      <c r="K6" s="46">
        <v>3</v>
      </c>
      <c r="L6" s="46">
        <v>3</v>
      </c>
      <c r="M6" s="46">
        <v>1</v>
      </c>
      <c r="N6" s="54">
        <v>1</v>
      </c>
      <c r="O6" s="54">
        <v>3</v>
      </c>
      <c r="P6" s="47">
        <v>3</v>
      </c>
      <c r="Q6" s="47">
        <v>1</v>
      </c>
      <c r="R6" s="46">
        <v>3</v>
      </c>
      <c r="S6" s="47">
        <v>0</v>
      </c>
      <c r="T6" s="82" t="s">
        <v>10</v>
      </c>
      <c r="U6" s="47">
        <v>3</v>
      </c>
      <c r="V6" s="46">
        <v>3</v>
      </c>
      <c r="W6" s="54">
        <v>3</v>
      </c>
      <c r="X6" s="47">
        <v>0</v>
      </c>
      <c r="Y6" s="46">
        <v>3</v>
      </c>
      <c r="Z6" s="47">
        <v>0</v>
      </c>
      <c r="AA6" s="54">
        <v>1</v>
      </c>
      <c r="AB6" s="54">
        <v>0</v>
      </c>
      <c r="AC6" s="46">
        <v>3</v>
      </c>
      <c r="AD6" s="46">
        <v>3</v>
      </c>
      <c r="AE6" s="82" t="s">
        <v>10</v>
      </c>
      <c r="AF6" s="46">
        <v>1</v>
      </c>
      <c r="AG6" s="26">
        <f>SUM(TabelERE7[[#This Row],[11-09-21]:[07-05-22]])</f>
        <v>38</v>
      </c>
      <c r="AH6" s="27">
        <f>(COUNTIF(TabelERE7[[#This Row],[11-09-21]:[07-05-22]],3)*2)+COUNTIF(TabelERE7[[#This Row],[11-09-21]:[07-05-22]],1)</f>
        <v>27</v>
      </c>
      <c r="AI6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40</v>
      </c>
      <c r="AJ6" s="29"/>
      <c r="AK6" s="30">
        <f t="shared" si="6"/>
        <v>0.67500000000000004</v>
      </c>
      <c r="AL6" s="31"/>
    </row>
    <row r="7" spans="1:40" s="32" customFormat="1" ht="15" customHeight="1" x14ac:dyDescent="0.3">
      <c r="A7" s="18"/>
      <c r="B7" s="19">
        <f t="shared" si="1"/>
        <v>4</v>
      </c>
      <c r="C7" s="20">
        <v>133</v>
      </c>
      <c r="D7" s="21" t="str">
        <f t="shared" si="2"/>
        <v>VAN ASBROECK KENNETH</v>
      </c>
      <c r="E7" s="22">
        <f t="shared" si="3"/>
        <v>1</v>
      </c>
      <c r="F7" s="23" t="str">
        <f t="shared" si="4"/>
        <v>A</v>
      </c>
      <c r="G7" s="23" t="str">
        <f>IF(TabelERE7[[#This Row],[Gespeelde manches]]&lt;10,"TW",IF(TabelERE7[[#This Row],[Percentage]]&gt;39.99%,"A","B"))</f>
        <v>A</v>
      </c>
      <c r="H7" s="24" t="str">
        <f>(VLOOKUP(C7,Ledenlijst1,2,FALSE))&amp;" "&amp;(IF(TabelERE7[[#This Row],[Ploegnummer
(kolom te verbergen)]]="-","",TabelERE7[[#This Row],[Ploegnummer
(kolom te verbergen)]]))</f>
        <v>DEN BLACK 1</v>
      </c>
      <c r="I7" s="25" t="str">
        <f t="shared" si="5"/>
        <v>DBLA</v>
      </c>
      <c r="J7" s="44">
        <v>1</v>
      </c>
      <c r="K7" s="46">
        <v>1</v>
      </c>
      <c r="L7" s="46">
        <v>1</v>
      </c>
      <c r="M7" s="46">
        <v>1</v>
      </c>
      <c r="N7" s="54">
        <v>1</v>
      </c>
      <c r="O7" s="54">
        <v>3</v>
      </c>
      <c r="P7" s="47">
        <v>3</v>
      </c>
      <c r="Q7" s="47">
        <v>3</v>
      </c>
      <c r="R7" s="46" t="s">
        <v>16</v>
      </c>
      <c r="S7" s="47">
        <v>3</v>
      </c>
      <c r="T7" s="82" t="s">
        <v>10</v>
      </c>
      <c r="U7" s="47">
        <v>3</v>
      </c>
      <c r="V7" s="46">
        <v>1</v>
      </c>
      <c r="W7" s="54">
        <v>1</v>
      </c>
      <c r="X7" s="47">
        <v>3</v>
      </c>
      <c r="Y7" s="46">
        <v>3</v>
      </c>
      <c r="Z7" s="47">
        <v>1</v>
      </c>
      <c r="AA7" s="54">
        <v>3</v>
      </c>
      <c r="AB7" s="54">
        <v>1</v>
      </c>
      <c r="AC7" s="46">
        <v>1</v>
      </c>
      <c r="AD7" s="46">
        <v>1</v>
      </c>
      <c r="AE7" s="82" t="s">
        <v>10</v>
      </c>
      <c r="AF7" s="46">
        <v>3</v>
      </c>
      <c r="AG7" s="26">
        <f>SUM(TabelERE7[[#This Row],[11-09-21]:[07-05-22]])</f>
        <v>37</v>
      </c>
      <c r="AH7" s="27">
        <f>(COUNTIF(TabelERE7[[#This Row],[11-09-21]:[07-05-22]],3)*2)+COUNTIF(TabelERE7[[#This Row],[11-09-21]:[07-05-22]],1)</f>
        <v>28</v>
      </c>
      <c r="AI7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38</v>
      </c>
      <c r="AJ7" s="29"/>
      <c r="AK7" s="30">
        <f t="shared" si="6"/>
        <v>0.73684210526315785</v>
      </c>
      <c r="AL7" s="31"/>
    </row>
    <row r="8" spans="1:40" s="32" customFormat="1" ht="15" customHeight="1" x14ac:dyDescent="0.3">
      <c r="A8" s="18"/>
      <c r="B8" s="19">
        <f t="shared" si="1"/>
        <v>4</v>
      </c>
      <c r="C8" s="20">
        <v>431</v>
      </c>
      <c r="D8" s="21" t="str">
        <f t="shared" si="2"/>
        <v>HUYSMANS VINCE</v>
      </c>
      <c r="E8" s="22">
        <f t="shared" si="3"/>
        <v>1</v>
      </c>
      <c r="F8" s="23" t="str">
        <f t="shared" si="4"/>
        <v>A</v>
      </c>
      <c r="G8" s="23" t="str">
        <f>IF(TabelERE7[[#This Row],[Gespeelde manches]]&lt;10,"TW",IF(TabelERE7[[#This Row],[Percentage]]&gt;39.99%,"A","B"))</f>
        <v>A</v>
      </c>
      <c r="H8" s="24" t="str">
        <f>(VLOOKUP(C8,Ledenlijst1,2,FALSE))&amp;" "&amp;(IF(TabelERE7[[#This Row],[Ploegnummer
(kolom te verbergen)]]="-","",TabelERE7[[#This Row],[Ploegnummer
(kolom te verbergen)]]))</f>
        <v>HET WIEL 1</v>
      </c>
      <c r="I8" s="25" t="str">
        <f t="shared" si="5"/>
        <v>WIEL</v>
      </c>
      <c r="J8" s="44">
        <v>1</v>
      </c>
      <c r="K8" s="46" t="s">
        <v>16</v>
      </c>
      <c r="L8" s="46">
        <v>1</v>
      </c>
      <c r="M8" s="46">
        <v>3</v>
      </c>
      <c r="N8" s="54">
        <v>1</v>
      </c>
      <c r="O8" s="54">
        <v>1</v>
      </c>
      <c r="P8" s="47">
        <v>1</v>
      </c>
      <c r="Q8" s="47">
        <v>1</v>
      </c>
      <c r="R8" s="46">
        <v>3</v>
      </c>
      <c r="S8" s="47">
        <v>3</v>
      </c>
      <c r="T8" s="46">
        <v>0</v>
      </c>
      <c r="U8" s="82" t="s">
        <v>10</v>
      </c>
      <c r="V8" s="46">
        <v>1</v>
      </c>
      <c r="W8" s="54">
        <v>3</v>
      </c>
      <c r="X8" s="47">
        <v>3</v>
      </c>
      <c r="Y8" s="46">
        <v>3</v>
      </c>
      <c r="Z8" s="47">
        <v>1</v>
      </c>
      <c r="AA8" s="54">
        <v>3</v>
      </c>
      <c r="AB8" s="54">
        <v>3</v>
      </c>
      <c r="AC8" s="46" t="s">
        <v>16</v>
      </c>
      <c r="AD8" s="46">
        <v>3</v>
      </c>
      <c r="AE8" s="47">
        <v>3</v>
      </c>
      <c r="AF8" s="82" t="s">
        <v>10</v>
      </c>
      <c r="AG8" s="26">
        <f>SUM(TabelERE7[[#This Row],[11-09-21]:[07-05-22]])</f>
        <v>37</v>
      </c>
      <c r="AH8" s="27">
        <f>(COUNTIF(TabelERE7[[#This Row],[11-09-21]:[07-05-22]],3)*2)+COUNTIF(TabelERE7[[#This Row],[11-09-21]:[07-05-22]],1)</f>
        <v>27</v>
      </c>
      <c r="AI8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36</v>
      </c>
      <c r="AJ8" s="29"/>
      <c r="AK8" s="30">
        <f t="shared" si="6"/>
        <v>0.75</v>
      </c>
      <c r="AL8" s="31"/>
    </row>
    <row r="9" spans="1:40" s="32" customFormat="1" ht="15" customHeight="1" x14ac:dyDescent="0.3">
      <c r="A9" s="18"/>
      <c r="B9" s="19">
        <f t="shared" si="1"/>
        <v>6</v>
      </c>
      <c r="C9" s="20">
        <v>8</v>
      </c>
      <c r="D9" s="21" t="str">
        <f t="shared" si="2"/>
        <v>D'HONT OWEN</v>
      </c>
      <c r="E9" s="22" t="str">
        <f t="shared" si="3"/>
        <v>-</v>
      </c>
      <c r="F9" s="23" t="str">
        <f t="shared" si="4"/>
        <v>A</v>
      </c>
      <c r="G9" s="23" t="str">
        <f>IF(TabelERE7[[#This Row],[Gespeelde manches]]&lt;10,"TW",IF(TabelERE7[[#This Row],[Percentage]]&gt;39.99%,"A","B"))</f>
        <v>A</v>
      </c>
      <c r="H9" s="24" t="str">
        <f>(VLOOKUP(C9,Ledenlijst1,2,FALSE))&amp;" "&amp;(IF(TabelERE7[[#This Row],[Ploegnummer
(kolom te verbergen)]]="-","",TabelERE7[[#This Row],[Ploegnummer
(kolom te verbergen)]]))</f>
        <v>DEN BLACK 1</v>
      </c>
      <c r="I9" s="25" t="str">
        <f t="shared" si="5"/>
        <v>DBLA</v>
      </c>
      <c r="J9" s="44">
        <v>1</v>
      </c>
      <c r="K9" s="46" t="s">
        <v>16</v>
      </c>
      <c r="L9" s="46">
        <v>3</v>
      </c>
      <c r="M9" s="46">
        <v>3</v>
      </c>
      <c r="N9" s="54">
        <v>3</v>
      </c>
      <c r="O9" s="54">
        <v>3</v>
      </c>
      <c r="P9" s="47" t="s">
        <v>16</v>
      </c>
      <c r="Q9" s="47">
        <v>3</v>
      </c>
      <c r="R9" s="46">
        <v>1</v>
      </c>
      <c r="S9" s="47">
        <v>3</v>
      </c>
      <c r="T9" s="82" t="s">
        <v>10</v>
      </c>
      <c r="U9" s="47">
        <v>0</v>
      </c>
      <c r="V9" s="46">
        <v>1</v>
      </c>
      <c r="W9" s="54">
        <v>1</v>
      </c>
      <c r="X9" s="47">
        <v>3</v>
      </c>
      <c r="Y9" s="46">
        <v>1</v>
      </c>
      <c r="Z9" s="47">
        <v>1</v>
      </c>
      <c r="AA9" s="54">
        <v>3</v>
      </c>
      <c r="AB9" s="54">
        <v>1</v>
      </c>
      <c r="AC9" s="46">
        <v>3</v>
      </c>
      <c r="AD9" s="46">
        <v>3</v>
      </c>
      <c r="AE9" s="82" t="s">
        <v>10</v>
      </c>
      <c r="AF9" s="46">
        <v>0</v>
      </c>
      <c r="AG9" s="26">
        <f>SUM(TabelERE7[[#This Row],[11-09-21]:[07-05-22]])</f>
        <v>36</v>
      </c>
      <c r="AH9" s="27">
        <f>(COUNTIF(TabelERE7[[#This Row],[11-09-21]:[07-05-22]],3)*2)+COUNTIF(TabelERE7[[#This Row],[11-09-21]:[07-05-22]],1)</f>
        <v>26</v>
      </c>
      <c r="AI9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36</v>
      </c>
      <c r="AJ9" s="29"/>
      <c r="AK9" s="30">
        <f t="shared" si="6"/>
        <v>0.72222222222222221</v>
      </c>
      <c r="AL9" s="31"/>
      <c r="AN9" s="43"/>
    </row>
    <row r="10" spans="1:40" s="32" customFormat="1" ht="15" customHeight="1" x14ac:dyDescent="0.3">
      <c r="A10" s="18"/>
      <c r="B10" s="19">
        <f t="shared" si="1"/>
        <v>7</v>
      </c>
      <c r="C10" s="20">
        <v>651</v>
      </c>
      <c r="D10" s="21" t="str">
        <f t="shared" si="2"/>
        <v>DE KEYSER LEANDER</v>
      </c>
      <c r="E10" s="22" t="str">
        <f t="shared" si="3"/>
        <v>-</v>
      </c>
      <c r="F10" s="23" t="str">
        <f t="shared" si="4"/>
        <v>A</v>
      </c>
      <c r="G10" s="23" t="str">
        <f>IF(TabelERE7[[#This Row],[Gespeelde manches]]&lt;10,"TW",IF(TabelERE7[[#This Row],[Percentage]]&gt;39.99%,"A","B"))</f>
        <v>A</v>
      </c>
      <c r="H10" s="24" t="str">
        <f>(VLOOKUP(C10,Ledenlijst1,2,FALSE))&amp;" "&amp;(IF(TabelERE7[[#This Row],[Ploegnummer
(kolom te verbergen)]]="-","",TabelERE7[[#This Row],[Ploegnummer
(kolom te verbergen)]]))</f>
        <v>PLAZA 1</v>
      </c>
      <c r="I10" s="25" t="str">
        <f t="shared" si="5"/>
        <v>PLZ</v>
      </c>
      <c r="J10" s="44">
        <v>1</v>
      </c>
      <c r="K10" s="46">
        <v>0</v>
      </c>
      <c r="L10" s="46">
        <v>1</v>
      </c>
      <c r="M10" s="82" t="s">
        <v>10</v>
      </c>
      <c r="N10" s="54">
        <v>1</v>
      </c>
      <c r="O10" s="54">
        <v>1</v>
      </c>
      <c r="P10" s="46">
        <v>3</v>
      </c>
      <c r="Q10" s="46">
        <v>0</v>
      </c>
      <c r="R10" s="46">
        <v>1</v>
      </c>
      <c r="S10" s="46">
        <v>3</v>
      </c>
      <c r="T10" s="46">
        <v>3</v>
      </c>
      <c r="U10" s="54">
        <v>3</v>
      </c>
      <c r="V10" s="46">
        <v>1</v>
      </c>
      <c r="W10" s="46">
        <v>3</v>
      </c>
      <c r="X10" s="82" t="s">
        <v>10</v>
      </c>
      <c r="Y10" s="46">
        <v>1</v>
      </c>
      <c r="Z10" s="46">
        <v>1</v>
      </c>
      <c r="AA10" s="54">
        <v>3</v>
      </c>
      <c r="AB10" s="54">
        <v>1</v>
      </c>
      <c r="AC10" s="46">
        <v>3</v>
      </c>
      <c r="AD10" s="46">
        <v>3</v>
      </c>
      <c r="AE10" s="46">
        <v>1</v>
      </c>
      <c r="AF10" s="46">
        <v>0</v>
      </c>
      <c r="AG10" s="26">
        <f>SUM(TabelERE7[[#This Row],[11-09-21]:[07-05-22]])</f>
        <v>33</v>
      </c>
      <c r="AH10" s="27">
        <f>(COUNTIF(TabelERE7[[#This Row],[11-09-21]:[07-05-22]],3)*2)+COUNTIF(TabelERE7[[#This Row],[11-09-21]:[07-05-22]],1)</f>
        <v>25</v>
      </c>
      <c r="AI10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40</v>
      </c>
      <c r="AJ10" s="29"/>
      <c r="AK10" s="30">
        <f t="shared" si="6"/>
        <v>0.625</v>
      </c>
      <c r="AL10" s="31"/>
      <c r="AN10" s="43"/>
    </row>
    <row r="11" spans="1:40" s="32" customFormat="1" ht="15" customHeight="1" x14ac:dyDescent="0.3">
      <c r="A11" s="18"/>
      <c r="B11" s="19">
        <f t="shared" si="1"/>
        <v>7</v>
      </c>
      <c r="C11" s="20">
        <v>344</v>
      </c>
      <c r="D11" s="21" t="str">
        <f t="shared" si="2"/>
        <v>DE RIDDER STEFAN</v>
      </c>
      <c r="E11" s="22" t="str">
        <f t="shared" si="3"/>
        <v>-</v>
      </c>
      <c r="F11" s="23" t="str">
        <f t="shared" si="4"/>
        <v>NA</v>
      </c>
      <c r="G11" s="23" t="str">
        <f>IF(TabelERE7[[#This Row],[Gespeelde manches]]&lt;10,"TW",IF(TabelERE7[[#This Row],[Percentage]]&gt;39.99%,"A","B"))</f>
        <v>A</v>
      </c>
      <c r="H11" s="24" t="str">
        <f>(VLOOKUP(C11,Ledenlijst1,2,FALSE))&amp;" "&amp;(IF(TabelERE7[[#This Row],[Ploegnummer
(kolom te verbergen)]]="-","",TabelERE7[[#This Row],[Ploegnummer
(kolom te verbergen)]]))</f>
        <v xml:space="preserve">ZANDSTUIVERS </v>
      </c>
      <c r="I11" s="25" t="str">
        <f t="shared" si="5"/>
        <v>ZAND</v>
      </c>
      <c r="J11" s="44"/>
      <c r="K11" s="82" t="s">
        <v>10</v>
      </c>
      <c r="L11" s="46">
        <v>1</v>
      </c>
      <c r="M11" s="46">
        <v>3</v>
      </c>
      <c r="N11" s="54">
        <v>1</v>
      </c>
      <c r="O11" s="54">
        <v>3</v>
      </c>
      <c r="P11" s="46">
        <v>3</v>
      </c>
      <c r="Q11" s="46">
        <v>0</v>
      </c>
      <c r="R11" s="46">
        <v>3</v>
      </c>
      <c r="S11" s="46">
        <v>1</v>
      </c>
      <c r="T11" s="46" t="s">
        <v>16</v>
      </c>
      <c r="U11" s="54">
        <v>3</v>
      </c>
      <c r="V11" s="82" t="s">
        <v>10</v>
      </c>
      <c r="W11" s="46">
        <v>3</v>
      </c>
      <c r="X11" s="46" t="s">
        <v>16</v>
      </c>
      <c r="Y11" s="46">
        <v>1</v>
      </c>
      <c r="Z11" s="46">
        <v>3</v>
      </c>
      <c r="AA11" s="54">
        <v>3</v>
      </c>
      <c r="AB11" s="54" t="s">
        <v>16</v>
      </c>
      <c r="AC11" s="46" t="s">
        <v>16</v>
      </c>
      <c r="AD11" s="46">
        <v>3</v>
      </c>
      <c r="AE11" s="46">
        <v>1</v>
      </c>
      <c r="AF11" s="46">
        <v>1</v>
      </c>
      <c r="AG11" s="26">
        <f>SUM(TabelERE7[[#This Row],[11-09-21]:[07-05-22]])</f>
        <v>33</v>
      </c>
      <c r="AH11" s="27">
        <f>(COUNTIF(TabelERE7[[#This Row],[11-09-21]:[07-05-22]],3)*2)+COUNTIF(TabelERE7[[#This Row],[11-09-21]:[07-05-22]],1)</f>
        <v>24</v>
      </c>
      <c r="AI11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32</v>
      </c>
      <c r="AJ11" s="29"/>
      <c r="AK11" s="30">
        <f t="shared" si="6"/>
        <v>0.75</v>
      </c>
      <c r="AL11" s="31"/>
      <c r="AN11" s="43"/>
    </row>
    <row r="12" spans="1:40" s="32" customFormat="1" ht="15" customHeight="1" x14ac:dyDescent="0.3">
      <c r="A12" s="18"/>
      <c r="B12" s="19">
        <f t="shared" si="1"/>
        <v>9</v>
      </c>
      <c r="C12" s="20">
        <v>6</v>
      </c>
      <c r="D12" s="21" t="str">
        <f t="shared" si="2"/>
        <v>WILLEMS FRANK</v>
      </c>
      <c r="E12" s="22" t="str">
        <f t="shared" si="3"/>
        <v>-</v>
      </c>
      <c r="F12" s="23" t="str">
        <f t="shared" si="4"/>
        <v>A</v>
      </c>
      <c r="G12" s="23" t="str">
        <f>IF(TabelERE7[[#This Row],[Gespeelde manches]]&lt;10,"TW",IF(TabelERE7[[#This Row],[Percentage]]&gt;39.99%,"A","B"))</f>
        <v>A</v>
      </c>
      <c r="H12" s="24" t="str">
        <f>(VLOOKUP(C12,Ledenlijst1,2,FALSE))&amp;" "&amp;(IF(TabelERE7[[#This Row],[Ploegnummer
(kolom te verbergen)]]="-","",TabelERE7[[#This Row],[Ploegnummer
(kolom te verbergen)]]))</f>
        <v>DE SPLINTERS 1</v>
      </c>
      <c r="I12" s="25" t="str">
        <f t="shared" si="5"/>
        <v>SPLI</v>
      </c>
      <c r="J12" s="44">
        <v>1</v>
      </c>
      <c r="K12" s="47">
        <v>3</v>
      </c>
      <c r="L12" s="46">
        <v>1</v>
      </c>
      <c r="M12" s="46">
        <v>3</v>
      </c>
      <c r="N12" s="54">
        <v>1</v>
      </c>
      <c r="O12" s="54">
        <v>1</v>
      </c>
      <c r="P12" s="46">
        <v>3</v>
      </c>
      <c r="Q12" s="46">
        <v>3</v>
      </c>
      <c r="R12" s="46">
        <v>1</v>
      </c>
      <c r="S12" s="82" t="s">
        <v>10</v>
      </c>
      <c r="T12" s="46">
        <v>0</v>
      </c>
      <c r="U12" s="46">
        <v>0</v>
      </c>
      <c r="V12" s="46">
        <v>1</v>
      </c>
      <c r="W12" s="46">
        <v>3</v>
      </c>
      <c r="X12" s="46">
        <v>1</v>
      </c>
      <c r="Y12" s="46">
        <v>1</v>
      </c>
      <c r="Z12" s="46">
        <v>1</v>
      </c>
      <c r="AA12" s="54">
        <v>3</v>
      </c>
      <c r="AB12" s="54">
        <v>1</v>
      </c>
      <c r="AC12" s="46">
        <v>3</v>
      </c>
      <c r="AD12" s="82" t="s">
        <v>10</v>
      </c>
      <c r="AE12" s="46">
        <v>1</v>
      </c>
      <c r="AF12" s="54">
        <v>1</v>
      </c>
      <c r="AG12" s="26">
        <f>SUM(TabelERE7[[#This Row],[11-09-21]:[07-05-22]])</f>
        <v>32</v>
      </c>
      <c r="AH12" s="27">
        <f>(COUNTIF(TabelERE7[[#This Row],[11-09-21]:[07-05-22]],3)*2)+COUNTIF(TabelERE7[[#This Row],[11-09-21]:[07-05-22]],1)</f>
        <v>25</v>
      </c>
      <c r="AI12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39</v>
      </c>
      <c r="AJ12" s="29">
        <v>1</v>
      </c>
      <c r="AK12" s="30">
        <f t="shared" si="6"/>
        <v>0.64102564102564108</v>
      </c>
      <c r="AL12" s="31"/>
      <c r="AN12" s="43"/>
    </row>
    <row r="13" spans="1:40" s="32" customFormat="1" ht="15" customHeight="1" x14ac:dyDescent="0.3">
      <c r="A13" s="18"/>
      <c r="B13" s="19">
        <f t="shared" si="1"/>
        <v>10</v>
      </c>
      <c r="C13" s="20">
        <v>323</v>
      </c>
      <c r="D13" s="21" t="str">
        <f t="shared" si="2"/>
        <v>MOORTGAT JURGEN</v>
      </c>
      <c r="E13" s="22" t="str">
        <f t="shared" si="3"/>
        <v>-</v>
      </c>
      <c r="F13" s="23" t="str">
        <f t="shared" si="4"/>
        <v>A</v>
      </c>
      <c r="G13" s="23" t="str">
        <f>IF(TabelERE7[[#This Row],[Gespeelde manches]]&lt;10,"TW",IF(TabelERE7[[#This Row],[Percentage]]&gt;39.99%,"A","B"))</f>
        <v>A</v>
      </c>
      <c r="H13" s="24" t="str">
        <f>(VLOOKUP(C13,Ledenlijst1,2,FALSE))&amp;" "&amp;(IF(TabelERE7[[#This Row],[Ploegnummer
(kolom te verbergen)]]="-","",TabelERE7[[#This Row],[Ploegnummer
(kolom te verbergen)]]))</f>
        <v xml:space="preserve">DE DAGERS </v>
      </c>
      <c r="I13" s="25" t="str">
        <f t="shared" si="5"/>
        <v>DDAG</v>
      </c>
      <c r="J13" s="44"/>
      <c r="K13" s="46">
        <v>1</v>
      </c>
      <c r="L13" s="46">
        <v>3</v>
      </c>
      <c r="M13" s="46">
        <v>3</v>
      </c>
      <c r="N13" s="82" t="s">
        <v>10</v>
      </c>
      <c r="O13" s="54">
        <v>0</v>
      </c>
      <c r="P13" s="46">
        <v>1</v>
      </c>
      <c r="Q13" s="46">
        <v>3</v>
      </c>
      <c r="R13" s="46">
        <v>1</v>
      </c>
      <c r="S13" s="46">
        <v>1</v>
      </c>
      <c r="T13" s="46">
        <v>3</v>
      </c>
      <c r="U13" s="54">
        <v>3</v>
      </c>
      <c r="V13" s="46">
        <v>3</v>
      </c>
      <c r="W13" s="46">
        <v>1</v>
      </c>
      <c r="X13" s="46">
        <v>3</v>
      </c>
      <c r="Y13" s="82" t="s">
        <v>10</v>
      </c>
      <c r="Z13" s="46">
        <v>1</v>
      </c>
      <c r="AA13" s="54">
        <v>0</v>
      </c>
      <c r="AB13" s="54">
        <v>0</v>
      </c>
      <c r="AC13" s="46" t="s">
        <v>16</v>
      </c>
      <c r="AD13" s="46">
        <v>3</v>
      </c>
      <c r="AE13" s="46">
        <v>1</v>
      </c>
      <c r="AF13" s="46" t="s">
        <v>16</v>
      </c>
      <c r="AG13" s="26">
        <f>SUM(TabelERE7[[#This Row],[11-09-21]:[07-05-22]])</f>
        <v>31</v>
      </c>
      <c r="AH13" s="27">
        <f>(COUNTIF(TabelERE7[[#This Row],[11-09-21]:[07-05-22]],3)*2)+COUNTIF(TabelERE7[[#This Row],[11-09-21]:[07-05-22]],1)</f>
        <v>23</v>
      </c>
      <c r="AI13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36</v>
      </c>
      <c r="AJ13" s="29"/>
      <c r="AK13" s="30">
        <f t="shared" si="6"/>
        <v>0.63888888888888884</v>
      </c>
      <c r="AL13" s="31"/>
      <c r="AN13" s="43"/>
    </row>
    <row r="14" spans="1:40" s="32" customFormat="1" ht="15" customHeight="1" x14ac:dyDescent="0.3">
      <c r="A14" s="18"/>
      <c r="B14" s="19">
        <f t="shared" si="1"/>
        <v>11</v>
      </c>
      <c r="C14" s="20">
        <v>452</v>
      </c>
      <c r="D14" s="21" t="str">
        <f t="shared" si="2"/>
        <v>CORNELIS RONY</v>
      </c>
      <c r="E14" s="22">
        <f t="shared" si="3"/>
        <v>1</v>
      </c>
      <c r="F14" s="23" t="str">
        <f t="shared" si="4"/>
        <v>A</v>
      </c>
      <c r="G14" s="23" t="str">
        <f>IF(TabelERE7[[#This Row],[Gespeelde manches]]&lt;10,"TW",IF(TabelERE7[[#This Row],[Percentage]]&gt;39.99%,"A","B"))</f>
        <v>A</v>
      </c>
      <c r="H14" s="24" t="str">
        <f>(VLOOKUP(C14,Ledenlijst1,2,FALSE))&amp;" "&amp;(IF(TabelERE7[[#This Row],[Ploegnummer
(kolom te verbergen)]]="-","",TabelERE7[[#This Row],[Ploegnummer
(kolom te verbergen)]]))</f>
        <v>BARBOER 1</v>
      </c>
      <c r="I14" s="25" t="str">
        <f t="shared" si="5"/>
        <v>BBR</v>
      </c>
      <c r="J14" s="44">
        <v>1</v>
      </c>
      <c r="K14" s="46">
        <v>3</v>
      </c>
      <c r="L14" s="82" t="s">
        <v>10</v>
      </c>
      <c r="M14" s="46" t="s">
        <v>16</v>
      </c>
      <c r="N14" s="54">
        <v>1</v>
      </c>
      <c r="O14" s="54">
        <v>1</v>
      </c>
      <c r="P14" s="46">
        <v>0</v>
      </c>
      <c r="Q14" s="46">
        <v>3</v>
      </c>
      <c r="R14" s="46">
        <v>1</v>
      </c>
      <c r="S14" s="46">
        <v>3</v>
      </c>
      <c r="T14" s="46">
        <v>1</v>
      </c>
      <c r="U14" s="54">
        <v>3</v>
      </c>
      <c r="V14" s="46">
        <v>3</v>
      </c>
      <c r="W14" s="82" t="s">
        <v>10</v>
      </c>
      <c r="X14" s="46">
        <v>3</v>
      </c>
      <c r="Y14" s="46">
        <v>1</v>
      </c>
      <c r="Z14" s="46">
        <v>3</v>
      </c>
      <c r="AA14" s="54">
        <v>0</v>
      </c>
      <c r="AB14" s="54">
        <v>3</v>
      </c>
      <c r="AC14" s="46" t="s">
        <v>16</v>
      </c>
      <c r="AD14" s="46">
        <v>1</v>
      </c>
      <c r="AE14" s="46">
        <v>0</v>
      </c>
      <c r="AF14" s="46">
        <v>0</v>
      </c>
      <c r="AG14" s="26">
        <f>SUM(TabelERE7[[#This Row],[11-09-21]:[07-05-22]])</f>
        <v>30</v>
      </c>
      <c r="AH14" s="27">
        <f>(COUNTIF(TabelERE7[[#This Row],[11-09-21]:[07-05-22]],3)*2)+COUNTIF(TabelERE7[[#This Row],[11-09-21]:[07-05-22]],1)</f>
        <v>22</v>
      </c>
      <c r="AI14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34</v>
      </c>
      <c r="AJ14" s="29">
        <v>2</v>
      </c>
      <c r="AK14" s="30">
        <f t="shared" si="6"/>
        <v>0.6470588235294118</v>
      </c>
      <c r="AL14" s="31"/>
      <c r="AN14" s="43"/>
    </row>
    <row r="15" spans="1:40" s="32" customFormat="1" ht="15" customHeight="1" x14ac:dyDescent="0.3">
      <c r="A15" s="18"/>
      <c r="B15" s="19">
        <f t="shared" si="1"/>
        <v>11</v>
      </c>
      <c r="C15" s="20">
        <v>166</v>
      </c>
      <c r="D15" s="21" t="str">
        <f t="shared" si="2"/>
        <v>VAN DEN BOSSCHE JAMES</v>
      </c>
      <c r="E15" s="22" t="str">
        <f t="shared" si="3"/>
        <v>-</v>
      </c>
      <c r="F15" s="23" t="str">
        <f t="shared" si="4"/>
        <v>A</v>
      </c>
      <c r="G15" s="23" t="str">
        <f>IF(TabelERE7[[#This Row],[Gespeelde manches]]&lt;10,"TW",IF(TabelERE7[[#This Row],[Percentage]]&gt;39.99%,"A","B"))</f>
        <v>A</v>
      </c>
      <c r="H15" s="24" t="str">
        <f>(VLOOKUP(C15,Ledenlijst1,2,FALSE))&amp;" "&amp;(IF(TabelERE7[[#This Row],[Ploegnummer
(kolom te verbergen)]]="-","",TabelERE7[[#This Row],[Ploegnummer
(kolom te verbergen)]]))</f>
        <v>DE SPLINTERS 1</v>
      </c>
      <c r="I15" s="25" t="str">
        <f t="shared" si="5"/>
        <v>SPLI</v>
      </c>
      <c r="J15" s="44">
        <v>1</v>
      </c>
      <c r="K15" s="47">
        <v>3</v>
      </c>
      <c r="L15" s="46">
        <v>1</v>
      </c>
      <c r="M15" s="46">
        <v>3</v>
      </c>
      <c r="N15" s="54">
        <v>0</v>
      </c>
      <c r="O15" s="54">
        <v>1</v>
      </c>
      <c r="P15" s="46">
        <v>1</v>
      </c>
      <c r="Q15" s="46">
        <v>1</v>
      </c>
      <c r="R15" s="46">
        <v>3</v>
      </c>
      <c r="S15" s="82" t="s">
        <v>10</v>
      </c>
      <c r="T15" s="46">
        <v>1</v>
      </c>
      <c r="U15" s="46">
        <v>0</v>
      </c>
      <c r="V15" s="46">
        <v>3</v>
      </c>
      <c r="W15" s="46">
        <v>0</v>
      </c>
      <c r="X15" s="46">
        <v>1</v>
      </c>
      <c r="Y15" s="46">
        <v>3</v>
      </c>
      <c r="Z15" s="46">
        <v>3</v>
      </c>
      <c r="AA15" s="54">
        <v>1</v>
      </c>
      <c r="AB15" s="54">
        <v>1</v>
      </c>
      <c r="AC15" s="46">
        <v>1</v>
      </c>
      <c r="AD15" s="82" t="s">
        <v>10</v>
      </c>
      <c r="AE15" s="46">
        <v>3</v>
      </c>
      <c r="AF15" s="54">
        <v>0</v>
      </c>
      <c r="AG15" s="26">
        <f>SUM(TabelERE7[[#This Row],[11-09-21]:[07-05-22]])</f>
        <v>30</v>
      </c>
      <c r="AH15" s="27">
        <f>(COUNTIF(TabelERE7[[#This Row],[11-09-21]:[07-05-22]],3)*2)+COUNTIF(TabelERE7[[#This Row],[11-09-21]:[07-05-22]],1)</f>
        <v>23</v>
      </c>
      <c r="AI15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40</v>
      </c>
      <c r="AJ15" s="29"/>
      <c r="AK15" s="30">
        <f t="shared" si="6"/>
        <v>0.57499999999999996</v>
      </c>
      <c r="AL15" s="31"/>
      <c r="AN15" s="43"/>
    </row>
    <row r="16" spans="1:40" s="32" customFormat="1" ht="15" customHeight="1" x14ac:dyDescent="0.3">
      <c r="A16" s="18"/>
      <c r="B16" s="19">
        <f t="shared" si="1"/>
        <v>13</v>
      </c>
      <c r="C16" s="20">
        <v>306</v>
      </c>
      <c r="D16" s="21" t="str">
        <f t="shared" si="2"/>
        <v>THYS STEVE</v>
      </c>
      <c r="E16" s="22">
        <f t="shared" si="3"/>
        <v>1</v>
      </c>
      <c r="F16" s="23" t="str">
        <f t="shared" si="4"/>
        <v>A</v>
      </c>
      <c r="G16" s="23" t="str">
        <f>IF(TabelERE7[[#This Row],[Gespeelde manches]]&lt;10,"TW",IF(TabelERE7[[#This Row],[Percentage]]&gt;39.99%,"A","B"))</f>
        <v>A</v>
      </c>
      <c r="H16" s="24" t="str">
        <f>(VLOOKUP(C16,Ledenlijst1,2,FALSE))&amp;" "&amp;(IF(TabelERE7[[#This Row],[Ploegnummer
(kolom te verbergen)]]="-","",TabelERE7[[#This Row],[Ploegnummer
(kolom te verbergen)]]))</f>
        <v>DEN BLACK 1</v>
      </c>
      <c r="I16" s="25" t="str">
        <f t="shared" si="5"/>
        <v>DBLA</v>
      </c>
      <c r="J16" s="44">
        <v>1</v>
      </c>
      <c r="K16" s="45">
        <v>3</v>
      </c>
      <c r="L16" s="46">
        <v>1</v>
      </c>
      <c r="M16" s="46">
        <v>3</v>
      </c>
      <c r="N16" s="54">
        <v>1</v>
      </c>
      <c r="O16" s="54">
        <v>3</v>
      </c>
      <c r="P16" s="47">
        <v>1</v>
      </c>
      <c r="Q16" s="47">
        <v>1</v>
      </c>
      <c r="R16" s="54">
        <v>3</v>
      </c>
      <c r="S16" s="47">
        <v>3</v>
      </c>
      <c r="T16" s="82" t="s">
        <v>10</v>
      </c>
      <c r="U16" s="47" t="s">
        <v>16</v>
      </c>
      <c r="V16" s="47">
        <v>1</v>
      </c>
      <c r="W16" s="47">
        <v>3</v>
      </c>
      <c r="X16" s="47">
        <v>0</v>
      </c>
      <c r="Y16" s="47">
        <v>3</v>
      </c>
      <c r="Z16" s="47">
        <v>3</v>
      </c>
      <c r="AA16" s="54" t="s">
        <v>16</v>
      </c>
      <c r="AB16" s="54" t="s">
        <v>16</v>
      </c>
      <c r="AC16" s="47" t="s">
        <v>16</v>
      </c>
      <c r="AD16" s="47" t="s">
        <v>16</v>
      </c>
      <c r="AE16" s="82" t="s">
        <v>10</v>
      </c>
      <c r="AF16" s="87" t="s">
        <v>16</v>
      </c>
      <c r="AG16" s="26">
        <f>SUM(TabelERE7[[#This Row],[11-09-21]:[07-05-22]])</f>
        <v>29</v>
      </c>
      <c r="AH16" s="27">
        <f>(COUNTIF(TabelERE7[[#This Row],[11-09-21]:[07-05-22]],3)*2)+COUNTIF(TabelERE7[[#This Row],[11-09-21]:[07-05-22]],1)</f>
        <v>21</v>
      </c>
      <c r="AI16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28</v>
      </c>
      <c r="AJ16" s="29"/>
      <c r="AK16" s="30">
        <f t="shared" si="6"/>
        <v>0.75</v>
      </c>
      <c r="AL16" s="31"/>
      <c r="AN16" s="43"/>
    </row>
    <row r="17" spans="1:40" s="32" customFormat="1" ht="15" customHeight="1" x14ac:dyDescent="0.3">
      <c r="A17" s="18"/>
      <c r="B17" s="19">
        <f t="shared" si="1"/>
        <v>13</v>
      </c>
      <c r="C17" s="20">
        <v>180</v>
      </c>
      <c r="D17" s="21" t="str">
        <f t="shared" si="2"/>
        <v>VAN DYCK JULIEN</v>
      </c>
      <c r="E17" s="22" t="str">
        <f t="shared" si="3"/>
        <v>-</v>
      </c>
      <c r="F17" s="23" t="str">
        <f t="shared" si="4"/>
        <v>A</v>
      </c>
      <c r="G17" s="23" t="str">
        <f>IF(TabelERE7[[#This Row],[Gespeelde manches]]&lt;10,"TW",IF(TabelERE7[[#This Row],[Percentage]]&gt;39.99%,"A","B"))</f>
        <v>A</v>
      </c>
      <c r="H17" s="24" t="str">
        <f>(VLOOKUP(C17,Ledenlijst1,2,FALSE))&amp;" "&amp;(IF(TabelERE7[[#This Row],[Ploegnummer
(kolom te verbergen)]]="-","",TabelERE7[[#This Row],[Ploegnummer
(kolom te verbergen)]]))</f>
        <v>DEN BLACK 1</v>
      </c>
      <c r="I17" s="25" t="str">
        <f t="shared" si="5"/>
        <v>DBLA</v>
      </c>
      <c r="J17" s="44">
        <v>1</v>
      </c>
      <c r="K17" s="45">
        <v>1</v>
      </c>
      <c r="L17" s="46">
        <v>0</v>
      </c>
      <c r="M17" s="46">
        <v>3</v>
      </c>
      <c r="N17" s="54">
        <v>1</v>
      </c>
      <c r="O17" s="54" t="s">
        <v>16</v>
      </c>
      <c r="P17" s="47">
        <v>3</v>
      </c>
      <c r="Q17" s="47" t="s">
        <v>16</v>
      </c>
      <c r="R17" s="46">
        <v>3</v>
      </c>
      <c r="S17" s="47" t="s">
        <v>16</v>
      </c>
      <c r="T17" s="82" t="s">
        <v>10</v>
      </c>
      <c r="U17" s="47">
        <v>1</v>
      </c>
      <c r="V17" s="46">
        <v>1</v>
      </c>
      <c r="W17" s="54">
        <v>0</v>
      </c>
      <c r="X17" s="47">
        <v>3</v>
      </c>
      <c r="Y17" s="46">
        <v>1</v>
      </c>
      <c r="Z17" s="47">
        <v>1</v>
      </c>
      <c r="AA17" s="54">
        <v>3</v>
      </c>
      <c r="AB17" s="54">
        <v>1</v>
      </c>
      <c r="AC17" s="46">
        <v>3</v>
      </c>
      <c r="AD17" s="46">
        <v>3</v>
      </c>
      <c r="AE17" s="82" t="s">
        <v>10</v>
      </c>
      <c r="AF17" s="88">
        <v>1</v>
      </c>
      <c r="AG17" s="26">
        <f>SUM(TabelERE7[[#This Row],[11-09-21]:[07-05-22]])</f>
        <v>29</v>
      </c>
      <c r="AH17" s="27">
        <f>(COUNTIF(TabelERE7[[#This Row],[11-09-21]:[07-05-22]],3)*2)+COUNTIF(TabelERE7[[#This Row],[11-09-21]:[07-05-22]],1)</f>
        <v>22</v>
      </c>
      <c r="AI17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34</v>
      </c>
      <c r="AJ17" s="29"/>
      <c r="AK17" s="30">
        <f t="shared" si="6"/>
        <v>0.6470588235294118</v>
      </c>
      <c r="AL17" s="31"/>
      <c r="AN17" s="43"/>
    </row>
    <row r="18" spans="1:40" s="32" customFormat="1" ht="15" customHeight="1" x14ac:dyDescent="0.3">
      <c r="A18" s="18"/>
      <c r="B18" s="19">
        <f t="shared" si="1"/>
        <v>13</v>
      </c>
      <c r="C18" s="20">
        <v>280</v>
      </c>
      <c r="D18" s="21" t="str">
        <f t="shared" si="2"/>
        <v>ROOSEMONT FRANKIE</v>
      </c>
      <c r="E18" s="22">
        <f t="shared" si="3"/>
        <v>2</v>
      </c>
      <c r="F18" s="23" t="str">
        <f t="shared" si="4"/>
        <v>A</v>
      </c>
      <c r="G18" s="23" t="str">
        <f>IF(TabelERE7[[#This Row],[Gespeelde manches]]&lt;10,"TW",IF(TabelERE7[[#This Row],[Percentage]]&gt;39.99%,"A","B"))</f>
        <v>A</v>
      </c>
      <c r="H18" s="24" t="str">
        <f>(VLOOKUP(C18,Ledenlijst1,2,FALSE))&amp;" "&amp;(IF(TabelERE7[[#This Row],[Ploegnummer
(kolom te verbergen)]]="-","",TabelERE7[[#This Row],[Ploegnummer
(kolom te verbergen)]]))</f>
        <v>DEN BLACK 2</v>
      </c>
      <c r="I18" s="25" t="str">
        <f t="shared" si="5"/>
        <v>DBLA</v>
      </c>
      <c r="J18" s="44">
        <v>2</v>
      </c>
      <c r="K18" s="46">
        <v>1</v>
      </c>
      <c r="L18" s="46">
        <v>1</v>
      </c>
      <c r="M18" s="46">
        <v>1</v>
      </c>
      <c r="N18" s="54" t="s">
        <v>16</v>
      </c>
      <c r="O18" s="82" t="s">
        <v>10</v>
      </c>
      <c r="P18" s="47">
        <v>1</v>
      </c>
      <c r="Q18" s="47">
        <v>1</v>
      </c>
      <c r="R18" s="54">
        <v>0</v>
      </c>
      <c r="S18" s="47">
        <v>1</v>
      </c>
      <c r="T18" s="47">
        <v>3</v>
      </c>
      <c r="U18" s="47">
        <v>0</v>
      </c>
      <c r="V18" s="47">
        <v>1</v>
      </c>
      <c r="W18" s="47">
        <v>1</v>
      </c>
      <c r="X18" s="47">
        <v>1</v>
      </c>
      <c r="Y18" s="47">
        <v>1</v>
      </c>
      <c r="Z18" s="82" t="s">
        <v>10</v>
      </c>
      <c r="AA18" s="54">
        <v>1</v>
      </c>
      <c r="AB18" s="54">
        <v>3</v>
      </c>
      <c r="AC18" s="47">
        <v>3</v>
      </c>
      <c r="AD18" s="47">
        <v>3</v>
      </c>
      <c r="AE18" s="54">
        <v>3</v>
      </c>
      <c r="AF18" s="47">
        <v>3</v>
      </c>
      <c r="AG18" s="26">
        <f>SUM(TabelERE7[[#This Row],[11-09-21]:[07-05-22]])</f>
        <v>29</v>
      </c>
      <c r="AH18" s="27">
        <f>(COUNTIF(TabelERE7[[#This Row],[11-09-21]:[07-05-22]],3)*2)+COUNTIF(TabelERE7[[#This Row],[11-09-21]:[07-05-22]],1)</f>
        <v>23</v>
      </c>
      <c r="AI18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38</v>
      </c>
      <c r="AJ18" s="29"/>
      <c r="AK18" s="30">
        <f t="shared" si="6"/>
        <v>0.60526315789473684</v>
      </c>
      <c r="AL18" s="31"/>
      <c r="AN18" s="43"/>
    </row>
    <row r="19" spans="1:40" s="32" customFormat="1" ht="15" customHeight="1" x14ac:dyDescent="0.3">
      <c r="A19" s="18"/>
      <c r="B19" s="19">
        <f t="shared" si="1"/>
        <v>13</v>
      </c>
      <c r="C19" s="20">
        <v>121</v>
      </c>
      <c r="D19" s="21" t="str">
        <f t="shared" si="2"/>
        <v>VAN HOOF RENO</v>
      </c>
      <c r="E19" s="22" t="str">
        <f t="shared" si="3"/>
        <v>-</v>
      </c>
      <c r="F19" s="23" t="str">
        <f t="shared" si="4"/>
        <v>A</v>
      </c>
      <c r="G19" s="23" t="str">
        <f>IF(TabelERE7[[#This Row],[Gespeelde manches]]&lt;10,"TW",IF(TabelERE7[[#This Row],[Percentage]]&gt;39.99%,"A","B"))</f>
        <v>A</v>
      </c>
      <c r="H19" s="24" t="str">
        <f>(VLOOKUP(C19,Ledenlijst1,2,FALSE))&amp;" "&amp;(IF(TabelERE7[[#This Row],[Ploegnummer
(kolom te verbergen)]]="-","",TabelERE7[[#This Row],[Ploegnummer
(kolom te verbergen)]]))</f>
        <v>NOEVEREN 1</v>
      </c>
      <c r="I19" s="25" t="str">
        <f t="shared" si="5"/>
        <v>NOE</v>
      </c>
      <c r="J19" s="44">
        <v>1</v>
      </c>
      <c r="K19" s="46">
        <v>1</v>
      </c>
      <c r="L19" s="46">
        <v>1</v>
      </c>
      <c r="M19" s="46">
        <v>0</v>
      </c>
      <c r="N19" s="54">
        <v>1</v>
      </c>
      <c r="O19" s="54">
        <v>3</v>
      </c>
      <c r="P19" s="46">
        <v>1</v>
      </c>
      <c r="Q19" s="46">
        <v>0</v>
      </c>
      <c r="R19" s="82" t="s">
        <v>10</v>
      </c>
      <c r="S19" s="46">
        <v>0</v>
      </c>
      <c r="T19" s="46">
        <v>3</v>
      </c>
      <c r="U19" s="54">
        <v>1</v>
      </c>
      <c r="V19" s="46">
        <v>3</v>
      </c>
      <c r="W19" s="46">
        <v>3</v>
      </c>
      <c r="X19" s="46">
        <v>1</v>
      </c>
      <c r="Y19" s="46">
        <v>1</v>
      </c>
      <c r="Z19" s="46">
        <v>3</v>
      </c>
      <c r="AA19" s="54">
        <v>1</v>
      </c>
      <c r="AB19" s="54">
        <v>1</v>
      </c>
      <c r="AC19" s="82" t="s">
        <v>10</v>
      </c>
      <c r="AD19" s="46">
        <v>1</v>
      </c>
      <c r="AE19" s="46">
        <v>1</v>
      </c>
      <c r="AF19" s="46">
        <v>3</v>
      </c>
      <c r="AG19" s="26">
        <f>SUM(TabelERE7[[#This Row],[11-09-21]:[07-05-22]])</f>
        <v>29</v>
      </c>
      <c r="AH19" s="27">
        <f>(COUNTIF(TabelERE7[[#This Row],[11-09-21]:[07-05-22]],3)*2)+COUNTIF(TabelERE7[[#This Row],[11-09-21]:[07-05-22]],1)</f>
        <v>23</v>
      </c>
      <c r="AI19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40</v>
      </c>
      <c r="AJ19" s="29"/>
      <c r="AK19" s="30">
        <f t="shared" si="6"/>
        <v>0.57499999999999996</v>
      </c>
      <c r="AL19" s="31"/>
      <c r="AN19" s="43"/>
    </row>
    <row r="20" spans="1:40" s="32" customFormat="1" ht="15" customHeight="1" x14ac:dyDescent="0.3">
      <c r="A20" s="18"/>
      <c r="B20" s="19">
        <f t="shared" si="1"/>
        <v>13</v>
      </c>
      <c r="C20" s="20">
        <v>842</v>
      </c>
      <c r="D20" s="21" t="str">
        <f t="shared" si="2"/>
        <v>GOOSSENS GEERT</v>
      </c>
      <c r="E20" s="22">
        <f t="shared" si="3"/>
        <v>1</v>
      </c>
      <c r="F20" s="23" t="str">
        <f t="shared" si="4"/>
        <v>A</v>
      </c>
      <c r="G20" s="23" t="str">
        <f>IF(TabelERE7[[#This Row],[Gespeelde manches]]&lt;10,"TW",IF(TabelERE7[[#This Row],[Percentage]]&gt;39.99%,"A","B"))</f>
        <v>A</v>
      </c>
      <c r="H20" s="24" t="str">
        <f>(VLOOKUP(C20,Ledenlijst1,2,FALSE))&amp;" "&amp;(IF(TabelERE7[[#This Row],[Ploegnummer
(kolom te verbergen)]]="-","",TabelERE7[[#This Row],[Ploegnummer
(kolom te verbergen)]]))</f>
        <v>PLAZA 1</v>
      </c>
      <c r="I20" s="25" t="str">
        <f t="shared" si="5"/>
        <v>PLZ</v>
      </c>
      <c r="J20" s="44">
        <v>1</v>
      </c>
      <c r="K20" s="46">
        <v>3</v>
      </c>
      <c r="L20" s="46">
        <v>3</v>
      </c>
      <c r="M20" s="82" t="s">
        <v>10</v>
      </c>
      <c r="N20" s="54">
        <v>1</v>
      </c>
      <c r="O20" s="54">
        <v>1</v>
      </c>
      <c r="P20" s="46">
        <v>1</v>
      </c>
      <c r="Q20" s="46">
        <v>3</v>
      </c>
      <c r="R20" s="46">
        <v>1</v>
      </c>
      <c r="S20" s="46">
        <v>1</v>
      </c>
      <c r="T20" s="46">
        <v>0</v>
      </c>
      <c r="U20" s="54">
        <v>1</v>
      </c>
      <c r="V20" s="46">
        <v>1</v>
      </c>
      <c r="W20" s="46">
        <v>3</v>
      </c>
      <c r="X20" s="82" t="s">
        <v>10</v>
      </c>
      <c r="Y20" s="46">
        <v>1</v>
      </c>
      <c r="Z20" s="46">
        <v>3</v>
      </c>
      <c r="AA20" s="54">
        <v>3</v>
      </c>
      <c r="AB20" s="54">
        <v>0</v>
      </c>
      <c r="AC20" s="46" t="s">
        <v>16</v>
      </c>
      <c r="AD20" s="46">
        <v>3</v>
      </c>
      <c r="AE20" s="46">
        <v>0</v>
      </c>
      <c r="AF20" s="46" t="s">
        <v>16</v>
      </c>
      <c r="AG20" s="26">
        <f>SUM(TabelERE7[[#This Row],[11-09-21]:[07-05-22]])</f>
        <v>29</v>
      </c>
      <c r="AH20" s="27">
        <f>(COUNTIF(TabelERE7[[#This Row],[11-09-21]:[07-05-22]],3)*2)+COUNTIF(TabelERE7[[#This Row],[11-09-21]:[07-05-22]],1)</f>
        <v>22</v>
      </c>
      <c r="AI20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36</v>
      </c>
      <c r="AJ20" s="29"/>
      <c r="AK20" s="30">
        <f t="shared" si="6"/>
        <v>0.61111111111111116</v>
      </c>
      <c r="AL20" s="31"/>
      <c r="AN20" s="43"/>
    </row>
    <row r="21" spans="1:40" s="32" customFormat="1" ht="15" customHeight="1" x14ac:dyDescent="0.3">
      <c r="A21" s="18"/>
      <c r="B21" s="19">
        <f t="shared" si="1"/>
        <v>18</v>
      </c>
      <c r="C21" s="20">
        <v>320</v>
      </c>
      <c r="D21" s="21" t="str">
        <f t="shared" si="2"/>
        <v>DE CLERCQ MARIO</v>
      </c>
      <c r="E21" s="22" t="str">
        <f t="shared" si="3"/>
        <v>-</v>
      </c>
      <c r="F21" s="23" t="str">
        <f t="shared" si="4"/>
        <v>A</v>
      </c>
      <c r="G21" s="23" t="str">
        <f>IF(TabelERE7[[#This Row],[Gespeelde manches]]&lt;10,"TW",IF(TabelERE7[[#This Row],[Percentage]]&gt;39.99%,"A","B"))</f>
        <v>A</v>
      </c>
      <c r="H21" s="24" t="str">
        <f>(VLOOKUP(C21,Ledenlijst1,2,FALSE))&amp;" "&amp;(IF(TabelERE7[[#This Row],[Ploegnummer
(kolom te verbergen)]]="-","",TabelERE7[[#This Row],[Ploegnummer
(kolom te verbergen)]]))</f>
        <v xml:space="preserve">TORENHOF </v>
      </c>
      <c r="I21" s="25" t="str">
        <f t="shared" si="5"/>
        <v>THOF</v>
      </c>
      <c r="J21" s="44"/>
      <c r="K21" s="46" t="s">
        <v>16</v>
      </c>
      <c r="L21" s="46">
        <v>3</v>
      </c>
      <c r="M21" s="46">
        <v>0</v>
      </c>
      <c r="N21" s="54">
        <v>3</v>
      </c>
      <c r="O21" s="54">
        <v>0</v>
      </c>
      <c r="P21" s="82" t="s">
        <v>10</v>
      </c>
      <c r="Q21" s="46">
        <v>0</v>
      </c>
      <c r="R21" s="46">
        <v>0</v>
      </c>
      <c r="S21" s="46">
        <v>3</v>
      </c>
      <c r="T21" s="46">
        <v>1</v>
      </c>
      <c r="U21" s="54">
        <v>1</v>
      </c>
      <c r="V21" s="46">
        <v>3</v>
      </c>
      <c r="W21" s="46" t="s">
        <v>16</v>
      </c>
      <c r="X21" s="46">
        <v>1</v>
      </c>
      <c r="Y21" s="46">
        <v>3</v>
      </c>
      <c r="Z21" s="46">
        <v>0</v>
      </c>
      <c r="AA21" s="82" t="s">
        <v>10</v>
      </c>
      <c r="AB21" s="54">
        <v>1</v>
      </c>
      <c r="AC21" s="46">
        <v>3</v>
      </c>
      <c r="AD21" s="46">
        <v>3</v>
      </c>
      <c r="AE21" s="46">
        <v>3</v>
      </c>
      <c r="AF21" s="46" t="s">
        <v>16</v>
      </c>
      <c r="AG21" s="26">
        <f>SUM(TabelERE7[[#This Row],[11-09-21]:[07-05-22]])</f>
        <v>28</v>
      </c>
      <c r="AH21" s="27">
        <f>(COUNTIF(TabelERE7[[#This Row],[11-09-21]:[07-05-22]],3)*2)+COUNTIF(TabelERE7[[#This Row],[11-09-21]:[07-05-22]],1)</f>
        <v>20</v>
      </c>
      <c r="AI21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34</v>
      </c>
      <c r="AJ21" s="29"/>
      <c r="AK21" s="30">
        <f t="shared" si="6"/>
        <v>0.58823529411764708</v>
      </c>
      <c r="AL21" s="31"/>
      <c r="AN21" s="43"/>
    </row>
    <row r="22" spans="1:40" s="32" customFormat="1" ht="15" customHeight="1" x14ac:dyDescent="0.3">
      <c r="A22" s="18"/>
      <c r="B22" s="19">
        <f t="shared" si="1"/>
        <v>19</v>
      </c>
      <c r="C22" s="20">
        <v>203</v>
      </c>
      <c r="D22" s="21" t="str">
        <f t="shared" si="2"/>
        <v>CLAES PAUL</v>
      </c>
      <c r="E22" s="22">
        <f t="shared" si="3"/>
        <v>1</v>
      </c>
      <c r="F22" s="23" t="str">
        <f t="shared" si="4"/>
        <v>A</v>
      </c>
      <c r="G22" s="23" t="str">
        <f>IF(TabelERE7[[#This Row],[Gespeelde manches]]&lt;10,"TW",IF(TabelERE7[[#This Row],[Percentage]]&gt;39.99%,"A","B"))</f>
        <v>A</v>
      </c>
      <c r="H22" s="24" t="str">
        <f>(VLOOKUP(C22,Ledenlijst1,2,FALSE))&amp;" "&amp;(IF(TabelERE7[[#This Row],[Ploegnummer
(kolom te verbergen)]]="-","",TabelERE7[[#This Row],[Ploegnummer
(kolom te verbergen)]]))</f>
        <v>NOEVEREN 1</v>
      </c>
      <c r="I22" s="25" t="str">
        <f t="shared" si="5"/>
        <v>NOE</v>
      </c>
      <c r="J22" s="44">
        <v>1</v>
      </c>
      <c r="K22" s="46">
        <v>1</v>
      </c>
      <c r="L22" s="46">
        <v>3</v>
      </c>
      <c r="M22" s="46">
        <v>3</v>
      </c>
      <c r="N22" s="54">
        <v>3</v>
      </c>
      <c r="O22" s="54">
        <v>3</v>
      </c>
      <c r="P22" s="46">
        <v>1</v>
      </c>
      <c r="Q22" s="46">
        <v>0</v>
      </c>
      <c r="R22" s="82" t="s">
        <v>10</v>
      </c>
      <c r="S22" s="46">
        <v>3</v>
      </c>
      <c r="T22" s="46">
        <v>1</v>
      </c>
      <c r="U22" s="54">
        <v>0</v>
      </c>
      <c r="V22" s="46">
        <v>3</v>
      </c>
      <c r="W22" s="46">
        <v>1</v>
      </c>
      <c r="X22" s="46">
        <v>0</v>
      </c>
      <c r="Y22" s="46">
        <v>3</v>
      </c>
      <c r="Z22" s="46">
        <v>0</v>
      </c>
      <c r="AA22" s="54">
        <v>1</v>
      </c>
      <c r="AB22" s="54">
        <v>1</v>
      </c>
      <c r="AC22" s="82" t="s">
        <v>10</v>
      </c>
      <c r="AD22" s="46">
        <v>0</v>
      </c>
      <c r="AE22" s="46">
        <v>0</v>
      </c>
      <c r="AF22" s="46">
        <v>0</v>
      </c>
      <c r="AG22" s="26">
        <f>SUM(TabelERE7[[#This Row],[11-09-21]:[07-05-22]])</f>
        <v>27</v>
      </c>
      <c r="AH22" s="27">
        <f>(COUNTIF(TabelERE7[[#This Row],[11-09-21]:[07-05-22]],3)*2)+COUNTIF(TabelERE7[[#This Row],[11-09-21]:[07-05-22]],1)</f>
        <v>20</v>
      </c>
      <c r="AI22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40</v>
      </c>
      <c r="AJ22" s="29"/>
      <c r="AK22" s="30">
        <f t="shared" si="6"/>
        <v>0.5</v>
      </c>
      <c r="AL22" s="31"/>
      <c r="AN22" s="43"/>
    </row>
    <row r="23" spans="1:40" s="32" customFormat="1" ht="15" customHeight="1" x14ac:dyDescent="0.3">
      <c r="A23" s="18"/>
      <c r="B23" s="19">
        <f t="shared" si="1"/>
        <v>19</v>
      </c>
      <c r="C23" s="20">
        <v>494</v>
      </c>
      <c r="D23" s="21" t="str">
        <f t="shared" si="2"/>
        <v>MOENS BRUNO</v>
      </c>
      <c r="E23" s="22" t="str">
        <f t="shared" si="3"/>
        <v>-</v>
      </c>
      <c r="F23" s="23" t="str">
        <f t="shared" si="4"/>
        <v>A</v>
      </c>
      <c r="G23" s="23" t="str">
        <f>IF(TabelERE7[[#This Row],[Gespeelde manches]]&lt;10,"TW",IF(TabelERE7[[#This Row],[Percentage]]&gt;39.99%,"A","B"))</f>
        <v>A</v>
      </c>
      <c r="H23" s="24" t="str">
        <f>(VLOOKUP(C23,Ledenlijst1,2,FALSE))&amp;" "&amp;(IF(TabelERE7[[#This Row],[Ploegnummer
(kolom te verbergen)]]="-","",TabelERE7[[#This Row],[Ploegnummer
(kolom te verbergen)]]))</f>
        <v xml:space="preserve">TORENHOF </v>
      </c>
      <c r="I23" s="25" t="str">
        <f t="shared" si="5"/>
        <v>THOF</v>
      </c>
      <c r="J23" s="44"/>
      <c r="K23" s="46">
        <v>1</v>
      </c>
      <c r="L23" s="46">
        <v>1</v>
      </c>
      <c r="M23" s="46">
        <v>1</v>
      </c>
      <c r="N23" s="54" t="s">
        <v>16</v>
      </c>
      <c r="O23" s="54">
        <v>0</v>
      </c>
      <c r="P23" s="82" t="s">
        <v>10</v>
      </c>
      <c r="Q23" s="46">
        <v>1</v>
      </c>
      <c r="R23" s="46">
        <v>0</v>
      </c>
      <c r="S23" s="46">
        <v>1</v>
      </c>
      <c r="T23" s="46">
        <v>3</v>
      </c>
      <c r="U23" s="54">
        <v>0</v>
      </c>
      <c r="V23" s="46" t="s">
        <v>16</v>
      </c>
      <c r="W23" s="46">
        <v>1</v>
      </c>
      <c r="X23" s="46">
        <v>1</v>
      </c>
      <c r="Y23" s="46">
        <v>3</v>
      </c>
      <c r="Z23" s="46">
        <v>3</v>
      </c>
      <c r="AA23" s="82" t="s">
        <v>10</v>
      </c>
      <c r="AB23" s="54">
        <v>1</v>
      </c>
      <c r="AC23" s="46">
        <v>3</v>
      </c>
      <c r="AD23" s="46">
        <v>3</v>
      </c>
      <c r="AE23" s="46">
        <v>3</v>
      </c>
      <c r="AF23" s="46">
        <v>1</v>
      </c>
      <c r="AG23" s="26">
        <f>SUM(TabelERE7[[#This Row],[11-09-21]:[07-05-22]])</f>
        <v>27</v>
      </c>
      <c r="AH23" s="27">
        <f>(COUNTIF(TabelERE7[[#This Row],[11-09-21]:[07-05-22]],3)*2)+COUNTIF(TabelERE7[[#This Row],[11-09-21]:[07-05-22]],1)</f>
        <v>21</v>
      </c>
      <c r="AI23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36</v>
      </c>
      <c r="AJ23" s="29"/>
      <c r="AK23" s="30">
        <f t="shared" si="6"/>
        <v>0.58333333333333337</v>
      </c>
      <c r="AL23" s="31"/>
      <c r="AN23" s="43"/>
    </row>
    <row r="24" spans="1:40" s="32" customFormat="1" ht="15" customHeight="1" x14ac:dyDescent="0.3">
      <c r="A24" s="18"/>
      <c r="B24" s="19">
        <f t="shared" si="1"/>
        <v>21</v>
      </c>
      <c r="C24" s="20">
        <v>449</v>
      </c>
      <c r="D24" s="21" t="str">
        <f t="shared" si="2"/>
        <v>HEYMANS JAN</v>
      </c>
      <c r="E24" s="22" t="str">
        <f t="shared" si="3"/>
        <v>-</v>
      </c>
      <c r="F24" s="23" t="str">
        <f t="shared" si="4"/>
        <v>B</v>
      </c>
      <c r="G24" s="23" t="str">
        <f>IF(TabelERE7[[#This Row],[Gespeelde manches]]&lt;10,"TW",IF(TabelERE7[[#This Row],[Percentage]]&gt;39.99%,"A","B"))</f>
        <v>A</v>
      </c>
      <c r="H24" s="24" t="str">
        <f>(VLOOKUP(C24,Ledenlijst1,2,FALSE))&amp;" "&amp;(IF(TabelERE7[[#This Row],[Ploegnummer
(kolom te verbergen)]]="-","",TabelERE7[[#This Row],[Ploegnummer
(kolom te verbergen)]]))</f>
        <v xml:space="preserve">DE DAGERS </v>
      </c>
      <c r="I24" s="25" t="str">
        <f t="shared" si="5"/>
        <v>DDAG</v>
      </c>
      <c r="J24" s="44"/>
      <c r="K24" s="45">
        <v>1</v>
      </c>
      <c r="L24" s="46" t="s">
        <v>16</v>
      </c>
      <c r="M24" s="46">
        <v>3</v>
      </c>
      <c r="N24" s="82" t="s">
        <v>10</v>
      </c>
      <c r="O24" s="54">
        <v>0</v>
      </c>
      <c r="P24" s="46">
        <v>3</v>
      </c>
      <c r="Q24" s="46">
        <v>1</v>
      </c>
      <c r="R24" s="46">
        <v>1</v>
      </c>
      <c r="S24" s="46">
        <v>0</v>
      </c>
      <c r="T24" s="46">
        <v>1</v>
      </c>
      <c r="U24" s="54">
        <v>1</v>
      </c>
      <c r="V24" s="46">
        <v>0</v>
      </c>
      <c r="W24" s="46">
        <v>1</v>
      </c>
      <c r="X24" s="46">
        <v>1</v>
      </c>
      <c r="Y24" s="82" t="s">
        <v>10</v>
      </c>
      <c r="Z24" s="46">
        <v>0</v>
      </c>
      <c r="AA24" s="54">
        <v>1</v>
      </c>
      <c r="AB24" s="54">
        <v>3</v>
      </c>
      <c r="AC24" s="46" t="s">
        <v>16</v>
      </c>
      <c r="AD24" s="46">
        <v>1</v>
      </c>
      <c r="AE24" s="46">
        <v>3</v>
      </c>
      <c r="AF24" s="46">
        <v>3</v>
      </c>
      <c r="AG24" s="26">
        <f>SUM(TabelERE7[[#This Row],[11-09-21]:[07-05-22]])</f>
        <v>24</v>
      </c>
      <c r="AH24" s="27">
        <f>(COUNTIF(TabelERE7[[#This Row],[11-09-21]:[07-05-22]],3)*2)+COUNTIF(TabelERE7[[#This Row],[11-09-21]:[07-05-22]],1)</f>
        <v>19</v>
      </c>
      <c r="AI24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36</v>
      </c>
      <c r="AJ24" s="29"/>
      <c r="AK24" s="30">
        <f t="shared" si="6"/>
        <v>0.52777777777777779</v>
      </c>
      <c r="AL24" s="31"/>
    </row>
    <row r="25" spans="1:40" s="32" customFormat="1" ht="15" customHeight="1" x14ac:dyDescent="0.3">
      <c r="A25" s="18"/>
      <c r="B25" s="19">
        <f t="shared" si="1"/>
        <v>21</v>
      </c>
      <c r="C25" s="20">
        <v>247</v>
      </c>
      <c r="D25" s="21" t="str">
        <f t="shared" si="2"/>
        <v>ANNOT ERIC</v>
      </c>
      <c r="E25" s="22" t="str">
        <f t="shared" si="3"/>
        <v>-</v>
      </c>
      <c r="F25" s="23" t="str">
        <f t="shared" si="4"/>
        <v>B</v>
      </c>
      <c r="G25" s="23" t="str">
        <f>IF(TabelERE7[[#This Row],[Gespeelde manches]]&lt;10,"TW",IF(TabelERE7[[#This Row],[Percentage]]&gt;39.99%,"A","B"))</f>
        <v>A</v>
      </c>
      <c r="H25" s="24" t="str">
        <f>(VLOOKUP(C25,Ledenlijst1,2,FALSE))&amp;" "&amp;(IF(TabelERE7[[#This Row],[Ploegnummer
(kolom te verbergen)]]="-","",TabelERE7[[#This Row],[Ploegnummer
(kolom te verbergen)]]))</f>
        <v>DEN BLACK 2</v>
      </c>
      <c r="I25" s="25" t="str">
        <f t="shared" si="5"/>
        <v>DBLA</v>
      </c>
      <c r="J25" s="44">
        <v>2</v>
      </c>
      <c r="K25" s="45" t="s">
        <v>16</v>
      </c>
      <c r="L25" s="46" t="s">
        <v>16</v>
      </c>
      <c r="M25" s="46">
        <v>0</v>
      </c>
      <c r="N25" s="54">
        <v>3</v>
      </c>
      <c r="O25" s="82" t="s">
        <v>10</v>
      </c>
      <c r="P25" s="47" t="s">
        <v>16</v>
      </c>
      <c r="Q25" s="47" t="s">
        <v>16</v>
      </c>
      <c r="R25" s="54">
        <v>3</v>
      </c>
      <c r="S25" s="47" t="s">
        <v>16</v>
      </c>
      <c r="T25" s="47">
        <v>3</v>
      </c>
      <c r="U25" s="47">
        <v>3</v>
      </c>
      <c r="V25" s="47">
        <v>1</v>
      </c>
      <c r="W25" s="47">
        <v>3</v>
      </c>
      <c r="X25" s="47">
        <v>3</v>
      </c>
      <c r="Y25" s="47">
        <v>3</v>
      </c>
      <c r="Z25" s="82" t="s">
        <v>10</v>
      </c>
      <c r="AA25" s="54">
        <v>0</v>
      </c>
      <c r="AB25" s="54" t="s">
        <v>16</v>
      </c>
      <c r="AC25" s="47">
        <v>1</v>
      </c>
      <c r="AD25" s="47">
        <v>1</v>
      </c>
      <c r="AE25" s="54" t="s">
        <v>16</v>
      </c>
      <c r="AF25" s="47">
        <v>0</v>
      </c>
      <c r="AG25" s="26">
        <f>SUM(TabelERE7[[#This Row],[11-09-21]:[07-05-22]])</f>
        <v>24</v>
      </c>
      <c r="AH25" s="27">
        <f>(COUNTIF(TabelERE7[[#This Row],[11-09-21]:[07-05-22]],3)*2)+COUNTIF(TabelERE7[[#This Row],[11-09-21]:[07-05-22]],1)</f>
        <v>17</v>
      </c>
      <c r="AI25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26</v>
      </c>
      <c r="AJ25" s="29"/>
      <c r="AK25" s="30">
        <f t="shared" si="6"/>
        <v>0.65384615384615385</v>
      </c>
      <c r="AL25" s="31"/>
    </row>
    <row r="26" spans="1:40" s="32" customFormat="1" ht="15" customHeight="1" x14ac:dyDescent="0.3">
      <c r="A26" s="18"/>
      <c r="B26" s="19">
        <f t="shared" si="1"/>
        <v>23</v>
      </c>
      <c r="C26" s="20">
        <v>497</v>
      </c>
      <c r="D26" s="21" t="str">
        <f t="shared" si="2"/>
        <v>DE COCK TOM</v>
      </c>
      <c r="E26" s="22" t="str">
        <f t="shared" si="3"/>
        <v>-</v>
      </c>
      <c r="F26" s="23" t="str">
        <f t="shared" si="4"/>
        <v>A</v>
      </c>
      <c r="G26" s="23" t="str">
        <f>IF(TabelERE7[[#This Row],[Gespeelde manches]]&lt;10,"TW",IF(TabelERE7[[#This Row],[Percentage]]&gt;39.99%,"A","B"))</f>
        <v>A</v>
      </c>
      <c r="H26" s="24" t="str">
        <f>(VLOOKUP(C26,Ledenlijst1,2,FALSE))&amp;" "&amp;(IF(TabelERE7[[#This Row],[Ploegnummer
(kolom te verbergen)]]="-","",TabelERE7[[#This Row],[Ploegnummer
(kolom te verbergen)]]))</f>
        <v xml:space="preserve">DE DAGERS </v>
      </c>
      <c r="I26" s="25" t="str">
        <f t="shared" si="5"/>
        <v>DDAG</v>
      </c>
      <c r="J26" s="44"/>
      <c r="K26" s="45">
        <v>1</v>
      </c>
      <c r="L26" s="46">
        <v>1</v>
      </c>
      <c r="M26" s="46">
        <v>0</v>
      </c>
      <c r="N26" s="82" t="s">
        <v>10</v>
      </c>
      <c r="O26" s="54">
        <v>0</v>
      </c>
      <c r="P26" s="46">
        <v>3</v>
      </c>
      <c r="Q26" s="46">
        <v>1</v>
      </c>
      <c r="R26" s="46">
        <v>0</v>
      </c>
      <c r="S26" s="46">
        <v>3</v>
      </c>
      <c r="T26" s="46">
        <v>3</v>
      </c>
      <c r="U26" s="54">
        <v>0</v>
      </c>
      <c r="V26" s="46">
        <v>1</v>
      </c>
      <c r="W26" s="46">
        <v>3</v>
      </c>
      <c r="X26" s="46">
        <v>1</v>
      </c>
      <c r="Y26" s="82" t="s">
        <v>10</v>
      </c>
      <c r="Z26" s="46">
        <v>3</v>
      </c>
      <c r="AA26" s="54" t="s">
        <v>16</v>
      </c>
      <c r="AB26" s="54" t="s">
        <v>16</v>
      </c>
      <c r="AC26" s="46" t="s">
        <v>16</v>
      </c>
      <c r="AD26" s="46">
        <v>0</v>
      </c>
      <c r="AE26" s="46">
        <v>0</v>
      </c>
      <c r="AF26" s="46">
        <v>3</v>
      </c>
      <c r="AG26" s="26">
        <f>SUM(TabelERE7[[#This Row],[11-09-21]:[07-05-22]])</f>
        <v>23</v>
      </c>
      <c r="AH26" s="27">
        <f>(COUNTIF(TabelERE7[[#This Row],[11-09-21]:[07-05-22]],3)*2)+COUNTIF(TabelERE7[[#This Row],[11-09-21]:[07-05-22]],1)</f>
        <v>17</v>
      </c>
      <c r="AI26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34</v>
      </c>
      <c r="AJ26" s="29"/>
      <c r="AK26" s="30">
        <f t="shared" si="6"/>
        <v>0.5</v>
      </c>
      <c r="AL26" s="31"/>
    </row>
    <row r="27" spans="1:40" s="32" customFormat="1" ht="15" customHeight="1" x14ac:dyDescent="0.3">
      <c r="A27" s="18"/>
      <c r="B27" s="19">
        <f t="shared" si="1"/>
        <v>23</v>
      </c>
      <c r="C27" s="20">
        <v>202</v>
      </c>
      <c r="D27" s="21" t="str">
        <f t="shared" si="2"/>
        <v>TELLIER LUDWIG</v>
      </c>
      <c r="E27" s="22">
        <f t="shared" si="3"/>
        <v>1</v>
      </c>
      <c r="F27" s="23" t="str">
        <f t="shared" si="4"/>
        <v>A</v>
      </c>
      <c r="G27" s="23" t="str">
        <f>IF(TabelERE7[[#This Row],[Gespeelde manches]]&lt;10,"TW",IF(TabelERE7[[#This Row],[Percentage]]&gt;39.99%,"A","B"))</f>
        <v>A</v>
      </c>
      <c r="H27" s="24" t="str">
        <f>(VLOOKUP(C27,Ledenlijst1,2,FALSE))&amp;" "&amp;(IF(TabelERE7[[#This Row],[Ploegnummer
(kolom te verbergen)]]="-","",TabelERE7[[#This Row],[Ploegnummer
(kolom te verbergen)]]))</f>
        <v>DE ZES 1</v>
      </c>
      <c r="I27" s="25" t="str">
        <f t="shared" si="5"/>
        <v>DZES</v>
      </c>
      <c r="J27" s="44">
        <v>1</v>
      </c>
      <c r="K27" s="45">
        <v>0</v>
      </c>
      <c r="L27" s="46">
        <v>0</v>
      </c>
      <c r="M27" s="46">
        <v>3</v>
      </c>
      <c r="N27" s="54">
        <v>0</v>
      </c>
      <c r="O27" s="54">
        <v>1</v>
      </c>
      <c r="P27" s="46" t="s">
        <v>16</v>
      </c>
      <c r="Q27" s="82" t="s">
        <v>10</v>
      </c>
      <c r="R27" s="46">
        <v>0</v>
      </c>
      <c r="S27" s="46">
        <v>1</v>
      </c>
      <c r="T27" s="46">
        <v>1</v>
      </c>
      <c r="U27" s="54">
        <v>3</v>
      </c>
      <c r="V27" s="46">
        <v>3</v>
      </c>
      <c r="W27" s="46">
        <v>0</v>
      </c>
      <c r="X27" s="46">
        <v>0</v>
      </c>
      <c r="Y27" s="46">
        <v>3</v>
      </c>
      <c r="Z27" s="46">
        <v>1</v>
      </c>
      <c r="AA27" s="54">
        <v>1</v>
      </c>
      <c r="AB27" s="82" t="s">
        <v>10</v>
      </c>
      <c r="AC27" s="46">
        <v>1</v>
      </c>
      <c r="AD27" s="46">
        <v>1</v>
      </c>
      <c r="AE27" s="46">
        <v>1</v>
      </c>
      <c r="AF27" s="46">
        <v>3</v>
      </c>
      <c r="AG27" s="26">
        <f>SUM(TabelERE7[[#This Row],[11-09-21]:[07-05-22]])</f>
        <v>23</v>
      </c>
      <c r="AH27" s="27">
        <f>(COUNTIF(TabelERE7[[#This Row],[11-09-21]:[07-05-22]],3)*2)+COUNTIF(TabelERE7[[#This Row],[11-09-21]:[07-05-22]],1)</f>
        <v>18</v>
      </c>
      <c r="AI27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38</v>
      </c>
      <c r="AJ27" s="29"/>
      <c r="AK27" s="30">
        <f t="shared" si="6"/>
        <v>0.47368421052631576</v>
      </c>
      <c r="AL27" s="31"/>
    </row>
    <row r="28" spans="1:40" s="32" customFormat="1" ht="15" customHeight="1" x14ac:dyDescent="0.3">
      <c r="A28" s="18"/>
      <c r="B28" s="19">
        <f t="shared" si="1"/>
        <v>23</v>
      </c>
      <c r="C28" s="20">
        <v>535</v>
      </c>
      <c r="D28" s="21" t="str">
        <f t="shared" si="2"/>
        <v>CASTELEYN PAUL</v>
      </c>
      <c r="E28" s="22" t="str">
        <f t="shared" si="3"/>
        <v>-</v>
      </c>
      <c r="F28" s="23" t="str">
        <f t="shared" si="4"/>
        <v>A</v>
      </c>
      <c r="G28" s="23" t="str">
        <f>IF(TabelERE7[[#This Row],[Gespeelde manches]]&lt;10,"TW",IF(TabelERE7[[#This Row],[Percentage]]&gt;39.99%,"A","B"))</f>
        <v>A</v>
      </c>
      <c r="H28" s="24" t="str">
        <f>(VLOOKUP(C28,Ledenlijst1,2,FALSE))&amp;" "&amp;(IF(TabelERE7[[#This Row],[Ploegnummer
(kolom te verbergen)]]="-","",TabelERE7[[#This Row],[Ploegnummer
(kolom te verbergen)]]))</f>
        <v>HET WIEL 1</v>
      </c>
      <c r="I28" s="25" t="str">
        <f t="shared" si="5"/>
        <v>WIEL</v>
      </c>
      <c r="J28" s="44">
        <v>1</v>
      </c>
      <c r="K28" s="45" t="s">
        <v>16</v>
      </c>
      <c r="L28" s="46">
        <v>1</v>
      </c>
      <c r="M28" s="46">
        <v>0</v>
      </c>
      <c r="N28" s="54" t="s">
        <v>16</v>
      </c>
      <c r="O28" s="54" t="s">
        <v>16</v>
      </c>
      <c r="P28" s="47">
        <v>0</v>
      </c>
      <c r="Q28" s="47">
        <v>1</v>
      </c>
      <c r="R28" s="46" t="s">
        <v>16</v>
      </c>
      <c r="S28" s="47">
        <v>3</v>
      </c>
      <c r="T28" s="46">
        <v>1</v>
      </c>
      <c r="U28" s="82" t="s">
        <v>10</v>
      </c>
      <c r="V28" s="46">
        <v>0</v>
      </c>
      <c r="W28" s="54">
        <v>3</v>
      </c>
      <c r="X28" s="47">
        <v>3</v>
      </c>
      <c r="Y28" s="46">
        <v>1</v>
      </c>
      <c r="Z28" s="47">
        <v>3</v>
      </c>
      <c r="AA28" s="54" t="s">
        <v>16</v>
      </c>
      <c r="AB28" s="54">
        <v>3</v>
      </c>
      <c r="AC28" s="46">
        <v>1</v>
      </c>
      <c r="AD28" s="46">
        <v>0</v>
      </c>
      <c r="AE28" s="47">
        <v>3</v>
      </c>
      <c r="AF28" s="82" t="s">
        <v>10</v>
      </c>
      <c r="AG28" s="26">
        <f>SUM(TabelERE7[[#This Row],[11-09-21]:[07-05-22]])</f>
        <v>23</v>
      </c>
      <c r="AH28" s="27">
        <f>(COUNTIF(TabelERE7[[#This Row],[11-09-21]:[07-05-22]],3)*2)+COUNTIF(TabelERE7[[#This Row],[11-09-21]:[07-05-22]],1)</f>
        <v>17</v>
      </c>
      <c r="AI28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30</v>
      </c>
      <c r="AJ28" s="29"/>
      <c r="AK28" s="30">
        <f t="shared" si="6"/>
        <v>0.56666666666666665</v>
      </c>
      <c r="AL28" s="31"/>
    </row>
    <row r="29" spans="1:40" s="32" customFormat="1" ht="15" customHeight="1" x14ac:dyDescent="0.3">
      <c r="A29" s="18"/>
      <c r="B29" s="19">
        <f t="shared" si="1"/>
        <v>23</v>
      </c>
      <c r="C29" s="20">
        <v>196</v>
      </c>
      <c r="D29" s="21" t="str">
        <f t="shared" si="2"/>
        <v>CLAES STEFAAN</v>
      </c>
      <c r="E29" s="22">
        <f t="shared" si="3"/>
        <v>1</v>
      </c>
      <c r="F29" s="23" t="str">
        <f t="shared" si="4"/>
        <v>A</v>
      </c>
      <c r="G29" s="23" t="str">
        <f>IF(TabelERE7[[#This Row],[Gespeelde manches]]&lt;10,"TW",IF(TabelERE7[[#This Row],[Percentage]]&gt;39.99%,"A","B"))</f>
        <v>A</v>
      </c>
      <c r="H29" s="24" t="str">
        <f>(VLOOKUP(C29,Ledenlijst1,2,FALSE))&amp;" "&amp;(IF(TabelERE7[[#This Row],[Ploegnummer
(kolom te verbergen)]]="-","",TabelERE7[[#This Row],[Ploegnummer
(kolom te verbergen)]]))</f>
        <v>NOEVEREN 1</v>
      </c>
      <c r="I29" s="25" t="str">
        <f t="shared" si="5"/>
        <v>NOE</v>
      </c>
      <c r="J29" s="44">
        <v>1</v>
      </c>
      <c r="K29" s="45">
        <v>0</v>
      </c>
      <c r="L29" s="46">
        <v>1</v>
      </c>
      <c r="M29" s="46">
        <v>1</v>
      </c>
      <c r="N29" s="54">
        <v>1</v>
      </c>
      <c r="O29" s="54">
        <v>1</v>
      </c>
      <c r="P29" s="46">
        <v>3</v>
      </c>
      <c r="Q29" s="46">
        <v>0</v>
      </c>
      <c r="R29" s="82" t="s">
        <v>10</v>
      </c>
      <c r="S29" s="46">
        <v>3</v>
      </c>
      <c r="T29" s="46">
        <v>1</v>
      </c>
      <c r="U29" s="54">
        <v>1</v>
      </c>
      <c r="V29" s="46">
        <v>3</v>
      </c>
      <c r="W29" s="46">
        <v>1</v>
      </c>
      <c r="X29" s="46">
        <v>0</v>
      </c>
      <c r="Y29" s="46">
        <v>3</v>
      </c>
      <c r="Z29" s="46">
        <v>0</v>
      </c>
      <c r="AA29" s="54">
        <v>3</v>
      </c>
      <c r="AB29" s="54" t="s">
        <v>16</v>
      </c>
      <c r="AC29" s="82" t="s">
        <v>10</v>
      </c>
      <c r="AD29" s="46">
        <v>0</v>
      </c>
      <c r="AE29" s="46" t="s">
        <v>16</v>
      </c>
      <c r="AF29" s="46">
        <v>1</v>
      </c>
      <c r="AG29" s="26">
        <f>SUM(TabelERE7[[#This Row],[11-09-21]:[07-05-22]])</f>
        <v>23</v>
      </c>
      <c r="AH29" s="27">
        <f>(COUNTIF(TabelERE7[[#This Row],[11-09-21]:[07-05-22]],3)*2)+COUNTIF(TabelERE7[[#This Row],[11-09-21]:[07-05-22]],1)</f>
        <v>18</v>
      </c>
      <c r="AI29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36</v>
      </c>
      <c r="AJ29" s="29"/>
      <c r="AK29" s="30">
        <f t="shared" si="6"/>
        <v>0.5</v>
      </c>
      <c r="AL29" s="31"/>
    </row>
    <row r="30" spans="1:40" s="32" customFormat="1" ht="15" customHeight="1" x14ac:dyDescent="0.3">
      <c r="A30" s="18"/>
      <c r="B30" s="19">
        <f t="shared" si="1"/>
        <v>27</v>
      </c>
      <c r="C30" s="20">
        <v>752</v>
      </c>
      <c r="D30" s="21" t="str">
        <f t="shared" si="2"/>
        <v>DE BONDT JOHAN</v>
      </c>
      <c r="E30" s="22" t="str">
        <f t="shared" si="3"/>
        <v>-</v>
      </c>
      <c r="F30" s="23" t="str">
        <f t="shared" si="4"/>
        <v>NA</v>
      </c>
      <c r="G30" s="23" t="str">
        <f>IF(TabelERE7[[#This Row],[Gespeelde manches]]&lt;10,"TW",IF(TabelERE7[[#This Row],[Percentage]]&gt;39.99%,"A","B"))</f>
        <v>A</v>
      </c>
      <c r="H30" s="24" t="str">
        <f>(VLOOKUP(C30,Ledenlijst1,2,FALSE))&amp;" "&amp;(IF(TabelERE7[[#This Row],[Ploegnummer
(kolom te verbergen)]]="-","",TabelERE7[[#This Row],[Ploegnummer
(kolom te verbergen)]]))</f>
        <v>BARBOER 1</v>
      </c>
      <c r="I30" s="25" t="str">
        <f t="shared" si="5"/>
        <v>BBR</v>
      </c>
      <c r="J30" s="44">
        <v>1</v>
      </c>
      <c r="K30" s="45">
        <v>1</v>
      </c>
      <c r="L30" s="82" t="s">
        <v>10</v>
      </c>
      <c r="M30" s="46">
        <v>1</v>
      </c>
      <c r="N30" s="54">
        <v>3</v>
      </c>
      <c r="O30" s="54" t="s">
        <v>16</v>
      </c>
      <c r="P30" s="46">
        <v>1</v>
      </c>
      <c r="Q30" s="46">
        <v>3</v>
      </c>
      <c r="R30" s="46" t="s">
        <v>16</v>
      </c>
      <c r="S30" s="46">
        <v>1</v>
      </c>
      <c r="T30" s="46">
        <v>1</v>
      </c>
      <c r="U30" s="54" t="s">
        <v>16</v>
      </c>
      <c r="V30" s="46">
        <v>0</v>
      </c>
      <c r="W30" s="82" t="s">
        <v>10</v>
      </c>
      <c r="X30" s="46">
        <v>3</v>
      </c>
      <c r="Y30" s="46">
        <v>0</v>
      </c>
      <c r="Z30" s="46">
        <v>3</v>
      </c>
      <c r="AA30" s="54">
        <v>1</v>
      </c>
      <c r="AB30" s="54">
        <v>1</v>
      </c>
      <c r="AC30" s="46" t="s">
        <v>16</v>
      </c>
      <c r="AD30" s="46" t="s">
        <v>16</v>
      </c>
      <c r="AE30" s="46">
        <v>0</v>
      </c>
      <c r="AF30" s="46">
        <v>3</v>
      </c>
      <c r="AG30" s="26">
        <f>SUM(TabelERE7[[#This Row],[11-09-21]:[07-05-22]])</f>
        <v>22</v>
      </c>
      <c r="AH30" s="27">
        <f>(COUNTIF(TabelERE7[[#This Row],[11-09-21]:[07-05-22]],3)*2)+COUNTIF(TabelERE7[[#This Row],[11-09-21]:[07-05-22]],1)</f>
        <v>17</v>
      </c>
      <c r="AI30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30</v>
      </c>
      <c r="AJ30" s="29"/>
      <c r="AK30" s="30">
        <f t="shared" si="6"/>
        <v>0.56666666666666665</v>
      </c>
      <c r="AL30" s="31"/>
    </row>
    <row r="31" spans="1:40" s="32" customFormat="1" ht="15" customHeight="1" x14ac:dyDescent="0.3">
      <c r="A31" s="18"/>
      <c r="B31" s="19">
        <f t="shared" si="1"/>
        <v>27</v>
      </c>
      <c r="C31" s="20">
        <v>514</v>
      </c>
      <c r="D31" s="21" t="str">
        <f t="shared" si="2"/>
        <v>BLOMMAERTS RUDY</v>
      </c>
      <c r="E31" s="22" t="str">
        <f t="shared" si="3"/>
        <v>-</v>
      </c>
      <c r="F31" s="23" t="str">
        <f t="shared" si="4"/>
        <v>A</v>
      </c>
      <c r="G31" s="23" t="str">
        <f>IF(TabelERE7[[#This Row],[Gespeelde manches]]&lt;10,"TW",IF(TabelERE7[[#This Row],[Percentage]]&gt;39.99%,"A","B"))</f>
        <v>A</v>
      </c>
      <c r="H31" s="24" t="str">
        <f>(VLOOKUP(C31,Ledenlijst1,2,FALSE))&amp;" "&amp;(IF(TabelERE7[[#This Row],[Ploegnummer
(kolom te verbergen)]]="-","",TabelERE7[[#This Row],[Ploegnummer
(kolom te verbergen)]]))</f>
        <v xml:space="preserve">DE DAGERS </v>
      </c>
      <c r="I31" s="25" t="str">
        <f t="shared" si="5"/>
        <v>DDAG</v>
      </c>
      <c r="J31" s="44"/>
      <c r="K31" s="45">
        <v>0</v>
      </c>
      <c r="L31" s="46">
        <v>3</v>
      </c>
      <c r="M31" s="46">
        <v>1</v>
      </c>
      <c r="N31" s="82" t="s">
        <v>10</v>
      </c>
      <c r="O31" s="54">
        <v>0</v>
      </c>
      <c r="P31" s="46">
        <v>3</v>
      </c>
      <c r="Q31" s="46">
        <v>3</v>
      </c>
      <c r="R31" s="46">
        <v>0</v>
      </c>
      <c r="S31" s="46">
        <v>1</v>
      </c>
      <c r="T31" s="46">
        <v>0</v>
      </c>
      <c r="U31" s="54">
        <v>3</v>
      </c>
      <c r="V31" s="46">
        <v>1</v>
      </c>
      <c r="W31" s="46">
        <v>3</v>
      </c>
      <c r="X31" s="46">
        <v>1</v>
      </c>
      <c r="Y31" s="82" t="s">
        <v>10</v>
      </c>
      <c r="Z31" s="46">
        <v>1</v>
      </c>
      <c r="AA31" s="54">
        <v>1</v>
      </c>
      <c r="AB31" s="54">
        <v>1</v>
      </c>
      <c r="AC31" s="46" t="s">
        <v>16</v>
      </c>
      <c r="AD31" s="46" t="s">
        <v>16</v>
      </c>
      <c r="AE31" s="46" t="s">
        <v>16</v>
      </c>
      <c r="AF31" s="46" t="s">
        <v>16</v>
      </c>
      <c r="AG31" s="26">
        <f>SUM(TabelERE7[[#This Row],[11-09-21]:[07-05-22]])</f>
        <v>22</v>
      </c>
      <c r="AH31" s="27">
        <f>(COUNTIF(TabelERE7[[#This Row],[11-09-21]:[07-05-22]],3)*2)+COUNTIF(TabelERE7[[#This Row],[11-09-21]:[07-05-22]],1)</f>
        <v>17</v>
      </c>
      <c r="AI31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32</v>
      </c>
      <c r="AJ31" s="29"/>
      <c r="AK31" s="30">
        <f t="shared" si="6"/>
        <v>0.53125</v>
      </c>
      <c r="AL31" s="31"/>
    </row>
    <row r="32" spans="1:40" s="32" customFormat="1" ht="15" customHeight="1" x14ac:dyDescent="0.3">
      <c r="A32" s="18"/>
      <c r="B32" s="19">
        <f t="shared" si="1"/>
        <v>27</v>
      </c>
      <c r="C32" s="20">
        <v>123</v>
      </c>
      <c r="D32" s="21" t="str">
        <f t="shared" si="2"/>
        <v>VAN ZEEBROECK NICO</v>
      </c>
      <c r="E32" s="22">
        <f t="shared" si="3"/>
        <v>1</v>
      </c>
      <c r="F32" s="23" t="str">
        <f t="shared" si="4"/>
        <v>A</v>
      </c>
      <c r="G32" s="23" t="str">
        <f>IF(TabelERE7[[#This Row],[Gespeelde manches]]&lt;10,"TW",IF(TabelERE7[[#This Row],[Percentage]]&gt;39.99%,"A","B"))</f>
        <v>A</v>
      </c>
      <c r="H32" s="24" t="str">
        <f>(VLOOKUP(C32,Ledenlijst1,2,FALSE))&amp;" "&amp;(IF(TabelERE7[[#This Row],[Ploegnummer
(kolom te verbergen)]]="-","",TabelERE7[[#This Row],[Ploegnummer
(kolom te verbergen)]]))</f>
        <v>DE SPLINTERS 1</v>
      </c>
      <c r="I32" s="25" t="str">
        <f t="shared" si="5"/>
        <v>SPLI</v>
      </c>
      <c r="J32" s="44">
        <v>1</v>
      </c>
      <c r="K32" s="51">
        <v>1</v>
      </c>
      <c r="L32" s="46" t="s">
        <v>16</v>
      </c>
      <c r="M32" s="46">
        <v>1</v>
      </c>
      <c r="N32" s="54" t="s">
        <v>16</v>
      </c>
      <c r="O32" s="54">
        <v>1</v>
      </c>
      <c r="P32" s="46">
        <v>3</v>
      </c>
      <c r="Q32" s="46">
        <v>3</v>
      </c>
      <c r="R32" s="46" t="s">
        <v>16</v>
      </c>
      <c r="S32" s="82" t="s">
        <v>10</v>
      </c>
      <c r="T32" s="46" t="s">
        <v>16</v>
      </c>
      <c r="U32" s="46" t="s">
        <v>16</v>
      </c>
      <c r="V32" s="46">
        <v>3</v>
      </c>
      <c r="W32" s="46">
        <v>3</v>
      </c>
      <c r="X32" s="46">
        <v>0</v>
      </c>
      <c r="Y32" s="46">
        <v>0</v>
      </c>
      <c r="Z32" s="46" t="s">
        <v>16</v>
      </c>
      <c r="AA32" s="54">
        <v>3</v>
      </c>
      <c r="AB32" s="54" t="s">
        <v>16</v>
      </c>
      <c r="AC32" s="46">
        <v>3</v>
      </c>
      <c r="AD32" s="82" t="s">
        <v>10</v>
      </c>
      <c r="AE32" s="46">
        <v>1</v>
      </c>
      <c r="AF32" s="54" t="s">
        <v>16</v>
      </c>
      <c r="AG32" s="26">
        <f>SUM(TabelERE7[[#This Row],[11-09-21]:[07-05-22]])</f>
        <v>22</v>
      </c>
      <c r="AH32" s="27">
        <f>(COUNTIF(TabelERE7[[#This Row],[11-09-21]:[07-05-22]],3)*2)+COUNTIF(TabelERE7[[#This Row],[11-09-21]:[07-05-22]],1)</f>
        <v>16</v>
      </c>
      <c r="AI32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24</v>
      </c>
      <c r="AJ32" s="29"/>
      <c r="AK32" s="30">
        <f t="shared" si="6"/>
        <v>0.66666666666666663</v>
      </c>
      <c r="AL32" s="31"/>
    </row>
    <row r="33" spans="1:38" s="32" customFormat="1" ht="15" customHeight="1" x14ac:dyDescent="0.3">
      <c r="A33" s="18"/>
      <c r="B33" s="19">
        <f t="shared" si="1"/>
        <v>27</v>
      </c>
      <c r="C33" s="20">
        <v>32</v>
      </c>
      <c r="D33" s="21" t="str">
        <f t="shared" si="2"/>
        <v>VAN ASBROECK YVAN</v>
      </c>
      <c r="E33" s="22" t="str">
        <f t="shared" si="3"/>
        <v>-</v>
      </c>
      <c r="F33" s="23" t="str">
        <f t="shared" si="4"/>
        <v>B</v>
      </c>
      <c r="G33" s="23" t="str">
        <f>IF(TabelERE7[[#This Row],[Gespeelde manches]]&lt;10,"TW",IF(TabelERE7[[#This Row],[Percentage]]&gt;39.99%,"A","B"))</f>
        <v>A</v>
      </c>
      <c r="H33" s="24" t="str">
        <f>(VLOOKUP(C33,Ledenlijst1,2,FALSE))&amp;" "&amp;(IF(TabelERE7[[#This Row],[Ploegnummer
(kolom te verbergen)]]="-","",TabelERE7[[#This Row],[Ploegnummer
(kolom te verbergen)]]))</f>
        <v>DEN BLACK 2</v>
      </c>
      <c r="I33" s="25" t="str">
        <f t="shared" si="5"/>
        <v>DBLA</v>
      </c>
      <c r="J33" s="44">
        <v>2</v>
      </c>
      <c r="K33" s="51">
        <v>1</v>
      </c>
      <c r="L33" s="46">
        <v>1</v>
      </c>
      <c r="M33" s="46">
        <v>3</v>
      </c>
      <c r="N33" s="54">
        <v>1</v>
      </c>
      <c r="O33" s="82" t="s">
        <v>10</v>
      </c>
      <c r="P33" s="46">
        <v>0</v>
      </c>
      <c r="Q33" s="46">
        <v>1</v>
      </c>
      <c r="R33" s="46">
        <v>1</v>
      </c>
      <c r="S33" s="54">
        <v>1</v>
      </c>
      <c r="T33" s="46">
        <v>1</v>
      </c>
      <c r="U33" s="46">
        <v>1</v>
      </c>
      <c r="V33" s="46">
        <v>0</v>
      </c>
      <c r="W33" s="46">
        <v>0</v>
      </c>
      <c r="X33" s="46">
        <v>3</v>
      </c>
      <c r="Y33" s="46">
        <v>1</v>
      </c>
      <c r="Z33" s="82" t="s">
        <v>10</v>
      </c>
      <c r="AA33" s="54">
        <v>0</v>
      </c>
      <c r="AB33" s="54">
        <v>3</v>
      </c>
      <c r="AC33" s="46" t="s">
        <v>16</v>
      </c>
      <c r="AD33" s="46">
        <v>0</v>
      </c>
      <c r="AE33" s="46">
        <v>1</v>
      </c>
      <c r="AF33" s="54">
        <v>3</v>
      </c>
      <c r="AG33" s="26">
        <f>SUM(TabelERE7[[#This Row],[11-09-21]:[07-05-22]])</f>
        <v>22</v>
      </c>
      <c r="AH33" s="27">
        <f>(COUNTIF(TabelERE7[[#This Row],[11-09-21]:[07-05-22]],3)*2)+COUNTIF(TabelERE7[[#This Row],[11-09-21]:[07-05-22]],1)</f>
        <v>18</v>
      </c>
      <c r="AI33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38</v>
      </c>
      <c r="AJ33" s="29"/>
      <c r="AK33" s="30">
        <f t="shared" si="6"/>
        <v>0.47368421052631576</v>
      </c>
      <c r="AL33" s="31"/>
    </row>
    <row r="34" spans="1:38" s="32" customFormat="1" ht="15" customHeight="1" x14ac:dyDescent="0.3">
      <c r="A34" s="18"/>
      <c r="B34" s="19">
        <f t="shared" si="1"/>
        <v>27</v>
      </c>
      <c r="C34" s="20">
        <v>48</v>
      </c>
      <c r="D34" s="21" t="str">
        <f t="shared" si="2"/>
        <v>VAN DE VIJVER DYLAN</v>
      </c>
      <c r="E34" s="22">
        <f t="shared" si="3"/>
        <v>1</v>
      </c>
      <c r="F34" s="23" t="str">
        <f t="shared" si="4"/>
        <v>B</v>
      </c>
      <c r="G34" s="23" t="str">
        <f>IF(TabelERE7[[#This Row],[Gespeelde manches]]&lt;10,"TW",IF(TabelERE7[[#This Row],[Percentage]]&gt;39.99%,"A","B"))</f>
        <v>A</v>
      </c>
      <c r="H34" s="24" t="str">
        <f>(VLOOKUP(C34,Ledenlijst1,2,FALSE))&amp;" "&amp;(IF(TabelERE7[[#This Row],[Ploegnummer
(kolom te verbergen)]]="-","",TabelERE7[[#This Row],[Ploegnummer
(kolom te verbergen)]]))</f>
        <v>HET WIEL 1</v>
      </c>
      <c r="I34" s="25" t="str">
        <f t="shared" si="5"/>
        <v>WIEL</v>
      </c>
      <c r="J34" s="44">
        <v>1</v>
      </c>
      <c r="K34" s="45">
        <v>0</v>
      </c>
      <c r="L34" s="46">
        <v>3</v>
      </c>
      <c r="M34" s="46">
        <v>1</v>
      </c>
      <c r="N34" s="54">
        <v>0</v>
      </c>
      <c r="O34" s="54">
        <v>3</v>
      </c>
      <c r="P34" s="47">
        <v>1</v>
      </c>
      <c r="Q34" s="47">
        <v>3</v>
      </c>
      <c r="R34" s="46">
        <v>3</v>
      </c>
      <c r="S34" s="47">
        <v>0</v>
      </c>
      <c r="T34" s="46">
        <v>1</v>
      </c>
      <c r="U34" s="82" t="s">
        <v>10</v>
      </c>
      <c r="V34" s="46">
        <v>1</v>
      </c>
      <c r="W34" s="54">
        <v>1</v>
      </c>
      <c r="X34" s="47">
        <v>0</v>
      </c>
      <c r="Y34" s="46">
        <v>1</v>
      </c>
      <c r="Z34" s="47" t="s">
        <v>16</v>
      </c>
      <c r="AA34" s="54">
        <v>3</v>
      </c>
      <c r="AB34" s="54" t="s">
        <v>16</v>
      </c>
      <c r="AC34" s="46">
        <v>0</v>
      </c>
      <c r="AD34" s="46">
        <v>1</v>
      </c>
      <c r="AE34" s="47" t="s">
        <v>16</v>
      </c>
      <c r="AF34" s="82" t="s">
        <v>10</v>
      </c>
      <c r="AG34" s="26">
        <f>SUM(TabelERE7[[#This Row],[11-09-21]:[07-05-22]])</f>
        <v>22</v>
      </c>
      <c r="AH34" s="27">
        <f>(COUNTIF(TabelERE7[[#This Row],[11-09-21]:[07-05-22]],3)*2)+COUNTIF(TabelERE7[[#This Row],[11-09-21]:[07-05-22]],1)</f>
        <v>17</v>
      </c>
      <c r="AI34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34</v>
      </c>
      <c r="AJ34" s="29"/>
      <c r="AK34" s="30">
        <f t="shared" si="6"/>
        <v>0.5</v>
      </c>
      <c r="AL34" s="31"/>
    </row>
    <row r="35" spans="1:38" s="32" customFormat="1" ht="15" customHeight="1" x14ac:dyDescent="0.3">
      <c r="A35" s="18"/>
      <c r="B35" s="19">
        <f t="shared" si="1"/>
        <v>32</v>
      </c>
      <c r="C35" s="20">
        <v>219</v>
      </c>
      <c r="D35" s="21" t="str">
        <f t="shared" si="2"/>
        <v>VAN STEEN BRENT</v>
      </c>
      <c r="E35" s="22">
        <f t="shared" si="3"/>
        <v>1</v>
      </c>
      <c r="F35" s="23" t="str">
        <f t="shared" si="4"/>
        <v>A</v>
      </c>
      <c r="G35" s="23" t="str">
        <f>IF(TabelERE7[[#This Row],[Gespeelde manches]]&lt;10,"TW",IF(TabelERE7[[#This Row],[Percentage]]&gt;39.99%,"A","B"))</f>
        <v>A</v>
      </c>
      <c r="H35" s="24" t="str">
        <f>(VLOOKUP(C35,Ledenlijst1,2,FALSE))&amp;" "&amp;(IF(TabelERE7[[#This Row],[Ploegnummer
(kolom te verbergen)]]="-","",TabelERE7[[#This Row],[Ploegnummer
(kolom te verbergen)]]))</f>
        <v>DE ZES 1</v>
      </c>
      <c r="I35" s="25" t="str">
        <f t="shared" si="5"/>
        <v>DZES</v>
      </c>
      <c r="J35" s="44">
        <v>1</v>
      </c>
      <c r="K35" s="45">
        <v>3</v>
      </c>
      <c r="L35" s="46">
        <v>1</v>
      </c>
      <c r="M35" s="46">
        <v>0</v>
      </c>
      <c r="N35" s="54">
        <v>0</v>
      </c>
      <c r="O35" s="54">
        <v>1</v>
      </c>
      <c r="P35" s="46">
        <v>1</v>
      </c>
      <c r="Q35" s="82" t="s">
        <v>10</v>
      </c>
      <c r="R35" s="46">
        <v>0</v>
      </c>
      <c r="S35" s="46">
        <v>0</v>
      </c>
      <c r="T35" s="46">
        <v>1</v>
      </c>
      <c r="U35" s="54">
        <v>3</v>
      </c>
      <c r="V35" s="46">
        <v>1</v>
      </c>
      <c r="W35" s="46">
        <v>1</v>
      </c>
      <c r="X35" s="46" t="s">
        <v>16</v>
      </c>
      <c r="Y35" s="46">
        <v>0</v>
      </c>
      <c r="Z35" s="46">
        <v>3</v>
      </c>
      <c r="AA35" s="54">
        <v>0</v>
      </c>
      <c r="AB35" s="82" t="s">
        <v>10</v>
      </c>
      <c r="AC35" s="46">
        <v>1</v>
      </c>
      <c r="AD35" s="46">
        <v>3</v>
      </c>
      <c r="AE35" s="46">
        <v>1</v>
      </c>
      <c r="AF35" s="46">
        <v>0</v>
      </c>
      <c r="AG35" s="26">
        <f>SUM(TabelERE7[[#This Row],[11-09-21]:[07-05-22]])</f>
        <v>20</v>
      </c>
      <c r="AH35" s="27">
        <f>(COUNTIF(TabelERE7[[#This Row],[11-09-21]:[07-05-22]],3)*2)+COUNTIF(TabelERE7[[#This Row],[11-09-21]:[07-05-22]],1)</f>
        <v>16</v>
      </c>
      <c r="AI35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38</v>
      </c>
      <c r="AJ35" s="29"/>
      <c r="AK35" s="30">
        <f t="shared" si="6"/>
        <v>0.42105263157894735</v>
      </c>
      <c r="AL35" s="31"/>
    </row>
    <row r="36" spans="1:38" s="32" customFormat="1" ht="15" customHeight="1" x14ac:dyDescent="0.3">
      <c r="A36" s="18"/>
      <c r="B36" s="19">
        <f t="shared" ref="B36:B67" si="7">_xlfn.RANK.EQ(AG36,$AG$4:$AG$109,0)</f>
        <v>32</v>
      </c>
      <c r="C36" s="20">
        <v>206</v>
      </c>
      <c r="D36" s="21" t="str">
        <f t="shared" ref="D36:D67" si="8">VLOOKUP(C36,Ledenlijst1,4,FALSE)</f>
        <v>VAEL FERNAND</v>
      </c>
      <c r="E36" s="22">
        <f t="shared" ref="E36:E67" si="9">VLOOKUP(C36,Ledenlijst1,6,FALSE)</f>
        <v>2</v>
      </c>
      <c r="F36" s="23" t="str">
        <f t="shared" ref="F36:F67" si="10">VLOOKUP(C36,Ledenlijst1,5,FALSE)</f>
        <v>B</v>
      </c>
      <c r="G36" s="23" t="str">
        <f>IF(TabelERE7[[#This Row],[Gespeelde manches]]&lt;10,"TW",IF(TabelERE7[[#This Row],[Percentage]]&gt;39.99%,"A","B"))</f>
        <v>A</v>
      </c>
      <c r="H36" s="24" t="str">
        <f>(VLOOKUP(C36,Ledenlijst1,2,FALSE))&amp;" "&amp;(IF(TabelERE7[[#This Row],[Ploegnummer
(kolom te verbergen)]]="-","",TabelERE7[[#This Row],[Ploegnummer
(kolom te verbergen)]]))</f>
        <v>DEN BLACK 2</v>
      </c>
      <c r="I36" s="25" t="str">
        <f t="shared" ref="I36:I67" si="11">VLOOKUP(C36,Ledenlijst1,3,FALSE)</f>
        <v>DBLA</v>
      </c>
      <c r="J36" s="44">
        <v>2</v>
      </c>
      <c r="K36" s="45">
        <v>0</v>
      </c>
      <c r="L36" s="46">
        <v>1</v>
      </c>
      <c r="M36" s="46">
        <v>3</v>
      </c>
      <c r="N36" s="54">
        <v>1</v>
      </c>
      <c r="O36" s="82" t="s">
        <v>10</v>
      </c>
      <c r="P36" s="47" t="s">
        <v>16</v>
      </c>
      <c r="Q36" s="47">
        <v>1</v>
      </c>
      <c r="R36" s="54" t="s">
        <v>16</v>
      </c>
      <c r="S36" s="47">
        <v>1</v>
      </c>
      <c r="T36" s="47">
        <v>0</v>
      </c>
      <c r="U36" s="47">
        <v>0</v>
      </c>
      <c r="V36" s="47">
        <v>0</v>
      </c>
      <c r="W36" s="47">
        <v>1</v>
      </c>
      <c r="X36" s="47">
        <v>3</v>
      </c>
      <c r="Y36" s="47">
        <v>0</v>
      </c>
      <c r="Z36" s="82" t="s">
        <v>10</v>
      </c>
      <c r="AA36" s="54">
        <v>3</v>
      </c>
      <c r="AB36" s="54">
        <v>0</v>
      </c>
      <c r="AC36" s="47">
        <v>3</v>
      </c>
      <c r="AD36" s="47">
        <v>3</v>
      </c>
      <c r="AE36" s="54">
        <v>0</v>
      </c>
      <c r="AF36" s="47">
        <v>0</v>
      </c>
      <c r="AG36" s="26">
        <f>SUM(TabelERE7[[#This Row],[11-09-21]:[07-05-22]])</f>
        <v>20</v>
      </c>
      <c r="AH36" s="27">
        <f>(COUNTIF(TabelERE7[[#This Row],[11-09-21]:[07-05-22]],3)*2)+COUNTIF(TabelERE7[[#This Row],[11-09-21]:[07-05-22]],1)</f>
        <v>15</v>
      </c>
      <c r="AI36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36</v>
      </c>
      <c r="AJ36" s="29"/>
      <c r="AK36" s="30">
        <f t="shared" ref="AK36:AK67" si="12">IFERROR(AH36/AI36,0)</f>
        <v>0.41666666666666669</v>
      </c>
      <c r="AL36" s="31"/>
    </row>
    <row r="37" spans="1:38" s="32" customFormat="1" ht="15" customHeight="1" x14ac:dyDescent="0.3">
      <c r="A37" s="18"/>
      <c r="B37" s="19">
        <f t="shared" si="7"/>
        <v>32</v>
      </c>
      <c r="C37" s="20">
        <v>846</v>
      </c>
      <c r="D37" s="21" t="str">
        <f t="shared" si="8"/>
        <v>DE HAUWERE TOM</v>
      </c>
      <c r="E37" s="22" t="str">
        <f t="shared" si="9"/>
        <v>-</v>
      </c>
      <c r="F37" s="23" t="str">
        <f t="shared" si="10"/>
        <v>NA</v>
      </c>
      <c r="G37" s="23" t="str">
        <f>IF(TabelERE7[[#This Row],[Gespeelde manches]]&lt;10,"TW",IF(TabelERE7[[#This Row],[Percentage]]&gt;39.99%,"A","B"))</f>
        <v>A</v>
      </c>
      <c r="H37" s="24" t="str">
        <f>(VLOOKUP(C37,Ledenlijst1,2,FALSE))&amp;" "&amp;(IF(TabelERE7[[#This Row],[Ploegnummer
(kolom te verbergen)]]="-","",TabelERE7[[#This Row],[Ploegnummer
(kolom te verbergen)]]))</f>
        <v xml:space="preserve">ZANDSTUIVERS </v>
      </c>
      <c r="I37" s="25" t="str">
        <f t="shared" si="11"/>
        <v>ZAND</v>
      </c>
      <c r="J37" s="44"/>
      <c r="K37" s="86" t="s">
        <v>10</v>
      </c>
      <c r="L37" s="46">
        <v>0</v>
      </c>
      <c r="M37" s="46">
        <v>0</v>
      </c>
      <c r="N37" s="54">
        <v>1</v>
      </c>
      <c r="O37" s="54">
        <v>3</v>
      </c>
      <c r="P37" s="46">
        <v>0</v>
      </c>
      <c r="Q37" s="46" t="s">
        <v>16</v>
      </c>
      <c r="R37" s="46">
        <v>1</v>
      </c>
      <c r="S37" s="46">
        <v>0</v>
      </c>
      <c r="T37" s="46">
        <v>1</v>
      </c>
      <c r="U37" s="54" t="s">
        <v>16</v>
      </c>
      <c r="V37" s="82" t="s">
        <v>10</v>
      </c>
      <c r="W37" s="46">
        <v>0</v>
      </c>
      <c r="X37" s="46">
        <v>0</v>
      </c>
      <c r="Y37" s="46">
        <v>3</v>
      </c>
      <c r="Z37" s="46">
        <v>3</v>
      </c>
      <c r="AA37" s="54">
        <v>1</v>
      </c>
      <c r="AB37" s="54">
        <v>1</v>
      </c>
      <c r="AC37" s="46">
        <v>3</v>
      </c>
      <c r="AD37" s="46">
        <v>0</v>
      </c>
      <c r="AE37" s="46">
        <v>3</v>
      </c>
      <c r="AF37" s="46">
        <v>0</v>
      </c>
      <c r="AG37" s="26">
        <f>SUM(TabelERE7[[#This Row],[11-09-21]:[07-05-22]])</f>
        <v>20</v>
      </c>
      <c r="AH37" s="27">
        <f>(COUNTIF(TabelERE7[[#This Row],[11-09-21]:[07-05-22]],3)*2)+COUNTIF(TabelERE7[[#This Row],[11-09-21]:[07-05-22]],1)</f>
        <v>15</v>
      </c>
      <c r="AI37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36</v>
      </c>
      <c r="AJ37" s="29"/>
      <c r="AK37" s="30">
        <f t="shared" si="12"/>
        <v>0.41666666666666669</v>
      </c>
      <c r="AL37" s="31"/>
    </row>
    <row r="38" spans="1:38" s="32" customFormat="1" ht="15" customHeight="1" x14ac:dyDescent="0.3">
      <c r="A38" s="18"/>
      <c r="B38" s="19">
        <f t="shared" si="7"/>
        <v>32</v>
      </c>
      <c r="C38" s="20">
        <v>448</v>
      </c>
      <c r="D38" s="21" t="str">
        <f t="shared" si="8"/>
        <v>VAN LYSEBETTEN DIRK</v>
      </c>
      <c r="E38" s="22" t="str">
        <f t="shared" si="9"/>
        <v>-</v>
      </c>
      <c r="F38" s="23" t="str">
        <f t="shared" si="10"/>
        <v>A</v>
      </c>
      <c r="G38" s="23" t="str">
        <f>IF(TabelERE7[[#This Row],[Gespeelde manches]]&lt;10,"TW",IF(TabelERE7[[#This Row],[Percentage]]&gt;39.99%,"A","B"))</f>
        <v>A</v>
      </c>
      <c r="H38" s="24" t="str">
        <f>(VLOOKUP(C38,Ledenlijst1,2,FALSE))&amp;" "&amp;(IF(TabelERE7[[#This Row],[Ploegnummer
(kolom te verbergen)]]="-","",TabelERE7[[#This Row],[Ploegnummer
(kolom te verbergen)]]))</f>
        <v xml:space="preserve">ZANDSTUIVERS </v>
      </c>
      <c r="I38" s="25" t="str">
        <f t="shared" si="11"/>
        <v>ZAND</v>
      </c>
      <c r="J38" s="44"/>
      <c r="K38" s="86" t="s">
        <v>10</v>
      </c>
      <c r="L38" s="46">
        <v>3</v>
      </c>
      <c r="M38" s="46">
        <v>1</v>
      </c>
      <c r="N38" s="54" t="s">
        <v>16</v>
      </c>
      <c r="O38" s="54">
        <v>3</v>
      </c>
      <c r="P38" s="46">
        <v>1</v>
      </c>
      <c r="Q38" s="46">
        <v>1</v>
      </c>
      <c r="R38" s="46">
        <v>0</v>
      </c>
      <c r="S38" s="46">
        <v>1</v>
      </c>
      <c r="T38" s="46">
        <v>1</v>
      </c>
      <c r="U38" s="54">
        <v>1</v>
      </c>
      <c r="V38" s="82" t="s">
        <v>10</v>
      </c>
      <c r="W38" s="46">
        <v>0</v>
      </c>
      <c r="X38" s="46">
        <v>0</v>
      </c>
      <c r="Y38" s="46" t="s">
        <v>16</v>
      </c>
      <c r="Z38" s="46">
        <v>0</v>
      </c>
      <c r="AA38" s="54">
        <v>0</v>
      </c>
      <c r="AB38" s="54">
        <v>1</v>
      </c>
      <c r="AC38" s="46">
        <v>3</v>
      </c>
      <c r="AD38" s="46">
        <v>0</v>
      </c>
      <c r="AE38" s="46">
        <v>1</v>
      </c>
      <c r="AF38" s="46">
        <v>3</v>
      </c>
      <c r="AG38" s="26">
        <f>SUM(TabelERE7[[#This Row],[11-09-21]:[07-05-22]])</f>
        <v>20</v>
      </c>
      <c r="AH38" s="27">
        <f>(COUNTIF(TabelERE7[[#This Row],[11-09-21]:[07-05-22]],3)*2)+COUNTIF(TabelERE7[[#This Row],[11-09-21]:[07-05-22]],1)</f>
        <v>16</v>
      </c>
      <c r="AI38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36</v>
      </c>
      <c r="AJ38" s="29"/>
      <c r="AK38" s="30">
        <f t="shared" si="12"/>
        <v>0.44444444444444442</v>
      </c>
      <c r="AL38" s="31"/>
    </row>
    <row r="39" spans="1:38" s="32" customFormat="1" ht="15" customHeight="1" x14ac:dyDescent="0.3">
      <c r="A39" s="18"/>
      <c r="B39" s="19">
        <f t="shared" si="7"/>
        <v>36</v>
      </c>
      <c r="C39" s="20">
        <v>267</v>
      </c>
      <c r="D39" s="21" t="str">
        <f t="shared" si="8"/>
        <v>FOUBERT BRUNO</v>
      </c>
      <c r="E39" s="22" t="str">
        <f t="shared" si="9"/>
        <v>-</v>
      </c>
      <c r="F39" s="23" t="str">
        <f t="shared" si="10"/>
        <v>A</v>
      </c>
      <c r="G39" s="23" t="str">
        <f>IF(TabelERE7[[#This Row],[Gespeelde manches]]&lt;10,"TW",IF(TabelERE7[[#This Row],[Percentage]]&gt;39.99%,"A","B"))</f>
        <v>A</v>
      </c>
      <c r="H39" s="24" t="str">
        <f>(VLOOKUP(C39,Ledenlijst1,2,FALSE))&amp;" "&amp;(IF(TabelERE7[[#This Row],[Ploegnummer
(kolom te verbergen)]]="-","",TabelERE7[[#This Row],[Ploegnummer
(kolom te verbergen)]]))</f>
        <v>BARBOER 1</v>
      </c>
      <c r="I39" s="25" t="str">
        <f t="shared" si="11"/>
        <v>BBR</v>
      </c>
      <c r="J39" s="44">
        <v>1</v>
      </c>
      <c r="K39" s="45">
        <v>3</v>
      </c>
      <c r="L39" s="82" t="s">
        <v>10</v>
      </c>
      <c r="M39" s="46">
        <v>0</v>
      </c>
      <c r="N39" s="54" t="s">
        <v>16</v>
      </c>
      <c r="O39" s="54">
        <v>0</v>
      </c>
      <c r="P39" s="46" t="s">
        <v>16</v>
      </c>
      <c r="Q39" s="46">
        <v>3</v>
      </c>
      <c r="R39" s="46">
        <v>3</v>
      </c>
      <c r="S39" s="46">
        <v>1</v>
      </c>
      <c r="T39" s="46">
        <v>3</v>
      </c>
      <c r="U39" s="54">
        <v>3</v>
      </c>
      <c r="V39" s="46">
        <v>0</v>
      </c>
      <c r="W39" s="82" t="s">
        <v>10</v>
      </c>
      <c r="X39" s="46" t="s">
        <v>16</v>
      </c>
      <c r="Y39" s="46" t="s">
        <v>16</v>
      </c>
      <c r="Z39" s="46">
        <v>0</v>
      </c>
      <c r="AA39" s="54" t="s">
        <v>16</v>
      </c>
      <c r="AB39" s="54">
        <v>0</v>
      </c>
      <c r="AC39" s="46" t="s">
        <v>16</v>
      </c>
      <c r="AD39" s="46">
        <v>3</v>
      </c>
      <c r="AE39" s="46">
        <v>0</v>
      </c>
      <c r="AF39" s="46" t="s">
        <v>16</v>
      </c>
      <c r="AG39" s="26">
        <f>SUM(TabelERE7[[#This Row],[11-09-21]:[07-05-22]])</f>
        <v>19</v>
      </c>
      <c r="AH39" s="27">
        <f>(COUNTIF(TabelERE7[[#This Row],[11-09-21]:[07-05-22]],3)*2)+COUNTIF(TabelERE7[[#This Row],[11-09-21]:[07-05-22]],1)</f>
        <v>13</v>
      </c>
      <c r="AI39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25</v>
      </c>
      <c r="AJ39" s="29">
        <v>1</v>
      </c>
      <c r="AK39" s="30">
        <f t="shared" si="12"/>
        <v>0.52</v>
      </c>
      <c r="AL39" s="31"/>
    </row>
    <row r="40" spans="1:38" s="32" customFormat="1" ht="15" customHeight="1" x14ac:dyDescent="0.3">
      <c r="A40" s="18"/>
      <c r="B40" s="19">
        <f t="shared" si="7"/>
        <v>36</v>
      </c>
      <c r="C40" s="20">
        <v>434</v>
      </c>
      <c r="D40" s="21" t="str">
        <f t="shared" si="8"/>
        <v>HOUTPUT PAUL</v>
      </c>
      <c r="E40" s="22">
        <f t="shared" si="9"/>
        <v>1</v>
      </c>
      <c r="F40" s="23" t="str">
        <f t="shared" si="10"/>
        <v>A</v>
      </c>
      <c r="G40" s="23" t="str">
        <f>IF(TabelERE7[[#This Row],[Gespeelde manches]]&lt;10,"TW",IF(TabelERE7[[#This Row],[Percentage]]&gt;39.99%,"A","B"))</f>
        <v>A</v>
      </c>
      <c r="H40" s="24" t="str">
        <f>(VLOOKUP(C40,Ledenlijst1,2,FALSE))&amp;" "&amp;(IF(TabelERE7[[#This Row],[Ploegnummer
(kolom te verbergen)]]="-","",TabelERE7[[#This Row],[Ploegnummer
(kolom te verbergen)]]))</f>
        <v>DE SPLINTERS 1</v>
      </c>
      <c r="I40" s="25" t="str">
        <f t="shared" si="11"/>
        <v>SPLI</v>
      </c>
      <c r="J40" s="44">
        <v>1</v>
      </c>
      <c r="K40" s="51">
        <v>1</v>
      </c>
      <c r="L40" s="46">
        <v>0</v>
      </c>
      <c r="M40" s="46">
        <v>1</v>
      </c>
      <c r="N40" s="54">
        <v>1</v>
      </c>
      <c r="O40" s="54">
        <v>3</v>
      </c>
      <c r="P40" s="46">
        <v>3</v>
      </c>
      <c r="Q40" s="46">
        <v>3</v>
      </c>
      <c r="R40" s="46">
        <v>1</v>
      </c>
      <c r="S40" s="82" t="s">
        <v>10</v>
      </c>
      <c r="T40" s="46">
        <v>0</v>
      </c>
      <c r="U40" s="46">
        <v>0</v>
      </c>
      <c r="V40" s="46">
        <v>1</v>
      </c>
      <c r="W40" s="46">
        <v>1</v>
      </c>
      <c r="X40" s="46">
        <v>0</v>
      </c>
      <c r="Y40" s="46" t="s">
        <v>16</v>
      </c>
      <c r="Z40" s="46" t="s">
        <v>16</v>
      </c>
      <c r="AA40" s="54">
        <v>3</v>
      </c>
      <c r="AB40" s="54">
        <v>1</v>
      </c>
      <c r="AC40" s="46">
        <v>0</v>
      </c>
      <c r="AD40" s="82" t="s">
        <v>10</v>
      </c>
      <c r="AE40" s="46" t="s">
        <v>16</v>
      </c>
      <c r="AF40" s="54" t="s">
        <v>16</v>
      </c>
      <c r="AG40" s="26">
        <f>SUM(TabelERE7[[#This Row],[11-09-21]:[07-05-22]])</f>
        <v>19</v>
      </c>
      <c r="AH40" s="27">
        <f>(COUNTIF(TabelERE7[[#This Row],[11-09-21]:[07-05-22]],3)*2)+COUNTIF(TabelERE7[[#This Row],[11-09-21]:[07-05-22]],1)</f>
        <v>15</v>
      </c>
      <c r="AI40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32</v>
      </c>
      <c r="AJ40" s="29"/>
      <c r="AK40" s="30">
        <f t="shared" si="12"/>
        <v>0.46875</v>
      </c>
      <c r="AL40" s="31"/>
    </row>
    <row r="41" spans="1:38" s="32" customFormat="1" ht="15" customHeight="1" x14ac:dyDescent="0.3">
      <c r="A41" s="18"/>
      <c r="B41" s="19">
        <f t="shared" si="7"/>
        <v>36</v>
      </c>
      <c r="C41" s="20">
        <v>309</v>
      </c>
      <c r="D41" s="21" t="str">
        <f t="shared" si="8"/>
        <v>VAN DEN BROECK KRIS</v>
      </c>
      <c r="E41" s="22" t="str">
        <f t="shared" si="9"/>
        <v>-</v>
      </c>
      <c r="F41" s="23" t="str">
        <f t="shared" si="10"/>
        <v>B</v>
      </c>
      <c r="G41" s="23" t="str">
        <f>IF(TabelERE7[[#This Row],[Gespeelde manches]]&lt;10,"TW",IF(TabelERE7[[#This Row],[Percentage]]&gt;39.99%,"A","B"))</f>
        <v>A</v>
      </c>
      <c r="H41" s="24" t="str">
        <f>(VLOOKUP(C41,Ledenlijst1,2,FALSE))&amp;" "&amp;(IF(TabelERE7[[#This Row],[Ploegnummer
(kolom te verbergen)]]="-","",TabelERE7[[#This Row],[Ploegnummer
(kolom te verbergen)]]))</f>
        <v>DE ZES 1</v>
      </c>
      <c r="I41" s="25" t="str">
        <f t="shared" si="11"/>
        <v>DZES</v>
      </c>
      <c r="J41" s="44">
        <v>1</v>
      </c>
      <c r="K41" s="45">
        <v>1</v>
      </c>
      <c r="L41" s="46">
        <v>1</v>
      </c>
      <c r="M41" s="46">
        <v>0</v>
      </c>
      <c r="N41" s="54">
        <v>3</v>
      </c>
      <c r="O41" s="54">
        <v>0</v>
      </c>
      <c r="P41" s="46">
        <v>0</v>
      </c>
      <c r="Q41" s="82" t="s">
        <v>10</v>
      </c>
      <c r="R41" s="46">
        <v>1</v>
      </c>
      <c r="S41" s="46">
        <v>3</v>
      </c>
      <c r="T41" s="46">
        <v>1</v>
      </c>
      <c r="U41" s="54">
        <v>1</v>
      </c>
      <c r="V41" s="46">
        <v>1</v>
      </c>
      <c r="W41" s="46">
        <v>1</v>
      </c>
      <c r="X41" s="46">
        <v>0</v>
      </c>
      <c r="Y41" s="46">
        <v>0</v>
      </c>
      <c r="Z41" s="46">
        <v>0</v>
      </c>
      <c r="AA41" s="54">
        <v>1</v>
      </c>
      <c r="AB41" s="82" t="s">
        <v>10</v>
      </c>
      <c r="AC41" s="46">
        <v>0</v>
      </c>
      <c r="AD41" s="46">
        <v>3</v>
      </c>
      <c r="AE41" s="46">
        <v>1</v>
      </c>
      <c r="AF41" s="46">
        <v>1</v>
      </c>
      <c r="AG41" s="26">
        <f>SUM(TabelERE7[[#This Row],[11-09-21]:[07-05-22]])</f>
        <v>19</v>
      </c>
      <c r="AH41" s="27">
        <f>(COUNTIF(TabelERE7[[#This Row],[11-09-21]:[07-05-22]],3)*2)+COUNTIF(TabelERE7[[#This Row],[11-09-21]:[07-05-22]],1)</f>
        <v>16</v>
      </c>
      <c r="AI41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40</v>
      </c>
      <c r="AJ41" s="29"/>
      <c r="AK41" s="30">
        <f t="shared" si="12"/>
        <v>0.4</v>
      </c>
      <c r="AL41" s="31"/>
    </row>
    <row r="42" spans="1:38" s="32" customFormat="1" ht="15" customHeight="1" x14ac:dyDescent="0.3">
      <c r="A42" s="18"/>
      <c r="B42" s="19">
        <f t="shared" si="7"/>
        <v>36</v>
      </c>
      <c r="C42" s="20">
        <v>270</v>
      </c>
      <c r="D42" s="21" t="str">
        <f t="shared" si="8"/>
        <v>FRUYTIER KEVIN</v>
      </c>
      <c r="E42" s="22" t="str">
        <f t="shared" si="9"/>
        <v>-</v>
      </c>
      <c r="F42" s="23" t="str">
        <f t="shared" si="10"/>
        <v>A</v>
      </c>
      <c r="G42" s="23" t="str">
        <f>IF(TabelERE7[[#This Row],[Gespeelde manches]]&lt;10,"TW",IF(TabelERE7[[#This Row],[Percentage]]&gt;39.99%,"A","B"))</f>
        <v>A</v>
      </c>
      <c r="H42" s="24" t="str">
        <f>(VLOOKUP(C42,Ledenlijst1,2,FALSE))&amp;" "&amp;(IF(TabelERE7[[#This Row],[Ploegnummer
(kolom te verbergen)]]="-","",TabelERE7[[#This Row],[Ploegnummer
(kolom te verbergen)]]))</f>
        <v>HET WIEL 1</v>
      </c>
      <c r="I42" s="25" t="str">
        <f t="shared" si="11"/>
        <v>WIEL</v>
      </c>
      <c r="J42" s="44">
        <v>1</v>
      </c>
      <c r="K42" s="45">
        <v>1</v>
      </c>
      <c r="L42" s="46">
        <v>1</v>
      </c>
      <c r="M42" s="46">
        <v>3</v>
      </c>
      <c r="N42" s="54">
        <v>1</v>
      </c>
      <c r="O42" s="54">
        <v>1</v>
      </c>
      <c r="P42" s="47">
        <v>0</v>
      </c>
      <c r="Q42" s="47">
        <v>1</v>
      </c>
      <c r="R42" s="46">
        <v>1</v>
      </c>
      <c r="S42" s="47">
        <v>1</v>
      </c>
      <c r="T42" s="46">
        <v>1</v>
      </c>
      <c r="U42" s="82" t="s">
        <v>10</v>
      </c>
      <c r="V42" s="46">
        <v>1</v>
      </c>
      <c r="W42" s="54" t="s">
        <v>16</v>
      </c>
      <c r="X42" s="47">
        <v>3</v>
      </c>
      <c r="Y42" s="46">
        <v>1</v>
      </c>
      <c r="Z42" s="47" t="s">
        <v>16</v>
      </c>
      <c r="AA42" s="54">
        <v>1</v>
      </c>
      <c r="AB42" s="54" t="s">
        <v>16</v>
      </c>
      <c r="AC42" s="46">
        <v>1</v>
      </c>
      <c r="AD42" s="46" t="s">
        <v>16</v>
      </c>
      <c r="AE42" s="47">
        <v>1</v>
      </c>
      <c r="AF42" s="82" t="s">
        <v>10</v>
      </c>
      <c r="AG42" s="26">
        <f>SUM(TabelERE7[[#This Row],[11-09-21]:[07-05-22]])</f>
        <v>19</v>
      </c>
      <c r="AH42" s="27">
        <f>(COUNTIF(TabelERE7[[#This Row],[11-09-21]:[07-05-22]],3)*2)+COUNTIF(TabelERE7[[#This Row],[11-09-21]:[07-05-22]],1)</f>
        <v>17</v>
      </c>
      <c r="AI42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31</v>
      </c>
      <c r="AJ42" s="29">
        <v>1</v>
      </c>
      <c r="AK42" s="30">
        <f t="shared" si="12"/>
        <v>0.54838709677419351</v>
      </c>
      <c r="AL42" s="31"/>
    </row>
    <row r="43" spans="1:38" s="32" customFormat="1" ht="15" customHeight="1" x14ac:dyDescent="0.3">
      <c r="A43" s="18"/>
      <c r="B43" s="19">
        <f t="shared" si="7"/>
        <v>36</v>
      </c>
      <c r="C43" s="20">
        <v>282</v>
      </c>
      <c r="D43" s="21" t="str">
        <f t="shared" si="8"/>
        <v>JANSEGERS JURGEN</v>
      </c>
      <c r="E43" s="22">
        <f t="shared" si="9"/>
        <v>1</v>
      </c>
      <c r="F43" s="23" t="str">
        <f t="shared" si="10"/>
        <v>B</v>
      </c>
      <c r="G43" s="23" t="str">
        <f>IF(TabelERE7[[#This Row],[Gespeelde manches]]&lt;10,"TW",IF(TabelERE7[[#This Row],[Percentage]]&gt;39.99%,"A","B"))</f>
        <v>A</v>
      </c>
      <c r="H43" s="24" t="str">
        <f>(VLOOKUP(C43,Ledenlijst1,2,FALSE))&amp;" "&amp;(IF(TabelERE7[[#This Row],[Ploegnummer
(kolom te verbergen)]]="-","",TabelERE7[[#This Row],[Ploegnummer
(kolom te verbergen)]]))</f>
        <v>HET WIEL 1</v>
      </c>
      <c r="I43" s="25" t="str">
        <f t="shared" si="11"/>
        <v>WIEL</v>
      </c>
      <c r="J43" s="44">
        <v>1</v>
      </c>
      <c r="K43" s="45">
        <v>1</v>
      </c>
      <c r="L43" s="46">
        <v>1</v>
      </c>
      <c r="M43" s="46">
        <v>0</v>
      </c>
      <c r="N43" s="54">
        <v>1</v>
      </c>
      <c r="O43" s="54">
        <v>1</v>
      </c>
      <c r="P43" s="47">
        <v>0</v>
      </c>
      <c r="Q43" s="47" t="s">
        <v>16</v>
      </c>
      <c r="R43" s="46">
        <v>1</v>
      </c>
      <c r="S43" s="47">
        <v>1</v>
      </c>
      <c r="T43" s="46">
        <v>1</v>
      </c>
      <c r="U43" s="82" t="s">
        <v>10</v>
      </c>
      <c r="V43" s="46">
        <v>1</v>
      </c>
      <c r="W43" s="54">
        <v>0</v>
      </c>
      <c r="X43" s="47" t="s">
        <v>16</v>
      </c>
      <c r="Y43" s="46">
        <v>3</v>
      </c>
      <c r="Z43" s="47">
        <v>1</v>
      </c>
      <c r="AA43" s="54">
        <v>1</v>
      </c>
      <c r="AB43" s="54">
        <v>0</v>
      </c>
      <c r="AC43" s="46">
        <v>3</v>
      </c>
      <c r="AD43" s="46">
        <v>0</v>
      </c>
      <c r="AE43" s="47">
        <v>3</v>
      </c>
      <c r="AF43" s="82" t="s">
        <v>10</v>
      </c>
      <c r="AG43" s="26">
        <f>SUM(TabelERE7[[#This Row],[11-09-21]:[07-05-22]])</f>
        <v>19</v>
      </c>
      <c r="AH43" s="27">
        <f>(COUNTIF(TabelERE7[[#This Row],[11-09-21]:[07-05-22]],3)*2)+COUNTIF(TabelERE7[[#This Row],[11-09-21]:[07-05-22]],1)</f>
        <v>16</v>
      </c>
      <c r="AI43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36</v>
      </c>
      <c r="AJ43" s="29"/>
      <c r="AK43" s="30">
        <f t="shared" si="12"/>
        <v>0.44444444444444442</v>
      </c>
      <c r="AL43" s="31"/>
    </row>
    <row r="44" spans="1:38" s="32" customFormat="1" ht="15" customHeight="1" x14ac:dyDescent="0.3">
      <c r="A44" s="18"/>
      <c r="B44" s="19">
        <f t="shared" si="7"/>
        <v>36</v>
      </c>
      <c r="C44" s="20">
        <v>366</v>
      </c>
      <c r="D44" s="21" t="str">
        <f t="shared" si="8"/>
        <v>STROBBE KURT</v>
      </c>
      <c r="E44" s="22" t="str">
        <f t="shared" si="9"/>
        <v>-</v>
      </c>
      <c r="F44" s="23" t="str">
        <f t="shared" si="10"/>
        <v>A</v>
      </c>
      <c r="G44" s="23" t="str">
        <f>IF(TabelERE7[[#This Row],[Gespeelde manches]]&lt;10,"TW",IF(TabelERE7[[#This Row],[Percentage]]&gt;39.99%,"A","B"))</f>
        <v>A</v>
      </c>
      <c r="H44" s="24" t="str">
        <f>(VLOOKUP(C44,Ledenlijst1,2,FALSE))&amp;" "&amp;(IF(TabelERE7[[#This Row],[Ploegnummer
(kolom te verbergen)]]="-","",TabelERE7[[#This Row],[Ploegnummer
(kolom te verbergen)]]))</f>
        <v xml:space="preserve">ZANDSTUIVERS </v>
      </c>
      <c r="I44" s="25" t="str">
        <f t="shared" si="11"/>
        <v>ZAND</v>
      </c>
      <c r="J44" s="44"/>
      <c r="K44" s="86" t="s">
        <v>10</v>
      </c>
      <c r="L44" s="46">
        <v>0</v>
      </c>
      <c r="M44" s="54" t="s">
        <v>16</v>
      </c>
      <c r="N44" s="54" t="s">
        <v>16</v>
      </c>
      <c r="O44" s="54" t="s">
        <v>16</v>
      </c>
      <c r="P44" s="46" t="s">
        <v>16</v>
      </c>
      <c r="Q44" s="46" t="s">
        <v>16</v>
      </c>
      <c r="R44" s="46">
        <v>0</v>
      </c>
      <c r="S44" s="46">
        <v>3</v>
      </c>
      <c r="T44" s="46">
        <v>3</v>
      </c>
      <c r="U44" s="46">
        <v>3</v>
      </c>
      <c r="V44" s="82" t="s">
        <v>10</v>
      </c>
      <c r="W44" s="46">
        <v>1</v>
      </c>
      <c r="X44" s="46" t="s">
        <v>16</v>
      </c>
      <c r="Y44" s="46">
        <v>1</v>
      </c>
      <c r="Z44" s="54" t="s">
        <v>16</v>
      </c>
      <c r="AA44" s="54">
        <v>3</v>
      </c>
      <c r="AB44" s="54">
        <v>3</v>
      </c>
      <c r="AC44" s="46">
        <v>1</v>
      </c>
      <c r="AD44" s="46">
        <v>0</v>
      </c>
      <c r="AE44" s="46">
        <v>1</v>
      </c>
      <c r="AF44" s="46" t="s">
        <v>16</v>
      </c>
      <c r="AG44" s="26">
        <f>SUM(TabelERE7[[#This Row],[11-09-21]:[07-05-22]])</f>
        <v>19</v>
      </c>
      <c r="AH44" s="27">
        <f>(COUNTIF(TabelERE7[[#This Row],[11-09-21]:[07-05-22]],3)*2)+COUNTIF(TabelERE7[[#This Row],[11-09-21]:[07-05-22]],1)</f>
        <v>14</v>
      </c>
      <c r="AI44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24</v>
      </c>
      <c r="AJ44" s="29"/>
      <c r="AK44" s="30">
        <f t="shared" si="12"/>
        <v>0.58333333333333337</v>
      </c>
      <c r="AL44" s="31"/>
    </row>
    <row r="45" spans="1:38" s="32" customFormat="1" ht="15" customHeight="1" x14ac:dyDescent="0.3">
      <c r="A45" s="18"/>
      <c r="B45" s="19">
        <f t="shared" si="7"/>
        <v>42</v>
      </c>
      <c r="C45" s="20">
        <v>526</v>
      </c>
      <c r="D45" s="21" t="str">
        <f t="shared" si="8"/>
        <v>VAN INGELGEM KEVIN</v>
      </c>
      <c r="E45" s="22" t="str">
        <f t="shared" si="9"/>
        <v>-</v>
      </c>
      <c r="F45" s="23" t="str">
        <f t="shared" si="10"/>
        <v>A</v>
      </c>
      <c r="G45" s="23" t="str">
        <f>IF(TabelERE7[[#This Row],[Gespeelde manches]]&lt;10,"TW",IF(TabelERE7[[#This Row],[Percentage]]&gt;39.99%,"A","B"))</f>
        <v>A</v>
      </c>
      <c r="H45" s="24" t="str">
        <f>(VLOOKUP(C45,Ledenlijst1,2,FALSE))&amp;" "&amp;(IF(TabelERE7[[#This Row],[Ploegnummer
(kolom te verbergen)]]="-","",TabelERE7[[#This Row],[Ploegnummer
(kolom te verbergen)]]))</f>
        <v xml:space="preserve">TORENHOF </v>
      </c>
      <c r="I45" s="25" t="str">
        <f t="shared" si="11"/>
        <v>THOF</v>
      </c>
      <c r="J45" s="44"/>
      <c r="K45" s="45">
        <v>1</v>
      </c>
      <c r="L45" s="46">
        <v>1</v>
      </c>
      <c r="M45" s="54" t="s">
        <v>16</v>
      </c>
      <c r="N45" s="54" t="s">
        <v>16</v>
      </c>
      <c r="O45" s="54">
        <v>1</v>
      </c>
      <c r="P45" s="82" t="s">
        <v>10</v>
      </c>
      <c r="Q45" s="46" t="s">
        <v>16</v>
      </c>
      <c r="R45" s="80" t="s">
        <v>28</v>
      </c>
      <c r="S45" s="46">
        <v>0</v>
      </c>
      <c r="T45" s="46" t="s">
        <v>16</v>
      </c>
      <c r="U45" s="46">
        <v>1</v>
      </c>
      <c r="V45" s="46">
        <v>1</v>
      </c>
      <c r="W45" s="46">
        <v>1</v>
      </c>
      <c r="X45" s="46" t="s">
        <v>16</v>
      </c>
      <c r="Y45" s="46" t="s">
        <v>16</v>
      </c>
      <c r="Z45" s="54">
        <v>1</v>
      </c>
      <c r="AA45" s="82" t="s">
        <v>10</v>
      </c>
      <c r="AB45" s="54">
        <v>1</v>
      </c>
      <c r="AC45" s="46">
        <v>1</v>
      </c>
      <c r="AD45" s="46">
        <v>3</v>
      </c>
      <c r="AE45" s="46">
        <v>3</v>
      </c>
      <c r="AF45" s="46">
        <v>3</v>
      </c>
      <c r="AG45" s="26">
        <f>SUM(TabelERE7[[#This Row],[11-09-21]:[07-05-22]])</f>
        <v>18</v>
      </c>
      <c r="AH45" s="27">
        <f>(COUNTIF(TabelERE7[[#This Row],[11-09-21]:[07-05-22]],3)*2)+COUNTIF(TabelERE7[[#This Row],[11-09-21]:[07-05-22]],1)</f>
        <v>15</v>
      </c>
      <c r="AI45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26</v>
      </c>
      <c r="AJ45" s="29"/>
      <c r="AK45" s="30">
        <f t="shared" si="12"/>
        <v>0.57692307692307687</v>
      </c>
      <c r="AL45" s="31"/>
    </row>
    <row r="46" spans="1:38" s="32" customFormat="1" ht="15" customHeight="1" x14ac:dyDescent="0.3">
      <c r="A46" s="18"/>
      <c r="B46" s="19">
        <f t="shared" si="7"/>
        <v>43</v>
      </c>
      <c r="C46" s="20">
        <v>225</v>
      </c>
      <c r="D46" s="21" t="str">
        <f t="shared" si="8"/>
        <v>DE SMET IVE</v>
      </c>
      <c r="E46" s="22">
        <f t="shared" si="9"/>
        <v>1</v>
      </c>
      <c r="F46" s="23" t="str">
        <f t="shared" si="10"/>
        <v>B</v>
      </c>
      <c r="G46" s="23" t="str">
        <f>IF(TabelERE7[[#This Row],[Gespeelde manches]]&lt;10,"TW",IF(TabelERE7[[#This Row],[Percentage]]&gt;39.99%,"A","B"))</f>
        <v>B</v>
      </c>
      <c r="H46" s="24" t="str">
        <f>(VLOOKUP(C46,Ledenlijst1,2,FALSE))&amp;" "&amp;(IF(TabelERE7[[#This Row],[Ploegnummer
(kolom te verbergen)]]="-","",TabelERE7[[#This Row],[Ploegnummer
(kolom te verbergen)]]))</f>
        <v>PLAZA 1</v>
      </c>
      <c r="I46" s="25" t="str">
        <f t="shared" si="11"/>
        <v>PLZ</v>
      </c>
      <c r="J46" s="44">
        <v>1</v>
      </c>
      <c r="K46" s="45">
        <v>1</v>
      </c>
      <c r="L46" s="46">
        <v>3</v>
      </c>
      <c r="M46" s="82" t="s">
        <v>10</v>
      </c>
      <c r="N46" s="54">
        <v>0</v>
      </c>
      <c r="O46" s="54">
        <v>0</v>
      </c>
      <c r="P46" s="46">
        <v>3</v>
      </c>
      <c r="Q46" s="46">
        <v>0</v>
      </c>
      <c r="R46" s="46">
        <v>0</v>
      </c>
      <c r="S46" s="46">
        <v>1</v>
      </c>
      <c r="T46" s="46">
        <v>1</v>
      </c>
      <c r="U46" s="54">
        <v>3</v>
      </c>
      <c r="V46" s="46">
        <v>0</v>
      </c>
      <c r="W46" s="46">
        <v>1</v>
      </c>
      <c r="X46" s="82" t="s">
        <v>10</v>
      </c>
      <c r="Y46" s="46">
        <v>0</v>
      </c>
      <c r="Z46" s="46">
        <v>0</v>
      </c>
      <c r="AA46" s="54">
        <v>0</v>
      </c>
      <c r="AB46" s="54">
        <v>3</v>
      </c>
      <c r="AC46" s="46">
        <v>0</v>
      </c>
      <c r="AD46" s="46">
        <v>0</v>
      </c>
      <c r="AE46" s="46" t="s">
        <v>16</v>
      </c>
      <c r="AF46" s="46">
        <v>1</v>
      </c>
      <c r="AG46" s="26">
        <f>SUM(TabelERE7[[#This Row],[11-09-21]:[07-05-22]])</f>
        <v>17</v>
      </c>
      <c r="AH46" s="27">
        <f>(COUNTIF(TabelERE7[[#This Row],[11-09-21]:[07-05-22]],3)*2)+COUNTIF(TabelERE7[[#This Row],[11-09-21]:[07-05-22]],1)</f>
        <v>13</v>
      </c>
      <c r="AI46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38</v>
      </c>
      <c r="AJ46" s="29"/>
      <c r="AK46" s="30">
        <f t="shared" si="12"/>
        <v>0.34210526315789475</v>
      </c>
      <c r="AL46" s="31"/>
    </row>
    <row r="47" spans="1:38" s="32" customFormat="1" ht="15" customHeight="1" x14ac:dyDescent="0.3">
      <c r="A47" s="18"/>
      <c r="B47" s="19">
        <f t="shared" si="7"/>
        <v>44</v>
      </c>
      <c r="C47" s="20">
        <v>627</v>
      </c>
      <c r="D47" s="21" t="str">
        <f t="shared" si="8"/>
        <v>GOOSSENS DAVE</v>
      </c>
      <c r="E47" s="22" t="str">
        <f t="shared" si="9"/>
        <v>-</v>
      </c>
      <c r="F47" s="23" t="str">
        <f t="shared" si="10"/>
        <v>B</v>
      </c>
      <c r="G47" s="23" t="str">
        <f>IF(TabelERE7[[#This Row],[Gespeelde manches]]&lt;10,"TW",IF(TabelERE7[[#This Row],[Percentage]]&gt;39.99%,"A","B"))</f>
        <v>A</v>
      </c>
      <c r="H47" s="24" t="str">
        <f>(VLOOKUP(C47,Ledenlijst1,2,FALSE))&amp;" "&amp;(IF(TabelERE7[[#This Row],[Ploegnummer
(kolom te verbergen)]]="-","",TabelERE7[[#This Row],[Ploegnummer
(kolom te verbergen)]]))</f>
        <v>HET WIEL 1</v>
      </c>
      <c r="I47" s="25" t="str">
        <f t="shared" si="11"/>
        <v>WIEL</v>
      </c>
      <c r="J47" s="44">
        <v>1</v>
      </c>
      <c r="K47" s="45">
        <v>0</v>
      </c>
      <c r="L47" s="46" t="s">
        <v>16</v>
      </c>
      <c r="M47" s="46" t="s">
        <v>16</v>
      </c>
      <c r="N47" s="54">
        <v>1</v>
      </c>
      <c r="O47" s="54">
        <v>1</v>
      </c>
      <c r="P47" s="47" t="s">
        <v>16</v>
      </c>
      <c r="Q47" s="47">
        <v>1</v>
      </c>
      <c r="R47" s="46">
        <v>3</v>
      </c>
      <c r="S47" s="47" t="s">
        <v>16</v>
      </c>
      <c r="T47" s="46" t="s">
        <v>16</v>
      </c>
      <c r="U47" s="82" t="s">
        <v>10</v>
      </c>
      <c r="V47" s="46" t="s">
        <v>16</v>
      </c>
      <c r="W47" s="54">
        <v>0</v>
      </c>
      <c r="X47" s="47">
        <v>3</v>
      </c>
      <c r="Y47" s="46" t="s">
        <v>16</v>
      </c>
      <c r="Z47" s="47" t="s">
        <v>16</v>
      </c>
      <c r="AA47" s="54">
        <v>3</v>
      </c>
      <c r="AB47" s="54">
        <v>1</v>
      </c>
      <c r="AC47" s="46" t="s">
        <v>16</v>
      </c>
      <c r="AD47" s="46" t="s">
        <v>16</v>
      </c>
      <c r="AE47" s="47">
        <v>3</v>
      </c>
      <c r="AF47" s="82" t="s">
        <v>10</v>
      </c>
      <c r="AG47" s="26">
        <f>SUM(TabelERE7[[#This Row],[11-09-21]:[07-05-22]])</f>
        <v>16</v>
      </c>
      <c r="AH47" s="27">
        <f>(COUNTIF(TabelERE7[[#This Row],[11-09-21]:[07-05-22]],3)*2)+COUNTIF(TabelERE7[[#This Row],[11-09-21]:[07-05-22]],1)</f>
        <v>12</v>
      </c>
      <c r="AI47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20</v>
      </c>
      <c r="AJ47" s="29"/>
      <c r="AK47" s="30">
        <f t="shared" si="12"/>
        <v>0.6</v>
      </c>
      <c r="AL47" s="31"/>
    </row>
    <row r="48" spans="1:38" s="32" customFormat="1" ht="15" customHeight="1" x14ac:dyDescent="0.3">
      <c r="A48" s="18"/>
      <c r="B48" s="19">
        <f t="shared" si="7"/>
        <v>45</v>
      </c>
      <c r="C48" s="20">
        <v>1</v>
      </c>
      <c r="D48" s="21" t="str">
        <f t="shared" si="8"/>
        <v>VAN GEYTE GERT</v>
      </c>
      <c r="E48" s="22" t="str">
        <f t="shared" si="9"/>
        <v>-</v>
      </c>
      <c r="F48" s="23" t="str">
        <f t="shared" si="10"/>
        <v>A</v>
      </c>
      <c r="G48" s="23" t="str">
        <f>IF(TabelERE7[[#This Row],[Gespeelde manches]]&lt;10,"TW",IF(TabelERE7[[#This Row],[Percentage]]&gt;39.99%,"A","B"))</f>
        <v>A</v>
      </c>
      <c r="H48" s="24" t="str">
        <f>(VLOOKUP(C48,Ledenlijst1,2,FALSE))&amp;" "&amp;(IF(TabelERE7[[#This Row],[Ploegnummer
(kolom te verbergen)]]="-","",TabelERE7[[#This Row],[Ploegnummer
(kolom te verbergen)]]))</f>
        <v xml:space="preserve">ZANDSTUIVERS </v>
      </c>
      <c r="I48" s="25" t="str">
        <f t="shared" si="11"/>
        <v>ZAND</v>
      </c>
      <c r="J48" s="44"/>
      <c r="K48" s="86" t="s">
        <v>10</v>
      </c>
      <c r="L48" s="46" t="s">
        <v>16</v>
      </c>
      <c r="M48" s="46" t="s">
        <v>16</v>
      </c>
      <c r="N48" s="54">
        <v>3</v>
      </c>
      <c r="O48" s="54">
        <v>1</v>
      </c>
      <c r="P48" s="46">
        <v>0</v>
      </c>
      <c r="Q48" s="46">
        <v>1</v>
      </c>
      <c r="R48" s="46">
        <v>3</v>
      </c>
      <c r="S48" s="46">
        <v>0</v>
      </c>
      <c r="T48" s="46">
        <v>1</v>
      </c>
      <c r="U48" s="54">
        <v>1</v>
      </c>
      <c r="V48" s="82" t="s">
        <v>10</v>
      </c>
      <c r="W48" s="46">
        <v>1</v>
      </c>
      <c r="X48" s="46">
        <v>3</v>
      </c>
      <c r="Y48" s="46">
        <v>0</v>
      </c>
      <c r="Z48" s="46">
        <v>1</v>
      </c>
      <c r="AA48" s="54" t="s">
        <v>16</v>
      </c>
      <c r="AB48" s="54" t="s">
        <v>16</v>
      </c>
      <c r="AC48" s="46" t="s">
        <v>16</v>
      </c>
      <c r="AD48" s="46" t="s">
        <v>16</v>
      </c>
      <c r="AE48" s="46" t="s">
        <v>16</v>
      </c>
      <c r="AF48" s="46" t="s">
        <v>16</v>
      </c>
      <c r="AG48" s="26">
        <f>SUM(TabelERE7[[#This Row],[11-09-21]:[07-05-22]])</f>
        <v>15</v>
      </c>
      <c r="AH48" s="27">
        <f>(COUNTIF(TabelERE7[[#This Row],[11-09-21]:[07-05-22]],3)*2)+COUNTIF(TabelERE7[[#This Row],[11-09-21]:[07-05-22]],1)</f>
        <v>12</v>
      </c>
      <c r="AI48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24</v>
      </c>
      <c r="AJ48" s="29"/>
      <c r="AK48" s="30">
        <f t="shared" si="12"/>
        <v>0.5</v>
      </c>
      <c r="AL48" s="31"/>
    </row>
    <row r="49" spans="1:38" s="32" customFormat="1" ht="15" customHeight="1" x14ac:dyDescent="0.3">
      <c r="A49" s="18"/>
      <c r="B49" s="19">
        <f t="shared" si="7"/>
        <v>46</v>
      </c>
      <c r="C49" s="20">
        <v>619</v>
      </c>
      <c r="D49" s="21" t="str">
        <f t="shared" si="8"/>
        <v>VAN BEVEREN KRIS</v>
      </c>
      <c r="E49" s="22" t="str">
        <f t="shared" si="9"/>
        <v>-</v>
      </c>
      <c r="F49" s="23" t="str">
        <f t="shared" si="10"/>
        <v>NA</v>
      </c>
      <c r="G49" s="23" t="str">
        <f>IF(TabelERE7[[#This Row],[Gespeelde manches]]&lt;10,"TW",IF(TabelERE7[[#This Row],[Percentage]]&gt;39.99%,"A","B"))</f>
        <v>A</v>
      </c>
      <c r="H49" s="24" t="str">
        <f>(VLOOKUP(C49,Ledenlijst1,2,FALSE))&amp;" "&amp;(IF(TabelERE7[[#This Row],[Ploegnummer
(kolom te verbergen)]]="-","",TabelERE7[[#This Row],[Ploegnummer
(kolom te verbergen)]]))</f>
        <v xml:space="preserve">DE DAGERS </v>
      </c>
      <c r="I49" s="25" t="str">
        <f t="shared" si="11"/>
        <v>DDAG</v>
      </c>
      <c r="J49" s="44"/>
      <c r="K49" s="45" t="s">
        <v>16</v>
      </c>
      <c r="L49" s="46" t="s">
        <v>16</v>
      </c>
      <c r="M49" s="54">
        <v>0</v>
      </c>
      <c r="N49" s="82" t="s">
        <v>10</v>
      </c>
      <c r="O49" s="54">
        <v>0</v>
      </c>
      <c r="P49" s="46" t="s">
        <v>16</v>
      </c>
      <c r="Q49" s="46">
        <v>1</v>
      </c>
      <c r="R49" s="46" t="s">
        <v>16</v>
      </c>
      <c r="S49" s="46">
        <v>1</v>
      </c>
      <c r="T49" s="46">
        <v>1</v>
      </c>
      <c r="U49" s="46">
        <v>1</v>
      </c>
      <c r="V49" s="46">
        <v>0</v>
      </c>
      <c r="W49" s="46">
        <v>1</v>
      </c>
      <c r="X49" s="46">
        <v>3</v>
      </c>
      <c r="Y49" s="82" t="s">
        <v>10</v>
      </c>
      <c r="Z49" s="54">
        <v>1</v>
      </c>
      <c r="AA49" s="54">
        <v>0</v>
      </c>
      <c r="AB49" s="54">
        <v>1</v>
      </c>
      <c r="AC49" s="46" t="s">
        <v>16</v>
      </c>
      <c r="AD49" s="46">
        <v>3</v>
      </c>
      <c r="AE49" s="46">
        <v>1</v>
      </c>
      <c r="AF49" s="46">
        <v>0</v>
      </c>
      <c r="AG49" s="26">
        <f>SUM(TabelERE7[[#This Row],[11-09-21]:[07-05-22]])</f>
        <v>14</v>
      </c>
      <c r="AH49" s="27">
        <f>(COUNTIF(TabelERE7[[#This Row],[11-09-21]:[07-05-22]],3)*2)+COUNTIF(TabelERE7[[#This Row],[11-09-21]:[07-05-22]],1)</f>
        <v>12</v>
      </c>
      <c r="AI49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30</v>
      </c>
      <c r="AJ49" s="29"/>
      <c r="AK49" s="30">
        <f t="shared" si="12"/>
        <v>0.4</v>
      </c>
      <c r="AL49" s="31"/>
    </row>
    <row r="50" spans="1:38" s="32" customFormat="1" ht="15" customHeight="1" x14ac:dyDescent="0.3">
      <c r="A50" s="18"/>
      <c r="B50" s="19">
        <f t="shared" si="7"/>
        <v>46</v>
      </c>
      <c r="C50" s="20">
        <v>138</v>
      </c>
      <c r="D50" s="21" t="str">
        <f t="shared" si="8"/>
        <v>SMEULDERS JOERY</v>
      </c>
      <c r="E50" s="22" t="str">
        <f t="shared" si="9"/>
        <v>-</v>
      </c>
      <c r="F50" s="23" t="str">
        <f t="shared" si="10"/>
        <v>B</v>
      </c>
      <c r="G50" s="23" t="str">
        <f>IF(TabelERE7[[#This Row],[Gespeelde manches]]&lt;10,"TW",IF(TabelERE7[[#This Row],[Percentage]]&gt;39.99%,"A","B"))</f>
        <v>B</v>
      </c>
      <c r="H50" s="24" t="str">
        <f>(VLOOKUP(C50,Ledenlijst1,2,FALSE))&amp;" "&amp;(IF(TabelERE7[[#This Row],[Ploegnummer
(kolom te verbergen)]]="-","",TabelERE7[[#This Row],[Ploegnummer
(kolom te verbergen)]]))</f>
        <v>NOEVEREN 1</v>
      </c>
      <c r="I50" s="25" t="str">
        <f t="shared" si="11"/>
        <v>NOE</v>
      </c>
      <c r="J50" s="44">
        <v>1</v>
      </c>
      <c r="K50" s="45">
        <v>0</v>
      </c>
      <c r="L50" s="46">
        <v>0</v>
      </c>
      <c r="M50" s="46">
        <v>3</v>
      </c>
      <c r="N50" s="54">
        <v>0</v>
      </c>
      <c r="O50" s="54" t="s">
        <v>16</v>
      </c>
      <c r="P50" s="46">
        <v>0</v>
      </c>
      <c r="Q50" s="46">
        <v>1</v>
      </c>
      <c r="R50" s="82" t="s">
        <v>10</v>
      </c>
      <c r="S50" s="46">
        <v>0</v>
      </c>
      <c r="T50" s="46">
        <v>1</v>
      </c>
      <c r="U50" s="54">
        <v>0</v>
      </c>
      <c r="V50" s="46">
        <v>3</v>
      </c>
      <c r="W50" s="46">
        <v>0</v>
      </c>
      <c r="X50" s="46">
        <v>1</v>
      </c>
      <c r="Y50" s="46">
        <v>1</v>
      </c>
      <c r="Z50" s="46">
        <v>1</v>
      </c>
      <c r="AA50" s="54">
        <v>0</v>
      </c>
      <c r="AB50" s="54">
        <v>0</v>
      </c>
      <c r="AC50" s="82" t="s">
        <v>10</v>
      </c>
      <c r="AD50" s="46">
        <v>0</v>
      </c>
      <c r="AE50" s="46">
        <v>0</v>
      </c>
      <c r="AF50" s="46">
        <v>3</v>
      </c>
      <c r="AG50" s="26">
        <f>SUM(TabelERE7[[#This Row],[11-09-21]:[07-05-22]])</f>
        <v>14</v>
      </c>
      <c r="AH50" s="27">
        <f>(COUNTIF(TabelERE7[[#This Row],[11-09-21]:[07-05-22]],3)*2)+COUNTIF(TabelERE7[[#This Row],[11-09-21]:[07-05-22]],1)</f>
        <v>11</v>
      </c>
      <c r="AI50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38</v>
      </c>
      <c r="AJ50" s="29"/>
      <c r="AK50" s="30">
        <f t="shared" si="12"/>
        <v>0.28947368421052633</v>
      </c>
      <c r="AL50" s="31"/>
    </row>
    <row r="51" spans="1:38" s="32" customFormat="1" ht="15" customHeight="1" x14ac:dyDescent="0.3">
      <c r="A51" s="18"/>
      <c r="B51" s="19">
        <f t="shared" si="7"/>
        <v>46</v>
      </c>
      <c r="C51" s="20">
        <v>548</v>
      </c>
      <c r="D51" s="21" t="str">
        <f t="shared" si="8"/>
        <v>THYS FRANK</v>
      </c>
      <c r="E51" s="22">
        <f t="shared" si="9"/>
        <v>1</v>
      </c>
      <c r="F51" s="23" t="str">
        <f t="shared" si="10"/>
        <v>A</v>
      </c>
      <c r="G51" s="23" t="str">
        <f>IF(TabelERE7[[#This Row],[Gespeelde manches]]&lt;10,"TW",IF(TabelERE7[[#This Row],[Percentage]]&gt;39.99%,"A","B"))</f>
        <v>B</v>
      </c>
      <c r="H51" s="24" t="str">
        <f>(VLOOKUP(C51,Ledenlijst1,2,FALSE))&amp;" "&amp;(IF(TabelERE7[[#This Row],[Ploegnummer
(kolom te verbergen)]]="-","",TabelERE7[[#This Row],[Ploegnummer
(kolom te verbergen)]]))</f>
        <v>NOEVEREN 1</v>
      </c>
      <c r="I51" s="25" t="str">
        <f t="shared" si="11"/>
        <v>NOE</v>
      </c>
      <c r="J51" s="44">
        <v>1</v>
      </c>
      <c r="K51" s="45">
        <v>3</v>
      </c>
      <c r="L51" s="46" t="s">
        <v>16</v>
      </c>
      <c r="M51" s="46">
        <v>0</v>
      </c>
      <c r="N51" s="54">
        <v>0</v>
      </c>
      <c r="O51" s="54">
        <v>3</v>
      </c>
      <c r="P51" s="46">
        <v>3</v>
      </c>
      <c r="Q51" s="46" t="s">
        <v>16</v>
      </c>
      <c r="R51" s="82" t="s">
        <v>10</v>
      </c>
      <c r="S51" s="46">
        <v>0</v>
      </c>
      <c r="T51" s="46" t="s">
        <v>16</v>
      </c>
      <c r="U51" s="54" t="s">
        <v>16</v>
      </c>
      <c r="V51" s="46" t="s">
        <v>16</v>
      </c>
      <c r="W51" s="46">
        <v>0</v>
      </c>
      <c r="X51" s="46">
        <v>1</v>
      </c>
      <c r="Y51" s="46">
        <v>0</v>
      </c>
      <c r="Z51" s="46">
        <v>3</v>
      </c>
      <c r="AA51" s="54">
        <v>1</v>
      </c>
      <c r="AB51" s="54">
        <v>0</v>
      </c>
      <c r="AC51" s="82" t="s">
        <v>10</v>
      </c>
      <c r="AD51" s="46">
        <v>0</v>
      </c>
      <c r="AE51" s="46">
        <v>0</v>
      </c>
      <c r="AF51" s="46">
        <v>0</v>
      </c>
      <c r="AG51" s="26">
        <f>SUM(TabelERE7[[#This Row],[11-09-21]:[07-05-22]])</f>
        <v>14</v>
      </c>
      <c r="AH51" s="27">
        <f>(COUNTIF(TabelERE7[[#This Row],[11-09-21]:[07-05-22]],3)*2)+COUNTIF(TabelERE7[[#This Row],[11-09-21]:[07-05-22]],1)</f>
        <v>10</v>
      </c>
      <c r="AI51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30</v>
      </c>
      <c r="AJ51" s="29"/>
      <c r="AK51" s="30">
        <f t="shared" si="12"/>
        <v>0.33333333333333331</v>
      </c>
      <c r="AL51" s="31"/>
    </row>
    <row r="52" spans="1:38" s="32" customFormat="1" ht="15" customHeight="1" x14ac:dyDescent="0.3">
      <c r="A52" s="18"/>
      <c r="B52" s="19">
        <f t="shared" si="7"/>
        <v>49</v>
      </c>
      <c r="C52" s="20">
        <v>298</v>
      </c>
      <c r="D52" s="21" t="str">
        <f t="shared" si="8"/>
        <v>DE RIDDER KRISTOF</v>
      </c>
      <c r="E52" s="22" t="str">
        <f t="shared" si="9"/>
        <v>-</v>
      </c>
      <c r="F52" s="23" t="str">
        <f t="shared" si="10"/>
        <v>B</v>
      </c>
      <c r="G52" s="23" t="str">
        <f>IF(TabelERE7[[#This Row],[Gespeelde manches]]&lt;10,"TW",IF(TabelERE7[[#This Row],[Percentage]]&gt;39.99%,"A","B"))</f>
        <v>B</v>
      </c>
      <c r="H52" s="24" t="str">
        <f>(VLOOKUP(C52,Ledenlijst1,2,FALSE))&amp;" "&amp;(IF(TabelERE7[[#This Row],[Ploegnummer
(kolom te verbergen)]]="-","",TabelERE7[[#This Row],[Ploegnummer
(kolom te verbergen)]]))</f>
        <v>DE ZES 1</v>
      </c>
      <c r="I52" s="25" t="str">
        <f t="shared" si="11"/>
        <v>DZES</v>
      </c>
      <c r="J52" s="44">
        <v>1</v>
      </c>
      <c r="K52" s="45">
        <v>0</v>
      </c>
      <c r="L52" s="46">
        <v>0</v>
      </c>
      <c r="M52" s="46">
        <v>1</v>
      </c>
      <c r="N52" s="54">
        <v>3</v>
      </c>
      <c r="O52" s="54">
        <v>0</v>
      </c>
      <c r="P52" s="46">
        <v>1</v>
      </c>
      <c r="Q52" s="82" t="s">
        <v>10</v>
      </c>
      <c r="R52" s="46" t="s">
        <v>16</v>
      </c>
      <c r="S52" s="46">
        <v>1</v>
      </c>
      <c r="T52" s="46">
        <v>0</v>
      </c>
      <c r="U52" s="54">
        <v>0</v>
      </c>
      <c r="V52" s="46">
        <v>0</v>
      </c>
      <c r="W52" s="46">
        <v>0</v>
      </c>
      <c r="X52" s="46">
        <v>1</v>
      </c>
      <c r="Y52" s="46">
        <v>1</v>
      </c>
      <c r="Z52" s="46">
        <v>0</v>
      </c>
      <c r="AA52" s="54">
        <v>1</v>
      </c>
      <c r="AB52" s="82" t="s">
        <v>10</v>
      </c>
      <c r="AC52" s="46">
        <v>0</v>
      </c>
      <c r="AD52" s="46">
        <v>3</v>
      </c>
      <c r="AE52" s="46">
        <v>1</v>
      </c>
      <c r="AF52" s="46" t="s">
        <v>16</v>
      </c>
      <c r="AG52" s="26">
        <f>SUM(TabelERE7[[#This Row],[11-09-21]:[07-05-22]])</f>
        <v>13</v>
      </c>
      <c r="AH52" s="27">
        <f>(COUNTIF(TabelERE7[[#This Row],[11-09-21]:[07-05-22]],3)*2)+COUNTIF(TabelERE7[[#This Row],[11-09-21]:[07-05-22]],1)</f>
        <v>11</v>
      </c>
      <c r="AI52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36</v>
      </c>
      <c r="AJ52" s="29"/>
      <c r="AK52" s="30">
        <f t="shared" si="12"/>
        <v>0.30555555555555558</v>
      </c>
      <c r="AL52" s="31"/>
    </row>
    <row r="53" spans="1:38" s="32" customFormat="1" ht="15" customHeight="1" x14ac:dyDescent="0.3">
      <c r="A53" s="18"/>
      <c r="B53" s="19">
        <f t="shared" si="7"/>
        <v>49</v>
      </c>
      <c r="C53" s="20">
        <v>233</v>
      </c>
      <c r="D53" s="21" t="str">
        <f t="shared" si="8"/>
        <v>STELLATO NICO</v>
      </c>
      <c r="E53" s="22">
        <f t="shared" si="9"/>
        <v>1</v>
      </c>
      <c r="F53" s="23" t="str">
        <f t="shared" si="10"/>
        <v>B</v>
      </c>
      <c r="G53" s="23" t="str">
        <f>IF(TabelERE7[[#This Row],[Gespeelde manches]]&lt;10,"TW",IF(TabelERE7[[#This Row],[Percentage]]&gt;39.99%,"A","B"))</f>
        <v>A</v>
      </c>
      <c r="H53" s="24" t="str">
        <f>(VLOOKUP(C53,Ledenlijst1,2,FALSE))&amp;" "&amp;(IF(TabelERE7[[#This Row],[Ploegnummer
(kolom te verbergen)]]="-","",TabelERE7[[#This Row],[Ploegnummer
(kolom te verbergen)]]))</f>
        <v>PLAZA 1</v>
      </c>
      <c r="I53" s="25" t="str">
        <f t="shared" si="11"/>
        <v>PLZ</v>
      </c>
      <c r="J53" s="44">
        <v>1</v>
      </c>
      <c r="K53" s="45">
        <v>3</v>
      </c>
      <c r="L53" s="46">
        <v>1</v>
      </c>
      <c r="M53" s="82" t="s">
        <v>10</v>
      </c>
      <c r="N53" s="54">
        <v>1</v>
      </c>
      <c r="O53" s="54">
        <v>1</v>
      </c>
      <c r="P53" s="46" t="s">
        <v>16</v>
      </c>
      <c r="Q53" s="46" t="s">
        <v>16</v>
      </c>
      <c r="R53" s="46" t="s">
        <v>16</v>
      </c>
      <c r="S53" s="46" t="s">
        <v>16</v>
      </c>
      <c r="T53" s="46" t="s">
        <v>16</v>
      </c>
      <c r="U53" s="54" t="s">
        <v>16</v>
      </c>
      <c r="V53" s="46" t="s">
        <v>16</v>
      </c>
      <c r="W53" s="46" t="s">
        <v>16</v>
      </c>
      <c r="X53" s="82" t="s">
        <v>10</v>
      </c>
      <c r="Y53" s="46">
        <v>0</v>
      </c>
      <c r="Z53" s="46" t="s">
        <v>16</v>
      </c>
      <c r="AA53" s="54">
        <v>0</v>
      </c>
      <c r="AB53" s="54">
        <v>3</v>
      </c>
      <c r="AC53" s="46">
        <v>0</v>
      </c>
      <c r="AD53" s="46" t="s">
        <v>16</v>
      </c>
      <c r="AE53" s="46">
        <v>3</v>
      </c>
      <c r="AF53" s="46">
        <v>1</v>
      </c>
      <c r="AG53" s="26">
        <f>SUM(TabelERE7[[#This Row],[11-09-21]:[07-05-22]])</f>
        <v>13</v>
      </c>
      <c r="AH53" s="27">
        <f>(COUNTIF(TabelERE7[[#This Row],[11-09-21]:[07-05-22]],3)*2)+COUNTIF(TabelERE7[[#This Row],[11-09-21]:[07-05-22]],1)</f>
        <v>10</v>
      </c>
      <c r="AI53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20</v>
      </c>
      <c r="AJ53" s="29"/>
      <c r="AK53" s="30">
        <f t="shared" si="12"/>
        <v>0.5</v>
      </c>
      <c r="AL53" s="31"/>
    </row>
    <row r="54" spans="1:38" s="32" customFormat="1" ht="15" customHeight="1" x14ac:dyDescent="0.3">
      <c r="A54" s="18"/>
      <c r="B54" s="19">
        <f t="shared" si="7"/>
        <v>51</v>
      </c>
      <c r="C54" s="20">
        <v>230</v>
      </c>
      <c r="D54" s="21" t="str">
        <f t="shared" si="8"/>
        <v>VERMEULEN PAUL</v>
      </c>
      <c r="E54" s="22">
        <f t="shared" si="9"/>
        <v>1</v>
      </c>
      <c r="F54" s="23" t="str">
        <f t="shared" si="10"/>
        <v>A</v>
      </c>
      <c r="G54" s="23" t="str">
        <f>IF(TabelERE7[[#This Row],[Gespeelde manches]]&lt;10,"TW",IF(TabelERE7[[#This Row],[Percentage]]&gt;39.99%,"A","B"))</f>
        <v>B</v>
      </c>
      <c r="H54" s="24" t="str">
        <f>(VLOOKUP(C54,Ledenlijst1,2,FALSE))&amp;" "&amp;(IF(TabelERE7[[#This Row],[Ploegnummer
(kolom te verbergen)]]="-","",TabelERE7[[#This Row],[Ploegnummer
(kolom te verbergen)]]))</f>
        <v>DE ZES 1</v>
      </c>
      <c r="I54" s="25" t="str">
        <f t="shared" si="11"/>
        <v>DZES</v>
      </c>
      <c r="J54" s="44">
        <v>1</v>
      </c>
      <c r="K54" s="45">
        <v>0</v>
      </c>
      <c r="L54" s="46">
        <v>0</v>
      </c>
      <c r="M54" s="46">
        <v>0</v>
      </c>
      <c r="N54" s="54">
        <v>1</v>
      </c>
      <c r="O54" s="54">
        <v>1</v>
      </c>
      <c r="P54" s="46">
        <v>3</v>
      </c>
      <c r="Q54" s="82" t="s">
        <v>10</v>
      </c>
      <c r="R54" s="46">
        <v>0</v>
      </c>
      <c r="S54" s="46">
        <v>0</v>
      </c>
      <c r="T54" s="46">
        <v>1</v>
      </c>
      <c r="U54" s="54">
        <v>0</v>
      </c>
      <c r="V54" s="46">
        <v>0</v>
      </c>
      <c r="W54" s="46">
        <v>1</v>
      </c>
      <c r="X54" s="46">
        <v>1</v>
      </c>
      <c r="Y54" s="46">
        <v>0</v>
      </c>
      <c r="Z54" s="46">
        <v>0</v>
      </c>
      <c r="AA54" s="54">
        <v>3</v>
      </c>
      <c r="AB54" s="82" t="s">
        <v>10</v>
      </c>
      <c r="AC54" s="46">
        <v>0</v>
      </c>
      <c r="AD54" s="46">
        <v>0</v>
      </c>
      <c r="AE54" s="46">
        <v>0</v>
      </c>
      <c r="AF54" s="46">
        <v>1</v>
      </c>
      <c r="AG54" s="26">
        <f>SUM(TabelERE7[[#This Row],[11-09-21]:[07-05-22]])</f>
        <v>12</v>
      </c>
      <c r="AH54" s="27">
        <f>(COUNTIF(TabelERE7[[#This Row],[11-09-21]:[07-05-22]],3)*2)+COUNTIF(TabelERE7[[#This Row],[11-09-21]:[07-05-22]],1)</f>
        <v>10</v>
      </c>
      <c r="AI54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40</v>
      </c>
      <c r="AJ54" s="29"/>
      <c r="AK54" s="30">
        <f t="shared" si="12"/>
        <v>0.25</v>
      </c>
      <c r="AL54" s="31"/>
    </row>
    <row r="55" spans="1:38" s="32" customFormat="1" ht="15" customHeight="1" x14ac:dyDescent="0.3">
      <c r="A55" s="18"/>
      <c r="B55" s="19">
        <f t="shared" si="7"/>
        <v>52</v>
      </c>
      <c r="C55" s="20">
        <v>99</v>
      </c>
      <c r="D55" s="21" t="str">
        <f t="shared" si="8"/>
        <v>VERDONCK GLEN</v>
      </c>
      <c r="E55" s="22" t="str">
        <f t="shared" si="9"/>
        <v>-</v>
      </c>
      <c r="F55" s="23" t="str">
        <f t="shared" si="10"/>
        <v>C</v>
      </c>
      <c r="G55" s="23" t="str">
        <f>IF(TabelERE7[[#This Row],[Gespeelde manches]]&lt;10,"TW",IF(TabelERE7[[#This Row],[Percentage]]&gt;39.99%,"A","B"))</f>
        <v>A</v>
      </c>
      <c r="H55" s="24" t="str">
        <f>(VLOOKUP(C55,Ledenlijst1,2,FALSE))&amp;" "&amp;(IF(TabelERE7[[#This Row],[Ploegnummer
(kolom te verbergen)]]="-","",TabelERE7[[#This Row],[Ploegnummer
(kolom te verbergen)]]))</f>
        <v>PLAZA 1</v>
      </c>
      <c r="I55" s="25" t="str">
        <f t="shared" si="11"/>
        <v>PLZ</v>
      </c>
      <c r="J55" s="44">
        <v>1</v>
      </c>
      <c r="K55" s="45" t="s">
        <v>16</v>
      </c>
      <c r="L55" s="46" t="s">
        <v>16</v>
      </c>
      <c r="M55" s="82" t="s">
        <v>10</v>
      </c>
      <c r="N55" s="54" t="s">
        <v>16</v>
      </c>
      <c r="O55" s="54" t="s">
        <v>16</v>
      </c>
      <c r="P55" s="46">
        <v>1</v>
      </c>
      <c r="Q55" s="46">
        <v>0</v>
      </c>
      <c r="R55" s="46">
        <v>0</v>
      </c>
      <c r="S55" s="46" t="s">
        <v>16</v>
      </c>
      <c r="T55" s="46" t="s">
        <v>16</v>
      </c>
      <c r="U55" s="54">
        <v>1</v>
      </c>
      <c r="V55" s="46">
        <v>3</v>
      </c>
      <c r="W55" s="46" t="s">
        <v>16</v>
      </c>
      <c r="X55" s="82" t="s">
        <v>10</v>
      </c>
      <c r="Y55" s="46">
        <v>0</v>
      </c>
      <c r="Z55" s="46">
        <v>3</v>
      </c>
      <c r="AA55" s="54" t="s">
        <v>16</v>
      </c>
      <c r="AB55" s="54">
        <v>1</v>
      </c>
      <c r="AC55" s="46" t="s">
        <v>16</v>
      </c>
      <c r="AD55" s="46" t="s">
        <v>16</v>
      </c>
      <c r="AE55" s="46">
        <v>1</v>
      </c>
      <c r="AF55" s="46">
        <v>1</v>
      </c>
      <c r="AG55" s="26">
        <f>SUM(TabelERE7[[#This Row],[11-09-21]:[07-05-22]])</f>
        <v>11</v>
      </c>
      <c r="AH55" s="27">
        <f>(COUNTIF(TabelERE7[[#This Row],[11-09-21]:[07-05-22]],3)*2)+COUNTIF(TabelERE7[[#This Row],[11-09-21]:[07-05-22]],1)</f>
        <v>9</v>
      </c>
      <c r="AI55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20</v>
      </c>
      <c r="AJ55" s="29"/>
      <c r="AK55" s="30">
        <f t="shared" si="12"/>
        <v>0.45</v>
      </c>
      <c r="AL55" s="31"/>
    </row>
    <row r="56" spans="1:38" s="32" customFormat="1" ht="15" customHeight="1" x14ac:dyDescent="0.3">
      <c r="A56" s="18"/>
      <c r="B56" s="19">
        <f t="shared" si="7"/>
        <v>53</v>
      </c>
      <c r="C56" s="20">
        <v>709</v>
      </c>
      <c r="D56" s="21" t="str">
        <f t="shared" si="8"/>
        <v>VAN DEN BOSSCHE JEAN-PIERRE</v>
      </c>
      <c r="E56" s="22" t="str">
        <f t="shared" si="9"/>
        <v>-</v>
      </c>
      <c r="F56" s="23" t="str">
        <f t="shared" si="10"/>
        <v>B</v>
      </c>
      <c r="G56" s="23" t="str">
        <f>IF(TabelERE7[[#This Row],[Gespeelde manches]]&lt;10,"TW",IF(TabelERE7[[#This Row],[Percentage]]&gt;39.99%,"A","B"))</f>
        <v>A</v>
      </c>
      <c r="H56" s="24" t="str">
        <f>(VLOOKUP(C56,Ledenlijst1,2,FALSE))&amp;" "&amp;(IF(TabelERE7[[#This Row],[Ploegnummer
(kolom te verbergen)]]="-","",TabelERE7[[#This Row],[Ploegnummer
(kolom te verbergen)]]))</f>
        <v>DEN BLACK 1</v>
      </c>
      <c r="I56" s="25" t="str">
        <f t="shared" si="11"/>
        <v>DBLA</v>
      </c>
      <c r="J56" s="44">
        <v>1</v>
      </c>
      <c r="K56" s="45">
        <v>1</v>
      </c>
      <c r="L56" s="46" t="s">
        <v>16</v>
      </c>
      <c r="M56" s="46" t="s">
        <v>16</v>
      </c>
      <c r="N56" s="54" t="s">
        <v>16</v>
      </c>
      <c r="O56" s="54">
        <v>3</v>
      </c>
      <c r="P56" s="47" t="s">
        <v>16</v>
      </c>
      <c r="Q56" s="85" t="s">
        <v>28</v>
      </c>
      <c r="R56" s="54">
        <v>3</v>
      </c>
      <c r="S56" s="47">
        <v>0</v>
      </c>
      <c r="T56" s="82" t="s">
        <v>10</v>
      </c>
      <c r="U56" s="47">
        <v>3</v>
      </c>
      <c r="V56" s="47" t="s">
        <v>16</v>
      </c>
      <c r="W56" s="47" t="s">
        <v>16</v>
      </c>
      <c r="X56" s="47" t="s">
        <v>16</v>
      </c>
      <c r="Y56" s="47" t="s">
        <v>16</v>
      </c>
      <c r="Z56" s="47" t="s">
        <v>16</v>
      </c>
      <c r="AA56" s="54" t="s">
        <v>16</v>
      </c>
      <c r="AB56" s="54" t="s">
        <v>16</v>
      </c>
      <c r="AC56" s="47" t="s">
        <v>16</v>
      </c>
      <c r="AD56" s="47" t="s">
        <v>16</v>
      </c>
      <c r="AE56" s="82" t="s">
        <v>10</v>
      </c>
      <c r="AF56" s="47">
        <v>0</v>
      </c>
      <c r="AG56" s="26">
        <f>SUM(TabelERE7[[#This Row],[11-09-21]:[07-05-22]])</f>
        <v>10</v>
      </c>
      <c r="AH56" s="27">
        <f>(COUNTIF(TabelERE7[[#This Row],[11-09-21]:[07-05-22]],3)*2)+COUNTIF(TabelERE7[[#This Row],[11-09-21]:[07-05-22]],1)</f>
        <v>7</v>
      </c>
      <c r="AI56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12</v>
      </c>
      <c r="AJ56" s="29"/>
      <c r="AK56" s="30">
        <f t="shared" si="12"/>
        <v>0.58333333333333337</v>
      </c>
      <c r="AL56" s="31"/>
    </row>
    <row r="57" spans="1:38" s="32" customFormat="1" ht="15" customHeight="1" x14ac:dyDescent="0.3">
      <c r="A57" s="18"/>
      <c r="B57" s="19">
        <f t="shared" si="7"/>
        <v>53</v>
      </c>
      <c r="C57" s="20">
        <v>235</v>
      </c>
      <c r="D57" s="21" t="str">
        <f t="shared" si="8"/>
        <v>VAN SCHOOR MICHAEL</v>
      </c>
      <c r="E57" s="22" t="str">
        <f t="shared" si="9"/>
        <v>-</v>
      </c>
      <c r="F57" s="23" t="str">
        <f t="shared" si="10"/>
        <v>A</v>
      </c>
      <c r="G57" s="23" t="str">
        <f>IF(TabelERE7[[#This Row],[Gespeelde manches]]&lt;10,"TW",IF(TabelERE7[[#This Row],[Percentage]]&gt;39.99%,"A","B"))</f>
        <v>A</v>
      </c>
      <c r="H57" s="24" t="str">
        <f>(VLOOKUP(C57,Ledenlijst1,2,FALSE))&amp;" "&amp;(IF(TabelERE7[[#This Row],[Ploegnummer
(kolom te verbergen)]]="-","",TabelERE7[[#This Row],[Ploegnummer
(kolom te verbergen)]]))</f>
        <v>PLAZA 1</v>
      </c>
      <c r="I57" s="25" t="str">
        <f t="shared" si="11"/>
        <v>PLZ</v>
      </c>
      <c r="J57" s="44">
        <v>1</v>
      </c>
      <c r="K57" s="45" t="s">
        <v>16</v>
      </c>
      <c r="L57" s="46" t="s">
        <v>16</v>
      </c>
      <c r="M57" s="82" t="s">
        <v>10</v>
      </c>
      <c r="N57" s="54" t="s">
        <v>16</v>
      </c>
      <c r="O57" s="54">
        <v>1</v>
      </c>
      <c r="P57" s="47" t="s">
        <v>16</v>
      </c>
      <c r="Q57" s="47" t="s">
        <v>16</v>
      </c>
      <c r="R57" s="46" t="s">
        <v>16</v>
      </c>
      <c r="S57" s="47">
        <v>0</v>
      </c>
      <c r="T57" s="46" t="s">
        <v>16</v>
      </c>
      <c r="U57" s="47">
        <v>3</v>
      </c>
      <c r="V57" s="46">
        <v>3</v>
      </c>
      <c r="W57" s="54" t="s">
        <v>16</v>
      </c>
      <c r="X57" s="82" t="s">
        <v>10</v>
      </c>
      <c r="Y57" s="46" t="s">
        <v>16</v>
      </c>
      <c r="Z57" s="47">
        <v>1</v>
      </c>
      <c r="AA57" s="54" t="s">
        <v>16</v>
      </c>
      <c r="AB57" s="54" t="s">
        <v>16</v>
      </c>
      <c r="AC57" s="46">
        <v>1</v>
      </c>
      <c r="AD57" s="46">
        <v>1</v>
      </c>
      <c r="AE57" s="47" t="s">
        <v>16</v>
      </c>
      <c r="AF57" s="46" t="s">
        <v>16</v>
      </c>
      <c r="AG57" s="26">
        <f>SUM(TabelERE7[[#This Row],[11-09-21]:[07-05-22]])</f>
        <v>10</v>
      </c>
      <c r="AH57" s="27">
        <f>(COUNTIF(TabelERE7[[#This Row],[11-09-21]:[07-05-22]],3)*2)+COUNTIF(TabelERE7[[#This Row],[11-09-21]:[07-05-22]],1)</f>
        <v>8</v>
      </c>
      <c r="AI57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14</v>
      </c>
      <c r="AJ57" s="29"/>
      <c r="AK57" s="30">
        <f t="shared" si="12"/>
        <v>0.5714285714285714</v>
      </c>
      <c r="AL57" s="31"/>
    </row>
    <row r="58" spans="1:38" s="32" customFormat="1" ht="15" customHeight="1" x14ac:dyDescent="0.3">
      <c r="A58" s="18"/>
      <c r="B58" s="19">
        <f t="shared" si="7"/>
        <v>55</v>
      </c>
      <c r="C58" s="20">
        <v>749</v>
      </c>
      <c r="D58" s="21" t="str">
        <f t="shared" si="8"/>
        <v>VAN WINCKEL RUDI</v>
      </c>
      <c r="E58" s="22" t="str">
        <f t="shared" si="9"/>
        <v>-</v>
      </c>
      <c r="F58" s="23" t="str">
        <f t="shared" si="10"/>
        <v>NA</v>
      </c>
      <c r="G58" s="23" t="str">
        <f>IF(TabelERE7[[#This Row],[Gespeelde manches]]&lt;10,"TW",IF(TabelERE7[[#This Row],[Percentage]]&gt;39.99%,"A","B"))</f>
        <v>A</v>
      </c>
      <c r="H58" s="24" t="str">
        <f>(VLOOKUP(C58,Ledenlijst1,2,FALSE))&amp;" "&amp;(IF(TabelERE7[[#This Row],[Ploegnummer
(kolom te verbergen)]]="-","",TabelERE7[[#This Row],[Ploegnummer
(kolom te verbergen)]]))</f>
        <v>BARBOER 1</v>
      </c>
      <c r="I58" s="25" t="str">
        <f t="shared" si="11"/>
        <v>BBR</v>
      </c>
      <c r="J58" s="44">
        <v>1</v>
      </c>
      <c r="K58" s="45">
        <v>1</v>
      </c>
      <c r="L58" s="82" t="s">
        <v>10</v>
      </c>
      <c r="M58" s="46">
        <v>1</v>
      </c>
      <c r="N58" s="54" t="s">
        <v>16</v>
      </c>
      <c r="O58" s="54" t="s">
        <v>16</v>
      </c>
      <c r="P58" s="46">
        <v>1</v>
      </c>
      <c r="Q58" s="46">
        <v>3</v>
      </c>
      <c r="R58" s="46">
        <v>3</v>
      </c>
      <c r="S58" s="46" t="s">
        <v>16</v>
      </c>
      <c r="T58" s="46" t="s">
        <v>16</v>
      </c>
      <c r="U58" s="54" t="s">
        <v>16</v>
      </c>
      <c r="V58" s="46" t="s">
        <v>16</v>
      </c>
      <c r="W58" s="82" t="s">
        <v>10</v>
      </c>
      <c r="X58" s="46" t="s">
        <v>16</v>
      </c>
      <c r="Y58" s="46" t="s">
        <v>16</v>
      </c>
      <c r="Z58" s="46" t="s">
        <v>16</v>
      </c>
      <c r="AA58" s="54" t="s">
        <v>16</v>
      </c>
      <c r="AB58" s="54" t="s">
        <v>16</v>
      </c>
      <c r="AC58" s="46" t="s">
        <v>16</v>
      </c>
      <c r="AD58" s="46" t="s">
        <v>16</v>
      </c>
      <c r="AE58" s="46" t="s">
        <v>16</v>
      </c>
      <c r="AF58" s="46" t="s">
        <v>16</v>
      </c>
      <c r="AG58" s="26">
        <f>SUM(TabelERE7[[#This Row],[11-09-21]:[07-05-22]])</f>
        <v>9</v>
      </c>
      <c r="AH58" s="27">
        <f>(COUNTIF(TabelERE7[[#This Row],[11-09-21]:[07-05-22]],3)*2)+COUNTIF(TabelERE7[[#This Row],[11-09-21]:[07-05-22]],1)</f>
        <v>7</v>
      </c>
      <c r="AI58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10</v>
      </c>
      <c r="AJ58" s="29"/>
      <c r="AK58" s="30">
        <f t="shared" si="12"/>
        <v>0.7</v>
      </c>
      <c r="AL58" s="31"/>
    </row>
    <row r="59" spans="1:38" s="32" customFormat="1" ht="15" customHeight="1" x14ac:dyDescent="0.3">
      <c r="A59" s="18"/>
      <c r="B59" s="19">
        <f t="shared" si="7"/>
        <v>55</v>
      </c>
      <c r="C59" s="20">
        <v>420</v>
      </c>
      <c r="D59" s="21" t="str">
        <f t="shared" si="8"/>
        <v>CLAUWAERT IGOR</v>
      </c>
      <c r="E59" s="22" t="str">
        <f t="shared" si="9"/>
        <v>-</v>
      </c>
      <c r="F59" s="23" t="str">
        <f t="shared" si="10"/>
        <v>A</v>
      </c>
      <c r="G59" s="23" t="str">
        <f>IF(TabelERE7[[#This Row],[Gespeelde manches]]&lt;10,"TW",IF(TabelERE7[[#This Row],[Percentage]]&gt;39.99%,"A","B"))</f>
        <v>TW</v>
      </c>
      <c r="H59" s="24" t="str">
        <f>(VLOOKUP(C59,Ledenlijst1,2,FALSE))&amp;" "&amp;(IF(TabelERE7[[#This Row],[Ploegnummer
(kolom te verbergen)]]="-","",TabelERE7[[#This Row],[Ploegnummer
(kolom te verbergen)]]))</f>
        <v>DE SPLINTERS 1</v>
      </c>
      <c r="I59" s="25" t="str">
        <f t="shared" si="11"/>
        <v>SPLI</v>
      </c>
      <c r="J59" s="44">
        <v>1</v>
      </c>
      <c r="K59" s="51" t="s">
        <v>16</v>
      </c>
      <c r="L59" s="46" t="s">
        <v>16</v>
      </c>
      <c r="M59" s="46" t="s">
        <v>16</v>
      </c>
      <c r="N59" s="54">
        <v>3</v>
      </c>
      <c r="O59" s="54" t="s">
        <v>16</v>
      </c>
      <c r="P59" s="46" t="s">
        <v>16</v>
      </c>
      <c r="Q59" s="46" t="s">
        <v>16</v>
      </c>
      <c r="R59" s="46">
        <v>3</v>
      </c>
      <c r="S59" s="82" t="s">
        <v>10</v>
      </c>
      <c r="T59" s="46">
        <v>3</v>
      </c>
      <c r="U59" s="46" t="s">
        <v>16</v>
      </c>
      <c r="V59" s="46" t="s">
        <v>16</v>
      </c>
      <c r="W59" s="46" t="s">
        <v>16</v>
      </c>
      <c r="X59" s="46" t="s">
        <v>16</v>
      </c>
      <c r="Y59" s="46" t="s">
        <v>16</v>
      </c>
      <c r="Z59" s="46" t="s">
        <v>16</v>
      </c>
      <c r="AA59" s="54" t="s">
        <v>16</v>
      </c>
      <c r="AB59" s="54" t="s">
        <v>16</v>
      </c>
      <c r="AC59" s="46" t="s">
        <v>16</v>
      </c>
      <c r="AD59" s="82" t="s">
        <v>10</v>
      </c>
      <c r="AE59" s="46" t="s">
        <v>16</v>
      </c>
      <c r="AF59" s="54" t="s">
        <v>16</v>
      </c>
      <c r="AG59" s="26">
        <f>SUM(TabelERE7[[#This Row],[11-09-21]:[07-05-22]])</f>
        <v>9</v>
      </c>
      <c r="AH59" s="27">
        <f>(COUNTIF(TabelERE7[[#This Row],[11-09-21]:[07-05-22]],3)*2)+COUNTIF(TabelERE7[[#This Row],[11-09-21]:[07-05-22]],1)</f>
        <v>6</v>
      </c>
      <c r="AI59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6</v>
      </c>
      <c r="AJ59" s="29"/>
      <c r="AK59" s="30">
        <f t="shared" si="12"/>
        <v>1</v>
      </c>
      <c r="AL59" s="31"/>
    </row>
    <row r="60" spans="1:38" s="32" customFormat="1" ht="15" customHeight="1" x14ac:dyDescent="0.3">
      <c r="A60" s="18"/>
      <c r="B60" s="19">
        <f t="shared" si="7"/>
        <v>55</v>
      </c>
      <c r="C60" s="20">
        <v>218</v>
      </c>
      <c r="D60" s="21" t="str">
        <f t="shared" si="8"/>
        <v>VAN SCHOOR MIL</v>
      </c>
      <c r="E60" s="22" t="str">
        <f t="shared" si="9"/>
        <v>-</v>
      </c>
      <c r="F60" s="23" t="str">
        <f t="shared" si="10"/>
        <v>C</v>
      </c>
      <c r="G60" s="23" t="str">
        <f>IF(TabelERE7[[#This Row],[Gespeelde manches]]&lt;10,"TW",IF(TabelERE7[[#This Row],[Percentage]]&gt;39.99%,"A","B"))</f>
        <v>B</v>
      </c>
      <c r="H60" s="24" t="str">
        <f>(VLOOKUP(C60,Ledenlijst1,2,FALSE))&amp;" "&amp;(IF(TabelERE7[[#This Row],[Ploegnummer
(kolom te verbergen)]]="-","",TabelERE7[[#This Row],[Ploegnummer
(kolom te verbergen)]]))</f>
        <v>PLAZA 1</v>
      </c>
      <c r="I60" s="25" t="str">
        <f t="shared" si="11"/>
        <v>PLZ</v>
      </c>
      <c r="J60" s="44">
        <v>1</v>
      </c>
      <c r="K60" s="45">
        <v>3</v>
      </c>
      <c r="L60" s="46">
        <v>0</v>
      </c>
      <c r="M60" s="82" t="s">
        <v>10</v>
      </c>
      <c r="N60" s="54">
        <v>1</v>
      </c>
      <c r="O60" s="54" t="s">
        <v>16</v>
      </c>
      <c r="P60" s="46" t="s">
        <v>16</v>
      </c>
      <c r="Q60" s="46" t="s">
        <v>16</v>
      </c>
      <c r="R60" s="46">
        <v>0</v>
      </c>
      <c r="S60" s="46">
        <v>1</v>
      </c>
      <c r="T60" s="46" t="s">
        <v>16</v>
      </c>
      <c r="U60" s="54" t="s">
        <v>16</v>
      </c>
      <c r="V60" s="46" t="s">
        <v>16</v>
      </c>
      <c r="W60" s="46">
        <v>0</v>
      </c>
      <c r="X60" s="82" t="s">
        <v>10</v>
      </c>
      <c r="Y60" s="46" t="s">
        <v>16</v>
      </c>
      <c r="Z60" s="46" t="s">
        <v>16</v>
      </c>
      <c r="AA60" s="54">
        <v>1</v>
      </c>
      <c r="AB60" s="54" t="s">
        <v>16</v>
      </c>
      <c r="AC60" s="46">
        <v>0</v>
      </c>
      <c r="AD60" s="46">
        <v>0</v>
      </c>
      <c r="AE60" s="46">
        <v>0</v>
      </c>
      <c r="AF60" s="46">
        <v>3</v>
      </c>
      <c r="AG60" s="26">
        <f>SUM(TabelERE7[[#This Row],[11-09-21]:[07-05-22]])</f>
        <v>9</v>
      </c>
      <c r="AH60" s="27">
        <f>(COUNTIF(TabelERE7[[#This Row],[11-09-21]:[07-05-22]],3)*2)+COUNTIF(TabelERE7[[#This Row],[11-09-21]:[07-05-22]],1)</f>
        <v>7</v>
      </c>
      <c r="AI60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22</v>
      </c>
      <c r="AJ60" s="29"/>
      <c r="AK60" s="30">
        <f t="shared" si="12"/>
        <v>0.31818181818181818</v>
      </c>
      <c r="AL60" s="31"/>
    </row>
    <row r="61" spans="1:38" s="32" customFormat="1" ht="15" customHeight="1" x14ac:dyDescent="0.3">
      <c r="A61" s="18"/>
      <c r="B61" s="19">
        <f t="shared" si="7"/>
        <v>55</v>
      </c>
      <c r="C61" s="20">
        <v>543</v>
      </c>
      <c r="D61" s="21" t="str">
        <f t="shared" si="8"/>
        <v>NASSER TILLEY</v>
      </c>
      <c r="E61" s="22" t="str">
        <f t="shared" si="9"/>
        <v>-</v>
      </c>
      <c r="F61" s="23" t="str">
        <f t="shared" si="10"/>
        <v>A</v>
      </c>
      <c r="G61" s="23" t="str">
        <f>IF(TabelERE7[[#This Row],[Gespeelde manches]]&lt;10,"TW",IF(TabelERE7[[#This Row],[Percentage]]&gt;39.99%,"A","B"))</f>
        <v>A</v>
      </c>
      <c r="H61" s="24" t="str">
        <f>(VLOOKUP(C61,Ledenlijst1,2,FALSE))&amp;" "&amp;(IF(TabelERE7[[#This Row],[Ploegnummer
(kolom te verbergen)]]="-","",TabelERE7[[#This Row],[Ploegnummer
(kolom te verbergen)]]))</f>
        <v xml:space="preserve">TORENHOF </v>
      </c>
      <c r="I61" s="25" t="str">
        <f t="shared" si="11"/>
        <v>THOF</v>
      </c>
      <c r="J61" s="44"/>
      <c r="K61" s="45">
        <v>1</v>
      </c>
      <c r="L61" s="46" t="s">
        <v>16</v>
      </c>
      <c r="M61" s="54" t="s">
        <v>16</v>
      </c>
      <c r="N61" s="54">
        <v>3</v>
      </c>
      <c r="O61" s="54" t="s">
        <v>16</v>
      </c>
      <c r="P61" s="82" t="s">
        <v>10</v>
      </c>
      <c r="Q61" s="46">
        <v>1</v>
      </c>
      <c r="R61" s="46">
        <v>1</v>
      </c>
      <c r="S61" s="46" t="s">
        <v>16</v>
      </c>
      <c r="T61" s="46" t="s">
        <v>16</v>
      </c>
      <c r="U61" s="46" t="s">
        <v>16</v>
      </c>
      <c r="V61" s="46" t="s">
        <v>16</v>
      </c>
      <c r="W61" s="46" t="s">
        <v>16</v>
      </c>
      <c r="X61" s="46" t="s">
        <v>16</v>
      </c>
      <c r="Y61" s="46">
        <v>0</v>
      </c>
      <c r="Z61" s="80" t="s">
        <v>28</v>
      </c>
      <c r="AA61" s="82" t="s">
        <v>10</v>
      </c>
      <c r="AB61" s="80" t="s">
        <v>28</v>
      </c>
      <c r="AC61" s="46" t="s">
        <v>16</v>
      </c>
      <c r="AD61" s="80" t="s">
        <v>28</v>
      </c>
      <c r="AE61" s="46">
        <v>3</v>
      </c>
      <c r="AF61" s="46" t="s">
        <v>16</v>
      </c>
      <c r="AG61" s="26">
        <f>SUM(TabelERE7[[#This Row],[11-09-21]:[07-05-22]])</f>
        <v>9</v>
      </c>
      <c r="AH61" s="27">
        <f>(COUNTIF(TabelERE7[[#This Row],[11-09-21]:[07-05-22]],3)*2)+COUNTIF(TabelERE7[[#This Row],[11-09-21]:[07-05-22]],1)</f>
        <v>7</v>
      </c>
      <c r="AI61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12</v>
      </c>
      <c r="AJ61" s="29"/>
      <c r="AK61" s="30">
        <f t="shared" si="12"/>
        <v>0.58333333333333337</v>
      </c>
      <c r="AL61" s="31"/>
    </row>
    <row r="62" spans="1:38" s="32" customFormat="1" ht="15" customHeight="1" x14ac:dyDescent="0.3">
      <c r="A62" s="18"/>
      <c r="B62" s="19">
        <f t="shared" si="7"/>
        <v>59</v>
      </c>
      <c r="C62" s="20">
        <v>478</v>
      </c>
      <c r="D62" s="21" t="str">
        <f t="shared" si="8"/>
        <v>HEIRBAUT JEAN-PIERRE</v>
      </c>
      <c r="E62" s="22" t="str">
        <f t="shared" si="9"/>
        <v>-</v>
      </c>
      <c r="F62" s="23" t="str">
        <f t="shared" si="10"/>
        <v>B</v>
      </c>
      <c r="G62" s="23" t="str">
        <f>IF(TabelERE7[[#This Row],[Gespeelde manches]]&lt;10,"TW",IF(TabelERE7[[#This Row],[Percentage]]&gt;39.99%,"A","B"))</f>
        <v>A</v>
      </c>
      <c r="H62" s="24" t="str">
        <f>(VLOOKUP(C62,Ledenlijst1,2,FALSE))&amp;" "&amp;(IF(TabelERE7[[#This Row],[Ploegnummer
(kolom te verbergen)]]="-","",TabelERE7[[#This Row],[Ploegnummer
(kolom te verbergen)]]))</f>
        <v xml:space="preserve">DE DAGERS </v>
      </c>
      <c r="I62" s="25" t="str">
        <f t="shared" si="11"/>
        <v>DDAG</v>
      </c>
      <c r="J62" s="44"/>
      <c r="K62" s="45" t="s">
        <v>16</v>
      </c>
      <c r="L62" s="46">
        <v>3</v>
      </c>
      <c r="M62" s="46" t="s">
        <v>16</v>
      </c>
      <c r="N62" s="82" t="s">
        <v>10</v>
      </c>
      <c r="O62" s="54" t="s">
        <v>16</v>
      </c>
      <c r="P62" s="46" t="s">
        <v>16</v>
      </c>
      <c r="Q62" s="46" t="s">
        <v>16</v>
      </c>
      <c r="R62" s="46" t="s">
        <v>16</v>
      </c>
      <c r="S62" s="46" t="s">
        <v>16</v>
      </c>
      <c r="T62" s="46" t="s">
        <v>16</v>
      </c>
      <c r="U62" s="54" t="s">
        <v>16</v>
      </c>
      <c r="V62" s="46" t="s">
        <v>16</v>
      </c>
      <c r="W62" s="46" t="s">
        <v>16</v>
      </c>
      <c r="X62" s="46" t="s">
        <v>16</v>
      </c>
      <c r="Y62" s="82" t="s">
        <v>10</v>
      </c>
      <c r="Z62" s="46" t="s">
        <v>16</v>
      </c>
      <c r="AA62" s="54">
        <v>0</v>
      </c>
      <c r="AB62" s="54">
        <v>1</v>
      </c>
      <c r="AC62" s="46" t="s">
        <v>16</v>
      </c>
      <c r="AD62" s="46" t="s">
        <v>16</v>
      </c>
      <c r="AE62" s="46">
        <v>1</v>
      </c>
      <c r="AF62" s="46">
        <v>3</v>
      </c>
      <c r="AG62" s="26">
        <f>SUM(TabelERE7[[#This Row],[11-09-21]:[07-05-22]])</f>
        <v>8</v>
      </c>
      <c r="AH62" s="27">
        <f>(COUNTIF(TabelERE7[[#This Row],[11-09-21]:[07-05-22]],3)*2)+COUNTIF(TabelERE7[[#This Row],[11-09-21]:[07-05-22]],1)</f>
        <v>6</v>
      </c>
      <c r="AI62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10</v>
      </c>
      <c r="AJ62" s="29"/>
      <c r="AK62" s="30">
        <f t="shared" si="12"/>
        <v>0.6</v>
      </c>
      <c r="AL62" s="31"/>
    </row>
    <row r="63" spans="1:38" s="32" customFormat="1" ht="15" customHeight="1" x14ac:dyDescent="0.3">
      <c r="A63" s="18"/>
      <c r="B63" s="19">
        <f t="shared" si="7"/>
        <v>59</v>
      </c>
      <c r="C63" s="20">
        <v>863</v>
      </c>
      <c r="D63" s="21" t="str">
        <f t="shared" si="8"/>
        <v>DALEMANS MIREL</v>
      </c>
      <c r="E63" s="22" t="str">
        <f t="shared" si="9"/>
        <v>-</v>
      </c>
      <c r="F63" s="23" t="str">
        <f t="shared" si="10"/>
        <v>NA</v>
      </c>
      <c r="G63" s="23" t="str">
        <f>IF(TabelERE7[[#This Row],[Gespeelde manches]]&lt;10,"TW",IF(TabelERE7[[#This Row],[Percentage]]&gt;39.99%,"A","B"))</f>
        <v>B</v>
      </c>
      <c r="H63" s="24" t="str">
        <f>(VLOOKUP(C63,Ledenlijst1,2,FALSE))&amp;" "&amp;(IF(TabelERE7[[#This Row],[Ploegnummer
(kolom te verbergen)]]="-","",TabelERE7[[#This Row],[Ploegnummer
(kolom te verbergen)]]))</f>
        <v>DEN BLACK 2</v>
      </c>
      <c r="I63" s="25" t="str">
        <f t="shared" si="11"/>
        <v>DBLA</v>
      </c>
      <c r="J63" s="44">
        <v>2</v>
      </c>
      <c r="K63" s="45">
        <v>0</v>
      </c>
      <c r="L63" s="46">
        <v>0</v>
      </c>
      <c r="M63" s="46" t="s">
        <v>16</v>
      </c>
      <c r="N63" s="54" t="s">
        <v>16</v>
      </c>
      <c r="O63" s="82" t="s">
        <v>10</v>
      </c>
      <c r="P63" s="47" t="s">
        <v>16</v>
      </c>
      <c r="Q63" s="47" t="s">
        <v>16</v>
      </c>
      <c r="R63" s="54">
        <v>0</v>
      </c>
      <c r="S63" s="47">
        <v>1</v>
      </c>
      <c r="T63" s="47">
        <v>1</v>
      </c>
      <c r="U63" s="47">
        <v>1</v>
      </c>
      <c r="V63" s="47">
        <v>0</v>
      </c>
      <c r="W63" s="47">
        <v>0</v>
      </c>
      <c r="X63" s="47">
        <v>1</v>
      </c>
      <c r="Y63" s="47">
        <v>0</v>
      </c>
      <c r="Z63" s="82" t="s">
        <v>10</v>
      </c>
      <c r="AA63" s="54">
        <v>0</v>
      </c>
      <c r="AB63" s="54">
        <v>0</v>
      </c>
      <c r="AC63" s="47">
        <v>0</v>
      </c>
      <c r="AD63" s="47">
        <v>1</v>
      </c>
      <c r="AE63" s="54">
        <v>3</v>
      </c>
      <c r="AF63" s="47" t="s">
        <v>16</v>
      </c>
      <c r="AG63" s="26">
        <f>SUM(TabelERE7[[#This Row],[11-09-21]:[07-05-22]])</f>
        <v>8</v>
      </c>
      <c r="AH63" s="27">
        <f>(COUNTIF(TabelERE7[[#This Row],[11-09-21]:[07-05-22]],3)*2)+COUNTIF(TabelERE7[[#This Row],[11-09-21]:[07-05-22]],1)</f>
        <v>7</v>
      </c>
      <c r="AI63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30</v>
      </c>
      <c r="AJ63" s="29"/>
      <c r="AK63" s="30">
        <f t="shared" si="12"/>
        <v>0.23333333333333334</v>
      </c>
      <c r="AL63" s="31"/>
    </row>
    <row r="64" spans="1:38" s="32" customFormat="1" ht="15" customHeight="1" x14ac:dyDescent="0.3">
      <c r="A64" s="18"/>
      <c r="B64" s="19">
        <f t="shared" si="7"/>
        <v>59</v>
      </c>
      <c r="C64" s="20">
        <v>357</v>
      </c>
      <c r="D64" s="21" t="str">
        <f t="shared" si="8"/>
        <v>PEELEMAN CHRIS</v>
      </c>
      <c r="E64" s="22" t="str">
        <f t="shared" si="9"/>
        <v>-</v>
      </c>
      <c r="F64" s="23" t="str">
        <f t="shared" si="10"/>
        <v>A</v>
      </c>
      <c r="G64" s="23" t="str">
        <f>IF(TabelERE7[[#This Row],[Gespeelde manches]]&lt;10,"TW",IF(TabelERE7[[#This Row],[Percentage]]&gt;39.99%,"A","B"))</f>
        <v>A</v>
      </c>
      <c r="H64" s="24" t="str">
        <f>(VLOOKUP(C64,Ledenlijst1,2,FALSE))&amp;" "&amp;(IF(TabelERE7[[#This Row],[Ploegnummer
(kolom te verbergen)]]="-","",TabelERE7[[#This Row],[Ploegnummer
(kolom te verbergen)]]))</f>
        <v xml:space="preserve">TORENHOF </v>
      </c>
      <c r="I64" s="25" t="str">
        <f t="shared" si="11"/>
        <v>THOF</v>
      </c>
      <c r="J64" s="44"/>
      <c r="K64" s="45" t="s">
        <v>16</v>
      </c>
      <c r="L64" s="46" t="s">
        <v>16</v>
      </c>
      <c r="M64" s="46" t="s">
        <v>16</v>
      </c>
      <c r="N64" s="54">
        <v>0</v>
      </c>
      <c r="O64" s="54" t="s">
        <v>16</v>
      </c>
      <c r="P64" s="82" t="s">
        <v>10</v>
      </c>
      <c r="Q64" s="46" t="s">
        <v>16</v>
      </c>
      <c r="R64" s="46" t="s">
        <v>16</v>
      </c>
      <c r="S64" s="46" t="s">
        <v>16</v>
      </c>
      <c r="T64" s="46">
        <v>3</v>
      </c>
      <c r="U64" s="54" t="s">
        <v>16</v>
      </c>
      <c r="V64" s="46">
        <v>0</v>
      </c>
      <c r="W64" s="46" t="s">
        <v>16</v>
      </c>
      <c r="X64" s="46">
        <v>3</v>
      </c>
      <c r="Y64" s="46">
        <v>1</v>
      </c>
      <c r="Z64" s="46" t="s">
        <v>16</v>
      </c>
      <c r="AA64" s="82" t="s">
        <v>10</v>
      </c>
      <c r="AB64" s="54" t="s">
        <v>16</v>
      </c>
      <c r="AC64" s="46" t="s">
        <v>16</v>
      </c>
      <c r="AD64" s="46" t="s">
        <v>16</v>
      </c>
      <c r="AE64" s="46" t="s">
        <v>16</v>
      </c>
      <c r="AF64" s="46">
        <v>1</v>
      </c>
      <c r="AG64" s="26">
        <f>SUM(TabelERE7[[#This Row],[11-09-21]:[07-05-22]])</f>
        <v>8</v>
      </c>
      <c r="AH64" s="27">
        <f>(COUNTIF(TabelERE7[[#This Row],[11-09-21]:[07-05-22]],3)*2)+COUNTIF(TabelERE7[[#This Row],[11-09-21]:[07-05-22]],1)</f>
        <v>6</v>
      </c>
      <c r="AI64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12</v>
      </c>
      <c r="AJ64" s="29"/>
      <c r="AK64" s="30">
        <f t="shared" si="12"/>
        <v>0.5</v>
      </c>
      <c r="AL64" s="31"/>
    </row>
    <row r="65" spans="1:38" s="32" customFormat="1" ht="15" customHeight="1" x14ac:dyDescent="0.3">
      <c r="A65" s="18"/>
      <c r="B65" s="19">
        <f t="shared" si="7"/>
        <v>62</v>
      </c>
      <c r="C65" s="20">
        <v>211</v>
      </c>
      <c r="D65" s="21" t="str">
        <f t="shared" si="8"/>
        <v>DEKEERSMAEKER KEVIN</v>
      </c>
      <c r="E65" s="22" t="str">
        <f t="shared" si="9"/>
        <v>-</v>
      </c>
      <c r="F65" s="23" t="str">
        <f t="shared" si="10"/>
        <v>C</v>
      </c>
      <c r="G65" s="23" t="str">
        <f>IF(TabelERE7[[#This Row],[Gespeelde manches]]&lt;10,"TW",IF(TabelERE7[[#This Row],[Percentage]]&gt;39.99%,"A","B"))</f>
        <v>B</v>
      </c>
      <c r="H65" s="24" t="str">
        <f>(VLOOKUP(C65,Ledenlijst1,2,FALSE))&amp;" "&amp;(IF(TabelERE7[[#This Row],[Ploegnummer
(kolom te verbergen)]]="-","",TabelERE7[[#This Row],[Ploegnummer
(kolom te verbergen)]]))</f>
        <v>BARBOER 1</v>
      </c>
      <c r="I65" s="25" t="str">
        <f t="shared" si="11"/>
        <v>BBR</v>
      </c>
      <c r="J65" s="44">
        <v>1</v>
      </c>
      <c r="K65" s="45">
        <v>0</v>
      </c>
      <c r="L65" s="82" t="s">
        <v>10</v>
      </c>
      <c r="M65" s="46" t="s">
        <v>16</v>
      </c>
      <c r="N65" s="54" t="s">
        <v>16</v>
      </c>
      <c r="O65" s="54">
        <v>0</v>
      </c>
      <c r="P65" s="46" t="s">
        <v>16</v>
      </c>
      <c r="Q65" s="46" t="s">
        <v>16</v>
      </c>
      <c r="R65" s="46">
        <v>3</v>
      </c>
      <c r="S65" s="46">
        <v>1</v>
      </c>
      <c r="T65" s="46">
        <v>0</v>
      </c>
      <c r="U65" s="54">
        <v>0</v>
      </c>
      <c r="V65" s="46">
        <v>0</v>
      </c>
      <c r="W65" s="82" t="s">
        <v>10</v>
      </c>
      <c r="X65" s="46">
        <v>0</v>
      </c>
      <c r="Y65" s="46">
        <v>1</v>
      </c>
      <c r="Z65" s="46">
        <v>1</v>
      </c>
      <c r="AA65" s="54">
        <v>0</v>
      </c>
      <c r="AB65" s="54" t="s">
        <v>16</v>
      </c>
      <c r="AC65" s="46" t="s">
        <v>16</v>
      </c>
      <c r="AD65" s="46">
        <v>0</v>
      </c>
      <c r="AE65" s="46">
        <v>0</v>
      </c>
      <c r="AF65" s="46">
        <v>1</v>
      </c>
      <c r="AG65" s="26">
        <f>SUM(TabelERE7[[#This Row],[11-09-21]:[07-05-22]])</f>
        <v>7</v>
      </c>
      <c r="AH65" s="27">
        <f>(COUNTIF(TabelERE7[[#This Row],[11-09-21]:[07-05-22]],3)*2)+COUNTIF(TabelERE7[[#This Row],[11-09-21]:[07-05-22]],1)</f>
        <v>6</v>
      </c>
      <c r="AI65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28</v>
      </c>
      <c r="AJ65" s="29"/>
      <c r="AK65" s="30">
        <f t="shared" si="12"/>
        <v>0.21428571428571427</v>
      </c>
      <c r="AL65" s="31"/>
    </row>
    <row r="66" spans="1:38" s="32" customFormat="1" ht="15" customHeight="1" x14ac:dyDescent="0.3">
      <c r="A66" s="18"/>
      <c r="B66" s="19">
        <f t="shared" si="7"/>
        <v>62</v>
      </c>
      <c r="C66" s="20">
        <v>248</v>
      </c>
      <c r="D66" s="21" t="str">
        <f t="shared" si="8"/>
        <v>LEROY BENNY †</v>
      </c>
      <c r="E66" s="22">
        <f t="shared" si="9"/>
        <v>2</v>
      </c>
      <c r="F66" s="23" t="str">
        <f t="shared" si="10"/>
        <v>B</v>
      </c>
      <c r="G66" s="23" t="str">
        <f>IF(TabelERE7[[#This Row],[Gespeelde manches]]&lt;10,"TW",IF(TabelERE7[[#This Row],[Percentage]]&gt;39.99%,"A","B"))</f>
        <v>A</v>
      </c>
      <c r="H66" s="24" t="s">
        <v>31</v>
      </c>
      <c r="I66" s="25" t="str">
        <f t="shared" si="11"/>
        <v>†</v>
      </c>
      <c r="J66" s="44">
        <v>2</v>
      </c>
      <c r="K66" s="45">
        <v>0</v>
      </c>
      <c r="L66" s="46" t="s">
        <v>16</v>
      </c>
      <c r="M66" s="46">
        <v>3</v>
      </c>
      <c r="N66" s="54">
        <v>3</v>
      </c>
      <c r="O66" s="82" t="s">
        <v>10</v>
      </c>
      <c r="P66" s="47">
        <v>1</v>
      </c>
      <c r="Q66" s="47">
        <v>0</v>
      </c>
      <c r="R66" s="54" t="s">
        <v>16</v>
      </c>
      <c r="S66" s="47" t="s">
        <v>16</v>
      </c>
      <c r="T66" s="47" t="s">
        <v>16</v>
      </c>
      <c r="U66" s="47" t="s">
        <v>16</v>
      </c>
      <c r="V66" s="47" t="s">
        <v>16</v>
      </c>
      <c r="W66" s="47" t="s">
        <v>16</v>
      </c>
      <c r="X66" s="47" t="s">
        <v>16</v>
      </c>
      <c r="Y66" s="47" t="s">
        <v>16</v>
      </c>
      <c r="Z66" s="82" t="s">
        <v>10</v>
      </c>
      <c r="AA66" s="54" t="s">
        <v>16</v>
      </c>
      <c r="AB66" s="54" t="s">
        <v>16</v>
      </c>
      <c r="AC66" s="47" t="s">
        <v>16</v>
      </c>
      <c r="AD66" s="47" t="s">
        <v>16</v>
      </c>
      <c r="AE66" s="54" t="s">
        <v>16</v>
      </c>
      <c r="AF66" s="47" t="s">
        <v>16</v>
      </c>
      <c r="AG66" s="26">
        <f>SUM(TabelERE7[[#This Row],[11-09-21]:[07-05-22]])</f>
        <v>7</v>
      </c>
      <c r="AH66" s="27">
        <f>(COUNTIF(TabelERE7[[#This Row],[11-09-21]:[07-05-22]],3)*2)+COUNTIF(TabelERE7[[#This Row],[11-09-21]:[07-05-22]],1)</f>
        <v>5</v>
      </c>
      <c r="AI66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10</v>
      </c>
      <c r="AJ66" s="29"/>
      <c r="AK66" s="30">
        <f t="shared" si="12"/>
        <v>0.5</v>
      </c>
      <c r="AL66" s="31"/>
    </row>
    <row r="67" spans="1:38" s="32" customFormat="1" ht="15" customHeight="1" x14ac:dyDescent="0.3">
      <c r="A67" s="18"/>
      <c r="B67" s="19">
        <f t="shared" si="7"/>
        <v>64</v>
      </c>
      <c r="C67" s="20">
        <v>785</v>
      </c>
      <c r="D67" s="21" t="str">
        <f t="shared" si="8"/>
        <v>CORNELIS THIBO</v>
      </c>
      <c r="E67" s="22">
        <f t="shared" si="9"/>
        <v>1</v>
      </c>
      <c r="F67" s="23" t="str">
        <f t="shared" si="10"/>
        <v>NA</v>
      </c>
      <c r="G67" s="23" t="str">
        <f>IF(TabelERE7[[#This Row],[Gespeelde manches]]&lt;10,"TW",IF(TabelERE7[[#This Row],[Percentage]]&gt;39.99%,"A","B"))</f>
        <v>B</v>
      </c>
      <c r="H67" s="24" t="str">
        <f>(VLOOKUP(C67,Ledenlijst1,2,FALSE))&amp;" "&amp;(IF(TabelERE7[[#This Row],[Ploegnummer
(kolom te verbergen)]]="-","",TabelERE7[[#This Row],[Ploegnummer
(kolom te verbergen)]]))</f>
        <v>BARBOER 1</v>
      </c>
      <c r="I67" s="25" t="str">
        <f t="shared" si="11"/>
        <v>BBR</v>
      </c>
      <c r="J67" s="44">
        <v>1</v>
      </c>
      <c r="K67" s="45" t="s">
        <v>16</v>
      </c>
      <c r="L67" s="82" t="s">
        <v>10</v>
      </c>
      <c r="M67" s="46">
        <v>0</v>
      </c>
      <c r="N67" s="54">
        <v>0</v>
      </c>
      <c r="O67" s="54">
        <v>1</v>
      </c>
      <c r="P67" s="46">
        <v>0</v>
      </c>
      <c r="Q67" s="46">
        <v>0</v>
      </c>
      <c r="R67" s="46">
        <v>1</v>
      </c>
      <c r="S67" s="46">
        <v>1</v>
      </c>
      <c r="T67" s="46">
        <v>0</v>
      </c>
      <c r="U67" s="54">
        <v>0</v>
      </c>
      <c r="V67" s="46">
        <v>0</v>
      </c>
      <c r="W67" s="82" t="s">
        <v>10</v>
      </c>
      <c r="X67" s="46">
        <v>0</v>
      </c>
      <c r="Y67" s="46">
        <v>0</v>
      </c>
      <c r="Z67" s="46">
        <v>0</v>
      </c>
      <c r="AA67" s="54">
        <v>0</v>
      </c>
      <c r="AB67" s="54">
        <v>1</v>
      </c>
      <c r="AC67" s="46" t="s">
        <v>16</v>
      </c>
      <c r="AD67" s="46">
        <v>1</v>
      </c>
      <c r="AE67" s="46">
        <v>0</v>
      </c>
      <c r="AF67" s="46">
        <v>1</v>
      </c>
      <c r="AG67" s="26">
        <f>SUM(TabelERE7[[#This Row],[11-09-21]:[07-05-22]])</f>
        <v>6</v>
      </c>
      <c r="AH67" s="27">
        <f>(COUNTIF(TabelERE7[[#This Row],[11-09-21]:[07-05-22]],3)*2)+COUNTIF(TabelERE7[[#This Row],[11-09-21]:[07-05-22]],1)</f>
        <v>6</v>
      </c>
      <c r="AI67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33</v>
      </c>
      <c r="AJ67" s="29">
        <v>3</v>
      </c>
      <c r="AK67" s="30">
        <f t="shared" si="12"/>
        <v>0.18181818181818182</v>
      </c>
      <c r="AL67" s="31"/>
    </row>
    <row r="68" spans="1:38" s="32" customFormat="1" ht="15" customHeight="1" x14ac:dyDescent="0.3">
      <c r="A68" s="18"/>
      <c r="B68" s="19">
        <f t="shared" ref="B68:B99" si="13">_xlfn.RANK.EQ(AG68,$AG$4:$AG$109,0)</f>
        <v>64</v>
      </c>
      <c r="C68" s="20">
        <v>247</v>
      </c>
      <c r="D68" s="21" t="str">
        <f t="shared" ref="D68:D99" si="14">VLOOKUP(C68,Ledenlijst1,4,FALSE)</f>
        <v>ANNOT ERIC</v>
      </c>
      <c r="E68" s="22" t="str">
        <f t="shared" ref="E68:E99" si="15">VLOOKUP(C68,Ledenlijst1,6,FALSE)</f>
        <v>-</v>
      </c>
      <c r="F68" s="23" t="str">
        <f t="shared" ref="F68:F99" si="16">VLOOKUP(C68,Ledenlijst1,5,FALSE)</f>
        <v>B</v>
      </c>
      <c r="G68" s="23" t="str">
        <f>IF(TabelERE7[[#This Row],[Gespeelde manches]]&lt;10,"TW",IF(TabelERE7[[#This Row],[Percentage]]&gt;39.99%,"A","B"))</f>
        <v>TW</v>
      </c>
      <c r="H68" s="24" t="str">
        <f>(VLOOKUP(C68,Ledenlijst1,2,FALSE))&amp;" "&amp;(IF(TabelERE7[[#This Row],[Ploegnummer
(kolom te verbergen)]]="-","",TabelERE7[[#This Row],[Ploegnummer
(kolom te verbergen)]]))</f>
        <v>DEN BLACK 1</v>
      </c>
      <c r="I68" s="25" t="str">
        <f t="shared" ref="I68:I99" si="17">VLOOKUP(C68,Ledenlijst1,3,FALSE)</f>
        <v>DBLA</v>
      </c>
      <c r="J68" s="44">
        <v>1</v>
      </c>
      <c r="K68" s="45" t="s">
        <v>16</v>
      </c>
      <c r="L68" s="46" t="s">
        <v>16</v>
      </c>
      <c r="M68" s="46" t="s">
        <v>16</v>
      </c>
      <c r="N68" s="54" t="s">
        <v>16</v>
      </c>
      <c r="O68" s="54" t="s">
        <v>16</v>
      </c>
      <c r="P68" s="46">
        <v>3</v>
      </c>
      <c r="Q68" s="46" t="s">
        <v>16</v>
      </c>
      <c r="R68" s="46" t="s">
        <v>16</v>
      </c>
      <c r="S68" s="46" t="s">
        <v>16</v>
      </c>
      <c r="T68" s="82" t="s">
        <v>10</v>
      </c>
      <c r="U68" s="54" t="s">
        <v>16</v>
      </c>
      <c r="V68" s="46" t="s">
        <v>16</v>
      </c>
      <c r="W68" s="46" t="s">
        <v>16</v>
      </c>
      <c r="X68" s="46" t="s">
        <v>16</v>
      </c>
      <c r="Y68" s="46" t="s">
        <v>16</v>
      </c>
      <c r="Z68" s="46" t="s">
        <v>16</v>
      </c>
      <c r="AA68" s="54" t="s">
        <v>16</v>
      </c>
      <c r="AB68" s="54">
        <v>3</v>
      </c>
      <c r="AC68" s="46" t="s">
        <v>16</v>
      </c>
      <c r="AD68" s="46" t="s">
        <v>16</v>
      </c>
      <c r="AE68" s="82" t="s">
        <v>10</v>
      </c>
      <c r="AF68" s="46" t="s">
        <v>16</v>
      </c>
      <c r="AG68" s="26">
        <f>SUM(TabelERE7[[#This Row],[11-09-21]:[07-05-22]])</f>
        <v>6</v>
      </c>
      <c r="AH68" s="27">
        <f>(COUNTIF(TabelERE7[[#This Row],[11-09-21]:[07-05-22]],3)*2)+COUNTIF(TabelERE7[[#This Row],[11-09-21]:[07-05-22]],1)</f>
        <v>4</v>
      </c>
      <c r="AI68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4</v>
      </c>
      <c r="AJ68" s="29"/>
      <c r="AK68" s="30">
        <f t="shared" ref="AK68:AK99" si="18">IFERROR(AH68/AI68,0)</f>
        <v>1</v>
      </c>
      <c r="AL68" s="31"/>
    </row>
    <row r="69" spans="1:38" s="32" customFormat="1" ht="15" customHeight="1" x14ac:dyDescent="0.3">
      <c r="A69" s="18"/>
      <c r="B69" s="19">
        <f t="shared" si="13"/>
        <v>64</v>
      </c>
      <c r="C69" s="20">
        <v>353</v>
      </c>
      <c r="D69" s="21" t="str">
        <f t="shared" si="14"/>
        <v>APERS FRANKY</v>
      </c>
      <c r="E69" s="22" t="str">
        <f t="shared" si="15"/>
        <v>-</v>
      </c>
      <c r="F69" s="23" t="str">
        <f t="shared" si="16"/>
        <v>A</v>
      </c>
      <c r="G69" s="23" t="str">
        <f>IF(TabelERE7[[#This Row],[Gespeelde manches]]&lt;10,"TW",IF(TabelERE7[[#This Row],[Percentage]]&gt;39.99%,"A","B"))</f>
        <v>A</v>
      </c>
      <c r="H69" s="24" t="str">
        <f>(VLOOKUP(C69,Ledenlijst1,2,FALSE))&amp;" "&amp;(IF(TabelERE7[[#This Row],[Ploegnummer
(kolom te verbergen)]]="-","",TabelERE7[[#This Row],[Ploegnummer
(kolom te verbergen)]]))</f>
        <v xml:space="preserve">ZANDSTUIVERS </v>
      </c>
      <c r="I69" s="25" t="str">
        <f t="shared" si="17"/>
        <v>ZAND</v>
      </c>
      <c r="J69" s="44"/>
      <c r="K69" s="86" t="s">
        <v>10</v>
      </c>
      <c r="L69" s="46" t="s">
        <v>16</v>
      </c>
      <c r="M69" s="46" t="s">
        <v>16</v>
      </c>
      <c r="N69" s="54" t="s">
        <v>16</v>
      </c>
      <c r="O69" s="54" t="s">
        <v>16</v>
      </c>
      <c r="P69" s="46" t="s">
        <v>16</v>
      </c>
      <c r="Q69" s="46" t="s">
        <v>16</v>
      </c>
      <c r="R69" s="46" t="s">
        <v>16</v>
      </c>
      <c r="S69" s="46" t="s">
        <v>16</v>
      </c>
      <c r="T69" s="46" t="s">
        <v>16</v>
      </c>
      <c r="U69" s="54">
        <v>1</v>
      </c>
      <c r="V69" s="82" t="s">
        <v>10</v>
      </c>
      <c r="W69" s="46" t="s">
        <v>16</v>
      </c>
      <c r="X69" s="46">
        <v>0</v>
      </c>
      <c r="Y69" s="46" t="s">
        <v>16</v>
      </c>
      <c r="Z69" s="46" t="s">
        <v>16</v>
      </c>
      <c r="AA69" s="54" t="s">
        <v>16</v>
      </c>
      <c r="AB69" s="54">
        <v>1</v>
      </c>
      <c r="AC69" s="46" t="s">
        <v>16</v>
      </c>
      <c r="AD69" s="46" t="s">
        <v>16</v>
      </c>
      <c r="AE69" s="46">
        <v>1</v>
      </c>
      <c r="AF69" s="46">
        <v>3</v>
      </c>
      <c r="AG69" s="26">
        <f>SUM(TabelERE7[[#This Row],[11-09-21]:[07-05-22]])</f>
        <v>6</v>
      </c>
      <c r="AH69" s="27">
        <f>(COUNTIF(TabelERE7[[#This Row],[11-09-21]:[07-05-22]],3)*2)+COUNTIF(TabelERE7[[#This Row],[11-09-21]:[07-05-22]],1)</f>
        <v>5</v>
      </c>
      <c r="AI69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10</v>
      </c>
      <c r="AJ69" s="29"/>
      <c r="AK69" s="30">
        <f t="shared" si="18"/>
        <v>0.5</v>
      </c>
      <c r="AL69" s="31"/>
    </row>
    <row r="70" spans="1:38" s="32" customFormat="1" ht="15" customHeight="1" x14ac:dyDescent="0.3">
      <c r="A70" s="18"/>
      <c r="B70" s="19">
        <f t="shared" si="13"/>
        <v>64</v>
      </c>
      <c r="C70" s="20">
        <v>360</v>
      </c>
      <c r="D70" s="21" t="str">
        <f t="shared" si="14"/>
        <v>ROOSEMONT KRISTOF</v>
      </c>
      <c r="E70" s="22" t="str">
        <f t="shared" si="15"/>
        <v>-</v>
      </c>
      <c r="F70" s="23" t="str">
        <f t="shared" si="16"/>
        <v>A</v>
      </c>
      <c r="G70" s="23" t="str">
        <f>IF(TabelERE7[[#This Row],[Gespeelde manches]]&lt;10,"TW",IF(TabelERE7[[#This Row],[Percentage]]&gt;39.99%,"A","B"))</f>
        <v>A</v>
      </c>
      <c r="H70" s="24" t="str">
        <f>(VLOOKUP(C70,Ledenlijst1,2,FALSE))&amp;" "&amp;(IF(TabelERE7[[#This Row],[Ploegnummer
(kolom te verbergen)]]="-","",TabelERE7[[#This Row],[Ploegnummer
(kolom te verbergen)]]))</f>
        <v xml:space="preserve">ZANDSTUIVERS </v>
      </c>
      <c r="I70" s="25" t="str">
        <f t="shared" si="17"/>
        <v>ZAND</v>
      </c>
      <c r="J70" s="44"/>
      <c r="K70" s="86" t="s">
        <v>10</v>
      </c>
      <c r="L70" s="46">
        <v>1</v>
      </c>
      <c r="M70" s="46">
        <v>3</v>
      </c>
      <c r="N70" s="54">
        <v>0</v>
      </c>
      <c r="O70" s="54">
        <v>1</v>
      </c>
      <c r="P70" s="46">
        <v>1</v>
      </c>
      <c r="Q70" s="46" t="s">
        <v>16</v>
      </c>
      <c r="R70" s="46" t="s">
        <v>16</v>
      </c>
      <c r="S70" s="46" t="s">
        <v>16</v>
      </c>
      <c r="T70" s="46" t="s">
        <v>16</v>
      </c>
      <c r="U70" s="54" t="s">
        <v>16</v>
      </c>
      <c r="V70" s="82" t="s">
        <v>10</v>
      </c>
      <c r="W70" s="46" t="s">
        <v>16</v>
      </c>
      <c r="X70" s="46" t="s">
        <v>16</v>
      </c>
      <c r="Y70" s="46" t="s">
        <v>16</v>
      </c>
      <c r="Z70" s="46" t="s">
        <v>16</v>
      </c>
      <c r="AA70" s="54" t="s">
        <v>16</v>
      </c>
      <c r="AB70" s="54" t="s">
        <v>16</v>
      </c>
      <c r="AC70" s="46" t="s">
        <v>16</v>
      </c>
      <c r="AD70" s="46" t="s">
        <v>16</v>
      </c>
      <c r="AE70" s="46" t="s">
        <v>16</v>
      </c>
      <c r="AF70" s="46" t="s">
        <v>16</v>
      </c>
      <c r="AG70" s="26">
        <f>SUM(TabelERE7[[#This Row],[11-09-21]:[07-05-22]])</f>
        <v>6</v>
      </c>
      <c r="AH70" s="27">
        <f>(COUNTIF(TabelERE7[[#This Row],[11-09-21]:[07-05-22]],3)*2)+COUNTIF(TabelERE7[[#This Row],[11-09-21]:[07-05-22]],1)</f>
        <v>5</v>
      </c>
      <c r="AI70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10</v>
      </c>
      <c r="AJ70" s="29"/>
      <c r="AK70" s="30">
        <f t="shared" si="18"/>
        <v>0.5</v>
      </c>
      <c r="AL70" s="31"/>
    </row>
    <row r="71" spans="1:38" s="32" customFormat="1" ht="15" customHeight="1" x14ac:dyDescent="0.3">
      <c r="A71" s="18"/>
      <c r="B71" s="19">
        <f t="shared" si="13"/>
        <v>68</v>
      </c>
      <c r="C71" s="20">
        <v>290</v>
      </c>
      <c r="D71" s="21" t="str">
        <f t="shared" si="14"/>
        <v>ROBYNS KENNY</v>
      </c>
      <c r="E71" s="22" t="str">
        <f t="shared" si="15"/>
        <v>-</v>
      </c>
      <c r="F71" s="23" t="str">
        <f t="shared" si="16"/>
        <v>B</v>
      </c>
      <c r="G71" s="23" t="str">
        <f>IF(TabelERE7[[#This Row],[Gespeelde manches]]&lt;10,"TW",IF(TabelERE7[[#This Row],[Percentage]]&gt;39.99%,"A","B"))</f>
        <v>TW</v>
      </c>
      <c r="H71" s="24" t="str">
        <f>(VLOOKUP(C71,Ledenlijst1,2,FALSE))&amp;" "&amp;(IF(TabelERE7[[#This Row],[Ploegnummer
(kolom te verbergen)]]="-","",TabelERE7[[#This Row],[Ploegnummer
(kolom te verbergen)]]))</f>
        <v>DE SPLINTERS 1</v>
      </c>
      <c r="I71" s="25" t="str">
        <f t="shared" si="17"/>
        <v>SPLI</v>
      </c>
      <c r="J71" s="44">
        <v>1</v>
      </c>
      <c r="K71" s="51" t="s">
        <v>16</v>
      </c>
      <c r="L71" s="46" t="s">
        <v>16</v>
      </c>
      <c r="M71" s="46" t="s">
        <v>16</v>
      </c>
      <c r="N71" s="54" t="s">
        <v>16</v>
      </c>
      <c r="O71" s="54" t="s">
        <v>16</v>
      </c>
      <c r="P71" s="46" t="s">
        <v>16</v>
      </c>
      <c r="Q71" s="46" t="s">
        <v>16</v>
      </c>
      <c r="R71" s="46" t="s">
        <v>16</v>
      </c>
      <c r="S71" s="82" t="s">
        <v>10</v>
      </c>
      <c r="T71" s="46" t="s">
        <v>16</v>
      </c>
      <c r="U71" s="46" t="s">
        <v>16</v>
      </c>
      <c r="V71" s="46">
        <v>0</v>
      </c>
      <c r="W71" s="46" t="s">
        <v>16</v>
      </c>
      <c r="X71" s="46" t="s">
        <v>16</v>
      </c>
      <c r="Y71" s="46">
        <v>1</v>
      </c>
      <c r="Z71" s="46" t="s">
        <v>16</v>
      </c>
      <c r="AA71" s="54" t="s">
        <v>16</v>
      </c>
      <c r="AB71" s="54">
        <v>3</v>
      </c>
      <c r="AC71" s="46" t="s">
        <v>16</v>
      </c>
      <c r="AD71" s="82" t="s">
        <v>10</v>
      </c>
      <c r="AE71" s="46" t="s">
        <v>16</v>
      </c>
      <c r="AF71" s="54" t="s">
        <v>16</v>
      </c>
      <c r="AG71" s="26">
        <f>SUM(TabelERE7[[#This Row],[11-09-21]:[07-05-22]])</f>
        <v>4</v>
      </c>
      <c r="AH71" s="27">
        <f>(COUNTIF(TabelERE7[[#This Row],[11-09-21]:[07-05-22]],3)*2)+COUNTIF(TabelERE7[[#This Row],[11-09-21]:[07-05-22]],1)</f>
        <v>3</v>
      </c>
      <c r="AI71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5</v>
      </c>
      <c r="AJ71" s="29">
        <v>1</v>
      </c>
      <c r="AK71" s="30">
        <f t="shared" si="18"/>
        <v>0.6</v>
      </c>
      <c r="AL71" s="31"/>
    </row>
    <row r="72" spans="1:38" s="32" customFormat="1" ht="15" customHeight="1" x14ac:dyDescent="0.3">
      <c r="A72" s="18"/>
      <c r="B72" s="19">
        <f t="shared" si="13"/>
        <v>68</v>
      </c>
      <c r="C72" s="20">
        <v>172</v>
      </c>
      <c r="D72" s="21" t="str">
        <f t="shared" si="14"/>
        <v>VAN DEN EEDE JURGEN</v>
      </c>
      <c r="E72" s="22" t="str">
        <f t="shared" si="15"/>
        <v>-</v>
      </c>
      <c r="F72" s="23" t="str">
        <f t="shared" si="16"/>
        <v>A</v>
      </c>
      <c r="G72" s="23" t="str">
        <f>IF(TabelERE7[[#This Row],[Gespeelde manches]]&lt;10,"TW",IF(TabelERE7[[#This Row],[Percentage]]&gt;39.99%,"A","B"))</f>
        <v>TW</v>
      </c>
      <c r="H72" s="24" t="str">
        <f>(VLOOKUP(C72,Ledenlijst1,2,FALSE))&amp;" "&amp;(IF(TabelERE7[[#This Row],[Ploegnummer
(kolom te verbergen)]]="-","",TabelERE7[[#This Row],[Ploegnummer
(kolom te verbergen)]]))</f>
        <v>DE SPLINTERS 1</v>
      </c>
      <c r="I72" s="25" t="str">
        <f t="shared" si="17"/>
        <v>SPLI</v>
      </c>
      <c r="J72" s="44">
        <v>1</v>
      </c>
      <c r="K72" s="51" t="s">
        <v>16</v>
      </c>
      <c r="L72" s="46" t="s">
        <v>16</v>
      </c>
      <c r="M72" s="46" t="s">
        <v>16</v>
      </c>
      <c r="N72" s="54" t="s">
        <v>16</v>
      </c>
      <c r="O72" s="54" t="s">
        <v>16</v>
      </c>
      <c r="P72" s="46" t="s">
        <v>16</v>
      </c>
      <c r="Q72" s="46" t="s">
        <v>16</v>
      </c>
      <c r="R72" s="46" t="s">
        <v>16</v>
      </c>
      <c r="S72" s="82" t="s">
        <v>10</v>
      </c>
      <c r="T72" s="46" t="s">
        <v>16</v>
      </c>
      <c r="U72" s="46">
        <v>1</v>
      </c>
      <c r="V72" s="46" t="s">
        <v>16</v>
      </c>
      <c r="W72" s="46" t="s">
        <v>16</v>
      </c>
      <c r="X72" s="46" t="s">
        <v>16</v>
      </c>
      <c r="Y72" s="46" t="s">
        <v>16</v>
      </c>
      <c r="Z72" s="46">
        <v>3</v>
      </c>
      <c r="AA72" s="54" t="s">
        <v>16</v>
      </c>
      <c r="AB72" s="54" t="s">
        <v>16</v>
      </c>
      <c r="AC72" s="46" t="s">
        <v>16</v>
      </c>
      <c r="AD72" s="82" t="s">
        <v>10</v>
      </c>
      <c r="AE72" s="46" t="s">
        <v>16</v>
      </c>
      <c r="AF72" s="54" t="s">
        <v>16</v>
      </c>
      <c r="AG72" s="26">
        <f>SUM(TabelERE7[[#This Row],[11-09-21]:[07-05-22]])</f>
        <v>4</v>
      </c>
      <c r="AH72" s="27">
        <f>(COUNTIF(TabelERE7[[#This Row],[11-09-21]:[07-05-22]],3)*2)+COUNTIF(TabelERE7[[#This Row],[11-09-21]:[07-05-22]],1)</f>
        <v>3</v>
      </c>
      <c r="AI72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4</v>
      </c>
      <c r="AJ72" s="29"/>
      <c r="AK72" s="30">
        <f t="shared" si="18"/>
        <v>0.75</v>
      </c>
      <c r="AL72" s="31"/>
    </row>
    <row r="73" spans="1:38" s="32" customFormat="1" ht="15" customHeight="1" x14ac:dyDescent="0.3">
      <c r="A73" s="18"/>
      <c r="B73" s="19">
        <f t="shared" si="13"/>
        <v>68</v>
      </c>
      <c r="C73" s="20">
        <v>92</v>
      </c>
      <c r="D73" s="21" t="str">
        <f t="shared" si="14"/>
        <v>VERBOVEN BART</v>
      </c>
      <c r="E73" s="22" t="str">
        <f t="shared" si="15"/>
        <v>-</v>
      </c>
      <c r="F73" s="23" t="str">
        <f t="shared" si="16"/>
        <v>NA</v>
      </c>
      <c r="G73" s="23" t="str">
        <f>IF(TabelERE7[[#This Row],[Gespeelde manches]]&lt;10,"TW",IF(TabelERE7[[#This Row],[Percentage]]&gt;39.99%,"A","B"))</f>
        <v>TW</v>
      </c>
      <c r="H73" s="24" t="str">
        <f>(VLOOKUP(C73,Ledenlijst1,2,FALSE))&amp;" "&amp;(IF(TabelERE7[[#This Row],[Ploegnummer
(kolom te verbergen)]]="-","",TabelERE7[[#This Row],[Ploegnummer
(kolom te verbergen)]]))</f>
        <v>DE SPLINTERS 1</v>
      </c>
      <c r="I73" s="25" t="str">
        <f t="shared" si="17"/>
        <v>SPLI</v>
      </c>
      <c r="J73" s="44">
        <v>1</v>
      </c>
      <c r="K73" s="51" t="s">
        <v>16</v>
      </c>
      <c r="L73" s="46" t="s">
        <v>16</v>
      </c>
      <c r="M73" s="46" t="s">
        <v>16</v>
      </c>
      <c r="N73" s="54" t="s">
        <v>16</v>
      </c>
      <c r="O73" s="54" t="s">
        <v>16</v>
      </c>
      <c r="P73" s="46" t="s">
        <v>16</v>
      </c>
      <c r="Q73" s="46" t="s">
        <v>16</v>
      </c>
      <c r="R73" s="46" t="s">
        <v>16</v>
      </c>
      <c r="S73" s="82" t="s">
        <v>10</v>
      </c>
      <c r="T73" s="46" t="s">
        <v>16</v>
      </c>
      <c r="U73" s="46" t="s">
        <v>16</v>
      </c>
      <c r="V73" s="46" t="s">
        <v>16</v>
      </c>
      <c r="W73" s="46" t="s">
        <v>16</v>
      </c>
      <c r="X73" s="46" t="s">
        <v>16</v>
      </c>
      <c r="Y73" s="46">
        <v>3</v>
      </c>
      <c r="Z73" s="46" t="s">
        <v>16</v>
      </c>
      <c r="AA73" s="54" t="s">
        <v>16</v>
      </c>
      <c r="AB73" s="54" t="s">
        <v>16</v>
      </c>
      <c r="AC73" s="46" t="s">
        <v>16</v>
      </c>
      <c r="AD73" s="82" t="s">
        <v>10</v>
      </c>
      <c r="AE73" s="46" t="s">
        <v>16</v>
      </c>
      <c r="AF73" s="54">
        <v>1</v>
      </c>
      <c r="AG73" s="26">
        <f>SUM(TabelERE7[[#This Row],[11-09-21]:[07-05-22]])</f>
        <v>4</v>
      </c>
      <c r="AH73" s="27">
        <f>(COUNTIF(TabelERE7[[#This Row],[11-09-21]:[07-05-22]],3)*2)+COUNTIF(TabelERE7[[#This Row],[11-09-21]:[07-05-22]],1)</f>
        <v>3</v>
      </c>
      <c r="AI73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4</v>
      </c>
      <c r="AJ73" s="29"/>
      <c r="AK73" s="30">
        <f t="shared" si="18"/>
        <v>0.75</v>
      </c>
      <c r="AL73" s="31"/>
    </row>
    <row r="74" spans="1:38" s="32" customFormat="1" ht="15" customHeight="1" x14ac:dyDescent="0.3">
      <c r="A74" s="18"/>
      <c r="B74" s="19">
        <f t="shared" si="13"/>
        <v>68</v>
      </c>
      <c r="C74" s="20">
        <v>808</v>
      </c>
      <c r="D74" s="21" t="str">
        <f t="shared" si="14"/>
        <v>CORBEEL JEAN-PIERRE</v>
      </c>
      <c r="E74" s="22" t="str">
        <f t="shared" si="15"/>
        <v>-</v>
      </c>
      <c r="F74" s="23" t="str">
        <f t="shared" si="16"/>
        <v>NA</v>
      </c>
      <c r="G74" s="23" t="str">
        <f>IF(TabelERE7[[#This Row],[Gespeelde manches]]&lt;10,"TW",IF(TabelERE7[[#This Row],[Percentage]]&gt;39.99%,"A","B"))</f>
        <v>TW</v>
      </c>
      <c r="H74" s="24" t="str">
        <f>(VLOOKUP(C74,Ledenlijst1,2,FALSE))&amp;" "&amp;(IF(TabelERE7[[#This Row],[Ploegnummer
(kolom te verbergen)]]="-","",TabelERE7[[#This Row],[Ploegnummer
(kolom te verbergen)]]))</f>
        <v>DEN BLACK 2</v>
      </c>
      <c r="I74" s="25" t="str">
        <f t="shared" si="17"/>
        <v>DBLA</v>
      </c>
      <c r="J74" s="44">
        <v>2</v>
      </c>
      <c r="K74" s="45" t="s">
        <v>16</v>
      </c>
      <c r="L74" s="46" t="s">
        <v>16</v>
      </c>
      <c r="M74" s="46" t="s">
        <v>16</v>
      </c>
      <c r="N74" s="54" t="s">
        <v>16</v>
      </c>
      <c r="O74" s="82" t="s">
        <v>10</v>
      </c>
      <c r="P74" s="47">
        <v>0</v>
      </c>
      <c r="Q74" s="47" t="s">
        <v>16</v>
      </c>
      <c r="R74" s="54">
        <v>3</v>
      </c>
      <c r="S74" s="47" t="s">
        <v>16</v>
      </c>
      <c r="T74" s="47" t="s">
        <v>16</v>
      </c>
      <c r="U74" s="47" t="s">
        <v>16</v>
      </c>
      <c r="V74" s="47" t="s">
        <v>16</v>
      </c>
      <c r="W74" s="47" t="s">
        <v>16</v>
      </c>
      <c r="X74" s="47" t="s">
        <v>16</v>
      </c>
      <c r="Y74" s="47" t="s">
        <v>16</v>
      </c>
      <c r="Z74" s="82" t="s">
        <v>10</v>
      </c>
      <c r="AA74" s="54" t="s">
        <v>16</v>
      </c>
      <c r="AB74" s="54">
        <v>1</v>
      </c>
      <c r="AC74" s="47">
        <v>0</v>
      </c>
      <c r="AD74" s="47" t="s">
        <v>16</v>
      </c>
      <c r="AE74" s="54" t="s">
        <v>16</v>
      </c>
      <c r="AF74" s="47" t="s">
        <v>16</v>
      </c>
      <c r="AG74" s="26">
        <f>SUM(TabelERE7[[#This Row],[11-09-21]:[07-05-22]])</f>
        <v>4</v>
      </c>
      <c r="AH74" s="27">
        <f>(COUNTIF(TabelERE7[[#This Row],[11-09-21]:[07-05-22]],3)*2)+COUNTIF(TabelERE7[[#This Row],[11-09-21]:[07-05-22]],1)</f>
        <v>3</v>
      </c>
      <c r="AI74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8</v>
      </c>
      <c r="AJ74" s="29"/>
      <c r="AK74" s="30">
        <f t="shared" si="18"/>
        <v>0.375</v>
      </c>
      <c r="AL74" s="31"/>
    </row>
    <row r="75" spans="1:38" s="32" customFormat="1" ht="15" customHeight="1" x14ac:dyDescent="0.3">
      <c r="A75" s="18"/>
      <c r="B75" s="19">
        <f t="shared" si="13"/>
        <v>68</v>
      </c>
      <c r="C75" s="20">
        <v>816</v>
      </c>
      <c r="D75" s="21" t="str">
        <f t="shared" si="14"/>
        <v>PEELEMAN RONY</v>
      </c>
      <c r="E75" s="22" t="str">
        <f t="shared" si="15"/>
        <v>-</v>
      </c>
      <c r="F75" s="23" t="str">
        <f t="shared" si="16"/>
        <v>NA</v>
      </c>
      <c r="G75" s="23" t="str">
        <f>IF(TabelERE7[[#This Row],[Gespeelde manches]]&lt;10,"TW",IF(TabelERE7[[#This Row],[Percentage]]&gt;39.99%,"A","B"))</f>
        <v>TW</v>
      </c>
      <c r="H75" s="24" t="str">
        <f>(VLOOKUP(C75,Ledenlijst1,2,FALSE))&amp;" "&amp;(IF(TabelERE7[[#This Row],[Ploegnummer
(kolom te verbergen)]]="-","",TabelERE7[[#This Row],[Ploegnummer
(kolom te verbergen)]]))</f>
        <v xml:space="preserve">TORENHOF </v>
      </c>
      <c r="I75" s="25" t="str">
        <f t="shared" si="17"/>
        <v>THOF</v>
      </c>
      <c r="J75" s="44"/>
      <c r="K75" s="45" t="s">
        <v>16</v>
      </c>
      <c r="L75" s="46" t="s">
        <v>16</v>
      </c>
      <c r="M75" s="46" t="s">
        <v>16</v>
      </c>
      <c r="N75" s="54" t="s">
        <v>16</v>
      </c>
      <c r="O75" s="54" t="s">
        <v>16</v>
      </c>
      <c r="P75" s="82" t="s">
        <v>10</v>
      </c>
      <c r="Q75" s="46" t="s">
        <v>16</v>
      </c>
      <c r="R75" s="46" t="s">
        <v>16</v>
      </c>
      <c r="S75" s="46" t="s">
        <v>16</v>
      </c>
      <c r="T75" s="46" t="s">
        <v>16</v>
      </c>
      <c r="U75" s="54" t="s">
        <v>16</v>
      </c>
      <c r="V75" s="46">
        <v>1</v>
      </c>
      <c r="W75" s="46">
        <v>3</v>
      </c>
      <c r="X75" s="46" t="s">
        <v>16</v>
      </c>
      <c r="Y75" s="46" t="s">
        <v>16</v>
      </c>
      <c r="Z75" s="46" t="s">
        <v>16</v>
      </c>
      <c r="AA75" s="82" t="s">
        <v>10</v>
      </c>
      <c r="AB75" s="54" t="s">
        <v>16</v>
      </c>
      <c r="AC75" s="46" t="s">
        <v>16</v>
      </c>
      <c r="AD75" s="46" t="s">
        <v>16</v>
      </c>
      <c r="AE75" s="46" t="s">
        <v>16</v>
      </c>
      <c r="AF75" s="46" t="s">
        <v>16</v>
      </c>
      <c r="AG75" s="26">
        <f>SUM(TabelERE7[[#This Row],[11-09-21]:[07-05-22]])</f>
        <v>4</v>
      </c>
      <c r="AH75" s="27">
        <f>(COUNTIF(TabelERE7[[#This Row],[11-09-21]:[07-05-22]],3)*2)+COUNTIF(TabelERE7[[#This Row],[11-09-21]:[07-05-22]],1)</f>
        <v>3</v>
      </c>
      <c r="AI75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4</v>
      </c>
      <c r="AJ75" s="29"/>
      <c r="AK75" s="30">
        <f t="shared" si="18"/>
        <v>0.75</v>
      </c>
      <c r="AL75" s="31"/>
    </row>
    <row r="76" spans="1:38" s="32" customFormat="1" ht="15" customHeight="1" x14ac:dyDescent="0.3">
      <c r="A76" s="18"/>
      <c r="B76" s="19">
        <f t="shared" si="13"/>
        <v>73</v>
      </c>
      <c r="C76" s="20">
        <v>618</v>
      </c>
      <c r="D76" s="21" t="str">
        <f t="shared" si="14"/>
        <v>DE BRANDT LUC</v>
      </c>
      <c r="E76" s="22">
        <f t="shared" si="15"/>
        <v>1</v>
      </c>
      <c r="F76" s="23" t="str">
        <f t="shared" si="16"/>
        <v>A</v>
      </c>
      <c r="G76" s="23" t="str">
        <f>IF(TabelERE7[[#This Row],[Gespeelde manches]]&lt;10,"TW",IF(TabelERE7[[#This Row],[Percentage]]&gt;39.99%,"A","B"))</f>
        <v>B</v>
      </c>
      <c r="H76" s="24" t="str">
        <f>(VLOOKUP(C76,Ledenlijst1,2,FALSE))&amp;" "&amp;(IF(TabelERE7[[#This Row],[Ploegnummer
(kolom te verbergen)]]="-","",TabelERE7[[#This Row],[Ploegnummer
(kolom te verbergen)]]))</f>
        <v>BARBOER 1</v>
      </c>
      <c r="I76" s="25" t="str">
        <f t="shared" si="17"/>
        <v>BBR</v>
      </c>
      <c r="J76" s="44">
        <v>1</v>
      </c>
      <c r="K76" s="45" t="s">
        <v>16</v>
      </c>
      <c r="L76" s="82" t="s">
        <v>10</v>
      </c>
      <c r="M76" s="46">
        <v>0</v>
      </c>
      <c r="N76" s="54">
        <v>1</v>
      </c>
      <c r="O76" s="54">
        <v>0</v>
      </c>
      <c r="P76" s="46">
        <v>0</v>
      </c>
      <c r="Q76" s="46" t="s">
        <v>16</v>
      </c>
      <c r="R76" s="46" t="s">
        <v>16</v>
      </c>
      <c r="S76" s="46" t="s">
        <v>16</v>
      </c>
      <c r="T76" s="46" t="s">
        <v>16</v>
      </c>
      <c r="U76" s="54">
        <v>1</v>
      </c>
      <c r="V76" s="46" t="s">
        <v>16</v>
      </c>
      <c r="W76" s="82" t="s">
        <v>10</v>
      </c>
      <c r="X76" s="46" t="s">
        <v>16</v>
      </c>
      <c r="Y76" s="46">
        <v>1</v>
      </c>
      <c r="Z76" s="46">
        <v>0</v>
      </c>
      <c r="AA76" s="54">
        <v>0</v>
      </c>
      <c r="AB76" s="54" t="s">
        <v>16</v>
      </c>
      <c r="AC76" s="46" t="s">
        <v>16</v>
      </c>
      <c r="AD76" s="46" t="s">
        <v>16</v>
      </c>
      <c r="AE76" s="46" t="s">
        <v>16</v>
      </c>
      <c r="AF76" s="46" t="s">
        <v>16</v>
      </c>
      <c r="AG76" s="26">
        <f>SUM(TabelERE7[[#This Row],[11-09-21]:[07-05-22]])</f>
        <v>3</v>
      </c>
      <c r="AH76" s="27">
        <f>(COUNTIF(TabelERE7[[#This Row],[11-09-21]:[07-05-22]],3)*2)+COUNTIF(TabelERE7[[#This Row],[11-09-21]:[07-05-22]],1)</f>
        <v>3</v>
      </c>
      <c r="AI76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16</v>
      </c>
      <c r="AJ76" s="29"/>
      <c r="AK76" s="30">
        <f t="shared" si="18"/>
        <v>0.1875</v>
      </c>
      <c r="AL76" s="31"/>
    </row>
    <row r="77" spans="1:38" s="32" customFormat="1" ht="15" customHeight="1" x14ac:dyDescent="0.3">
      <c r="A77" s="18"/>
      <c r="B77" s="19">
        <f t="shared" si="13"/>
        <v>73</v>
      </c>
      <c r="C77" s="20">
        <v>163</v>
      </c>
      <c r="D77" s="21" t="str">
        <f t="shared" si="14"/>
        <v>DE COCK SACHA</v>
      </c>
      <c r="E77" s="22" t="str">
        <f t="shared" si="15"/>
        <v>-</v>
      </c>
      <c r="F77" s="23" t="str">
        <f t="shared" si="16"/>
        <v>B</v>
      </c>
      <c r="G77" s="23" t="str">
        <f>IF(TabelERE7[[#This Row],[Gespeelde manches]]&lt;10,"TW",IF(TabelERE7[[#This Row],[Percentage]]&gt;39.99%,"A","B"))</f>
        <v>TW</v>
      </c>
      <c r="H77" s="24" t="str">
        <f>(VLOOKUP(C77,Ledenlijst1,2,FALSE))&amp;" "&amp;(IF(TabelERE7[[#This Row],[Ploegnummer
(kolom te verbergen)]]="-","",TabelERE7[[#This Row],[Ploegnummer
(kolom te verbergen)]]))</f>
        <v>DE SPLINTERS 1</v>
      </c>
      <c r="I77" s="25" t="str">
        <f t="shared" si="17"/>
        <v>SPLI</v>
      </c>
      <c r="J77" s="44">
        <v>1</v>
      </c>
      <c r="K77" s="51" t="s">
        <v>16</v>
      </c>
      <c r="L77" s="46" t="s">
        <v>16</v>
      </c>
      <c r="M77" s="46" t="s">
        <v>16</v>
      </c>
      <c r="N77" s="54" t="s">
        <v>16</v>
      </c>
      <c r="O77" s="54" t="s">
        <v>16</v>
      </c>
      <c r="P77" s="46" t="s">
        <v>16</v>
      </c>
      <c r="Q77" s="46" t="s">
        <v>16</v>
      </c>
      <c r="R77" s="46" t="s">
        <v>16</v>
      </c>
      <c r="S77" s="82" t="s">
        <v>10</v>
      </c>
      <c r="T77" s="46" t="s">
        <v>16</v>
      </c>
      <c r="U77" s="46" t="s">
        <v>16</v>
      </c>
      <c r="V77" s="46" t="s">
        <v>16</v>
      </c>
      <c r="W77" s="46" t="s">
        <v>16</v>
      </c>
      <c r="X77" s="46" t="s">
        <v>16</v>
      </c>
      <c r="Y77" s="46" t="s">
        <v>16</v>
      </c>
      <c r="Z77" s="46" t="s">
        <v>16</v>
      </c>
      <c r="AA77" s="54" t="s">
        <v>16</v>
      </c>
      <c r="AB77" s="54" t="s">
        <v>16</v>
      </c>
      <c r="AC77" s="46" t="s">
        <v>16</v>
      </c>
      <c r="AD77" s="82" t="s">
        <v>10</v>
      </c>
      <c r="AE77" s="46" t="s">
        <v>16</v>
      </c>
      <c r="AF77" s="54">
        <v>3</v>
      </c>
      <c r="AG77" s="26">
        <f>SUM(TabelERE7[[#This Row],[11-09-21]:[07-05-22]])</f>
        <v>3</v>
      </c>
      <c r="AH77" s="27">
        <f>(COUNTIF(TabelERE7[[#This Row],[11-09-21]:[07-05-22]],3)*2)+COUNTIF(TabelERE7[[#This Row],[11-09-21]:[07-05-22]],1)</f>
        <v>2</v>
      </c>
      <c r="AI77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</v>
      </c>
      <c r="AJ77" s="29"/>
      <c r="AK77" s="30">
        <f t="shared" si="18"/>
        <v>1</v>
      </c>
      <c r="AL77" s="31"/>
    </row>
    <row r="78" spans="1:38" s="32" customFormat="1" ht="15" customHeight="1" x14ac:dyDescent="0.3">
      <c r="A78" s="18"/>
      <c r="B78" s="19">
        <f t="shared" si="13"/>
        <v>73</v>
      </c>
      <c r="C78" s="20">
        <v>808</v>
      </c>
      <c r="D78" s="21" t="str">
        <f t="shared" si="14"/>
        <v>CORBEEL JEAN-PIERRE</v>
      </c>
      <c r="E78" s="22" t="str">
        <f t="shared" si="15"/>
        <v>-</v>
      </c>
      <c r="F78" s="23" t="str">
        <f t="shared" si="16"/>
        <v>NA</v>
      </c>
      <c r="G78" s="23" t="str">
        <f>IF(TabelERE7[[#This Row],[Gespeelde manches]]&lt;10,"TW",IF(TabelERE7[[#This Row],[Percentage]]&gt;39.99%,"A","B"))</f>
        <v>TW</v>
      </c>
      <c r="H78" s="24" t="str">
        <f>(VLOOKUP(C78,Ledenlijst1,2,FALSE))&amp;" "&amp;(IF(TabelERE7[[#This Row],[Ploegnummer
(kolom te verbergen)]]="-","",TabelERE7[[#This Row],[Ploegnummer
(kolom te verbergen)]]))</f>
        <v>DEN BLACK 1</v>
      </c>
      <c r="I78" s="25" t="str">
        <f t="shared" si="17"/>
        <v>DBLA</v>
      </c>
      <c r="J78" s="44">
        <v>1</v>
      </c>
      <c r="K78" s="45" t="s">
        <v>16</v>
      </c>
      <c r="L78" s="46" t="s">
        <v>16</v>
      </c>
      <c r="M78" s="46" t="s">
        <v>16</v>
      </c>
      <c r="N78" s="54" t="s">
        <v>16</v>
      </c>
      <c r="O78" s="54" t="s">
        <v>16</v>
      </c>
      <c r="P78" s="47" t="s">
        <v>16</v>
      </c>
      <c r="Q78" s="47" t="s">
        <v>16</v>
      </c>
      <c r="R78" s="46" t="s">
        <v>16</v>
      </c>
      <c r="S78" s="47" t="s">
        <v>16</v>
      </c>
      <c r="T78" s="82" t="s">
        <v>10</v>
      </c>
      <c r="U78" s="47" t="s">
        <v>16</v>
      </c>
      <c r="V78" s="46" t="s">
        <v>16</v>
      </c>
      <c r="W78" s="54" t="s">
        <v>16</v>
      </c>
      <c r="X78" s="47" t="s">
        <v>16</v>
      </c>
      <c r="Y78" s="46" t="s">
        <v>16</v>
      </c>
      <c r="Z78" s="47" t="s">
        <v>16</v>
      </c>
      <c r="AA78" s="54">
        <v>0</v>
      </c>
      <c r="AB78" s="54" t="s">
        <v>16</v>
      </c>
      <c r="AC78" s="46" t="s">
        <v>16</v>
      </c>
      <c r="AD78" s="46">
        <v>3</v>
      </c>
      <c r="AE78" s="82" t="s">
        <v>10</v>
      </c>
      <c r="AF78" s="46" t="s">
        <v>16</v>
      </c>
      <c r="AG78" s="26">
        <f>SUM(TabelERE7[[#This Row],[11-09-21]:[07-05-22]])</f>
        <v>3</v>
      </c>
      <c r="AH78" s="27">
        <f>(COUNTIF(TabelERE7[[#This Row],[11-09-21]:[07-05-22]],3)*2)+COUNTIF(TabelERE7[[#This Row],[11-09-21]:[07-05-22]],1)</f>
        <v>2</v>
      </c>
      <c r="AI78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4</v>
      </c>
      <c r="AJ78" s="29"/>
      <c r="AK78" s="30">
        <f t="shared" si="18"/>
        <v>0.5</v>
      </c>
      <c r="AL78" s="31"/>
    </row>
    <row r="79" spans="1:38" s="32" customFormat="1" ht="15" customHeight="1" x14ac:dyDescent="0.3">
      <c r="A79" s="18"/>
      <c r="B79" s="19">
        <f t="shared" si="13"/>
        <v>73</v>
      </c>
      <c r="C79" s="20">
        <v>556</v>
      </c>
      <c r="D79" s="21" t="str">
        <f t="shared" si="14"/>
        <v>VAN DE VELDE ALAIN</v>
      </c>
      <c r="E79" s="22" t="str">
        <f t="shared" si="15"/>
        <v>-</v>
      </c>
      <c r="F79" s="23" t="str">
        <f t="shared" si="16"/>
        <v>A</v>
      </c>
      <c r="G79" s="23" t="str">
        <f>IF(TabelERE7[[#This Row],[Gespeelde manches]]&lt;10,"TW",IF(TabelERE7[[#This Row],[Percentage]]&gt;39.99%,"A","B"))</f>
        <v>TW</v>
      </c>
      <c r="H79" s="24" t="str">
        <f>(VLOOKUP(C79,Ledenlijst1,2,FALSE))&amp;" "&amp;(IF(TabelERE7[[#This Row],[Ploegnummer
(kolom te verbergen)]]="-","",TabelERE7[[#This Row],[Ploegnummer
(kolom te verbergen)]]))</f>
        <v xml:space="preserve">TORENHOF </v>
      </c>
      <c r="I79" s="25" t="str">
        <f t="shared" si="17"/>
        <v>THOF</v>
      </c>
      <c r="J79" s="44"/>
      <c r="K79" s="45">
        <v>3</v>
      </c>
      <c r="L79" s="46" t="s">
        <v>16</v>
      </c>
      <c r="M79" s="54" t="s">
        <v>16</v>
      </c>
      <c r="N79" s="54" t="s">
        <v>16</v>
      </c>
      <c r="O79" s="54" t="s">
        <v>16</v>
      </c>
      <c r="P79" s="82" t="s">
        <v>10</v>
      </c>
      <c r="Q79" s="46" t="s">
        <v>16</v>
      </c>
      <c r="R79" s="46" t="s">
        <v>16</v>
      </c>
      <c r="S79" s="46" t="s">
        <v>16</v>
      </c>
      <c r="T79" s="46" t="s">
        <v>16</v>
      </c>
      <c r="U79" s="46" t="s">
        <v>16</v>
      </c>
      <c r="V79" s="46" t="s">
        <v>16</v>
      </c>
      <c r="W79" s="46" t="s">
        <v>16</v>
      </c>
      <c r="X79" s="46" t="s">
        <v>16</v>
      </c>
      <c r="Y79" s="46" t="s">
        <v>16</v>
      </c>
      <c r="Z79" s="54" t="s">
        <v>16</v>
      </c>
      <c r="AA79" s="82" t="s">
        <v>10</v>
      </c>
      <c r="AB79" s="54" t="s">
        <v>16</v>
      </c>
      <c r="AC79" s="46" t="s">
        <v>16</v>
      </c>
      <c r="AD79" s="46" t="s">
        <v>16</v>
      </c>
      <c r="AE79" s="46" t="s">
        <v>16</v>
      </c>
      <c r="AF79" s="46" t="s">
        <v>16</v>
      </c>
      <c r="AG79" s="26">
        <f>SUM(TabelERE7[[#This Row],[11-09-21]:[07-05-22]])</f>
        <v>3</v>
      </c>
      <c r="AH79" s="27">
        <f>(COUNTIF(TabelERE7[[#This Row],[11-09-21]:[07-05-22]],3)*2)+COUNTIF(TabelERE7[[#This Row],[11-09-21]:[07-05-22]],1)</f>
        <v>2</v>
      </c>
      <c r="AI79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</v>
      </c>
      <c r="AJ79" s="29"/>
      <c r="AK79" s="30">
        <f t="shared" si="18"/>
        <v>1</v>
      </c>
      <c r="AL79" s="31"/>
    </row>
    <row r="80" spans="1:38" s="32" customFormat="1" ht="15" customHeight="1" x14ac:dyDescent="0.3">
      <c r="A80" s="18"/>
      <c r="B80" s="19">
        <f t="shared" si="13"/>
        <v>77</v>
      </c>
      <c r="C80" s="20">
        <v>874</v>
      </c>
      <c r="D80" s="21" t="str">
        <f t="shared" si="14"/>
        <v>VAN DER MEERSCHE JERRY</v>
      </c>
      <c r="E80" s="22" t="str">
        <f t="shared" si="15"/>
        <v>-</v>
      </c>
      <c r="F80" s="23" t="str">
        <f t="shared" si="16"/>
        <v>NA</v>
      </c>
      <c r="G80" s="23" t="str">
        <f>IF(TabelERE7[[#This Row],[Gespeelde manches]]&lt;10,"TW",IF(TabelERE7[[#This Row],[Percentage]]&gt;39.99%,"A","B"))</f>
        <v>B</v>
      </c>
      <c r="H80" s="24" t="str">
        <f>(VLOOKUP(C80,Ledenlijst1,2,FALSE))&amp;" "&amp;(IF(TabelERE7[[#This Row],[Ploegnummer
(kolom te verbergen)]]="-","",TabelERE7[[#This Row],[Ploegnummer
(kolom te verbergen)]]))</f>
        <v xml:space="preserve">DE DAGERS </v>
      </c>
      <c r="I80" s="25" t="str">
        <f t="shared" si="17"/>
        <v>DDAG</v>
      </c>
      <c r="J80" s="44"/>
      <c r="K80" s="45" t="s">
        <v>16</v>
      </c>
      <c r="L80" s="46">
        <v>1</v>
      </c>
      <c r="M80" s="46" t="s">
        <v>16</v>
      </c>
      <c r="N80" s="82" t="s">
        <v>10</v>
      </c>
      <c r="O80" s="54" t="s">
        <v>16</v>
      </c>
      <c r="P80" s="46">
        <v>1</v>
      </c>
      <c r="Q80" s="46" t="s">
        <v>16</v>
      </c>
      <c r="R80" s="46">
        <v>0</v>
      </c>
      <c r="S80" s="46" t="s">
        <v>16</v>
      </c>
      <c r="T80" s="46" t="s">
        <v>16</v>
      </c>
      <c r="U80" s="54" t="s">
        <v>16</v>
      </c>
      <c r="V80" s="46" t="s">
        <v>16</v>
      </c>
      <c r="W80" s="46" t="s">
        <v>16</v>
      </c>
      <c r="X80" s="46" t="s">
        <v>16</v>
      </c>
      <c r="Y80" s="82" t="s">
        <v>10</v>
      </c>
      <c r="Z80" s="46" t="s">
        <v>16</v>
      </c>
      <c r="AA80" s="54" t="s">
        <v>16</v>
      </c>
      <c r="AB80" s="54" t="s">
        <v>16</v>
      </c>
      <c r="AC80" s="46" t="s">
        <v>16</v>
      </c>
      <c r="AD80" s="46">
        <v>0</v>
      </c>
      <c r="AE80" s="46" t="s">
        <v>16</v>
      </c>
      <c r="AF80" s="46">
        <v>0</v>
      </c>
      <c r="AG80" s="26">
        <f>SUM(TabelERE7[[#This Row],[11-09-21]:[07-05-22]])</f>
        <v>2</v>
      </c>
      <c r="AH80" s="27">
        <f>(COUNTIF(TabelERE7[[#This Row],[11-09-21]:[07-05-22]],3)*2)+COUNTIF(TabelERE7[[#This Row],[11-09-21]:[07-05-22]],1)</f>
        <v>2</v>
      </c>
      <c r="AI80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10</v>
      </c>
      <c r="AJ80" s="29"/>
      <c r="AK80" s="30">
        <f t="shared" si="18"/>
        <v>0.2</v>
      </c>
      <c r="AL80" s="31"/>
    </row>
    <row r="81" spans="1:38" s="32" customFormat="1" ht="15" customHeight="1" x14ac:dyDescent="0.3">
      <c r="A81" s="18"/>
      <c r="B81" s="19">
        <f t="shared" si="13"/>
        <v>77</v>
      </c>
      <c r="C81" s="20">
        <v>110</v>
      </c>
      <c r="D81" s="21" t="str">
        <f t="shared" si="14"/>
        <v>DE ROOVERE ANDY</v>
      </c>
      <c r="E81" s="22" t="str">
        <f t="shared" si="15"/>
        <v>-</v>
      </c>
      <c r="F81" s="23" t="str">
        <f t="shared" si="16"/>
        <v>C</v>
      </c>
      <c r="G81" s="23" t="str">
        <f>IF(TabelERE7[[#This Row],[Gespeelde manches]]&lt;10,"TW",IF(TabelERE7[[#This Row],[Percentage]]&gt;39.99%,"A","B"))</f>
        <v>B</v>
      </c>
      <c r="H81" s="24" t="str">
        <f>(VLOOKUP(C81,Ledenlijst1,2,FALSE))&amp;" "&amp;(IF(TabelERE7[[#This Row],[Ploegnummer
(kolom te verbergen)]]="-","",TabelERE7[[#This Row],[Ploegnummer
(kolom te verbergen)]]))</f>
        <v>NOEVEREN 1</v>
      </c>
      <c r="I81" s="25" t="str">
        <f t="shared" si="17"/>
        <v>NOE</v>
      </c>
      <c r="J81" s="44">
        <v>1</v>
      </c>
      <c r="K81" s="45" t="s">
        <v>16</v>
      </c>
      <c r="L81" s="46">
        <v>0</v>
      </c>
      <c r="M81" s="46" t="s">
        <v>16</v>
      </c>
      <c r="N81" s="54" t="s">
        <v>16</v>
      </c>
      <c r="O81" s="54">
        <v>0</v>
      </c>
      <c r="P81" s="46" t="s">
        <v>16</v>
      </c>
      <c r="Q81" s="46">
        <v>0</v>
      </c>
      <c r="R81" s="82" t="s">
        <v>10</v>
      </c>
      <c r="S81" s="46" t="s">
        <v>16</v>
      </c>
      <c r="T81" s="46">
        <v>1</v>
      </c>
      <c r="U81" s="54">
        <v>1</v>
      </c>
      <c r="V81" s="46">
        <v>0</v>
      </c>
      <c r="W81" s="46" t="s">
        <v>16</v>
      </c>
      <c r="X81" s="46" t="s">
        <v>16</v>
      </c>
      <c r="Y81" s="46" t="s">
        <v>16</v>
      </c>
      <c r="Z81" s="46" t="s">
        <v>16</v>
      </c>
      <c r="AA81" s="54" t="s">
        <v>16</v>
      </c>
      <c r="AB81" s="54" t="s">
        <v>16</v>
      </c>
      <c r="AC81" s="82" t="s">
        <v>10</v>
      </c>
      <c r="AD81" s="46" t="s">
        <v>16</v>
      </c>
      <c r="AE81" s="46">
        <v>0</v>
      </c>
      <c r="AF81" s="46" t="s">
        <v>16</v>
      </c>
      <c r="AG81" s="26">
        <f>SUM(TabelERE7[[#This Row],[11-09-21]:[07-05-22]])</f>
        <v>2</v>
      </c>
      <c r="AH81" s="27">
        <f>(COUNTIF(TabelERE7[[#This Row],[11-09-21]:[07-05-22]],3)*2)+COUNTIF(TabelERE7[[#This Row],[11-09-21]:[07-05-22]],1)</f>
        <v>2</v>
      </c>
      <c r="AI81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14</v>
      </c>
      <c r="AJ81" s="29"/>
      <c r="AK81" s="30">
        <f t="shared" si="18"/>
        <v>0.14285714285714285</v>
      </c>
      <c r="AL81" s="31"/>
    </row>
    <row r="82" spans="1:38" s="32" customFormat="1" ht="15" customHeight="1" x14ac:dyDescent="0.3">
      <c r="A82" s="18"/>
      <c r="B82" s="19">
        <f t="shared" si="13"/>
        <v>77</v>
      </c>
      <c r="C82" s="20">
        <v>229</v>
      </c>
      <c r="D82" s="21" t="str">
        <f t="shared" si="14"/>
        <v>DE KEYSER GIEL</v>
      </c>
      <c r="E82" s="22" t="str">
        <f t="shared" si="15"/>
        <v>-</v>
      </c>
      <c r="F82" s="23" t="str">
        <f t="shared" si="16"/>
        <v>A</v>
      </c>
      <c r="G82" s="23" t="str">
        <f>IF(TabelERE7[[#This Row],[Gespeelde manches]]&lt;10,"TW",IF(TabelERE7[[#This Row],[Percentage]]&gt;39.99%,"A","B"))</f>
        <v>TW</v>
      </c>
      <c r="H82" s="24" t="str">
        <f>(VLOOKUP(C82,Ledenlijst1,2,FALSE))&amp;" "&amp;(IF(TabelERE7[[#This Row],[Ploegnummer
(kolom te verbergen)]]="-","",TabelERE7[[#This Row],[Ploegnummer
(kolom te verbergen)]]))</f>
        <v>PLAZA 1</v>
      </c>
      <c r="I82" s="25" t="str">
        <f t="shared" si="17"/>
        <v>PLZ</v>
      </c>
      <c r="J82" s="44">
        <v>1</v>
      </c>
      <c r="K82" s="45" t="s">
        <v>16</v>
      </c>
      <c r="L82" s="46" t="s">
        <v>16</v>
      </c>
      <c r="M82" s="82" t="s">
        <v>10</v>
      </c>
      <c r="N82" s="54" t="s">
        <v>16</v>
      </c>
      <c r="O82" s="54" t="s">
        <v>16</v>
      </c>
      <c r="P82" s="47" t="s">
        <v>16</v>
      </c>
      <c r="Q82" s="47" t="s">
        <v>16</v>
      </c>
      <c r="R82" s="46" t="s">
        <v>16</v>
      </c>
      <c r="S82" s="47" t="s">
        <v>16</v>
      </c>
      <c r="T82" s="46">
        <v>1</v>
      </c>
      <c r="U82" s="47" t="s">
        <v>16</v>
      </c>
      <c r="V82" s="46" t="s">
        <v>16</v>
      </c>
      <c r="W82" s="54">
        <v>1</v>
      </c>
      <c r="X82" s="82" t="s">
        <v>10</v>
      </c>
      <c r="Y82" s="46" t="s">
        <v>16</v>
      </c>
      <c r="Z82" s="47" t="s">
        <v>16</v>
      </c>
      <c r="AA82" s="54" t="s">
        <v>16</v>
      </c>
      <c r="AB82" s="54" t="s">
        <v>16</v>
      </c>
      <c r="AC82" s="46" t="s">
        <v>16</v>
      </c>
      <c r="AD82" s="46" t="s">
        <v>16</v>
      </c>
      <c r="AE82" s="47" t="s">
        <v>16</v>
      </c>
      <c r="AF82" s="46" t="s">
        <v>16</v>
      </c>
      <c r="AG82" s="26">
        <f>SUM(TabelERE7[[#This Row],[11-09-21]:[07-05-22]])</f>
        <v>2</v>
      </c>
      <c r="AH82" s="27">
        <f>(COUNTIF(TabelERE7[[#This Row],[11-09-21]:[07-05-22]],3)*2)+COUNTIF(TabelERE7[[#This Row],[11-09-21]:[07-05-22]],1)</f>
        <v>2</v>
      </c>
      <c r="AI82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4</v>
      </c>
      <c r="AJ82" s="29"/>
      <c r="AK82" s="30">
        <f t="shared" si="18"/>
        <v>0.5</v>
      </c>
      <c r="AL82" s="31"/>
    </row>
    <row r="83" spans="1:38" s="32" customFormat="1" ht="15" customHeight="1" x14ac:dyDescent="0.3">
      <c r="A83" s="18"/>
      <c r="B83" s="19">
        <f t="shared" si="13"/>
        <v>77</v>
      </c>
      <c r="C83" s="20">
        <v>389</v>
      </c>
      <c r="D83" s="21" t="str">
        <f t="shared" si="14"/>
        <v>SMEDTS LUC</v>
      </c>
      <c r="E83" s="22" t="str">
        <f t="shared" si="15"/>
        <v>-</v>
      </c>
      <c r="F83" s="23" t="str">
        <f t="shared" si="16"/>
        <v>A</v>
      </c>
      <c r="G83" s="23" t="str">
        <f>IF(TabelERE7[[#This Row],[Gespeelde manches]]&lt;10,"TW",IF(TabelERE7[[#This Row],[Percentage]]&gt;39.99%,"A","B"))</f>
        <v>B</v>
      </c>
      <c r="H83" s="24" t="str">
        <f>(VLOOKUP(C83,Ledenlijst1,2,FALSE))&amp;" "&amp;(IF(TabelERE7[[#This Row],[Ploegnummer
(kolom te verbergen)]]="-","",TabelERE7[[#This Row],[Ploegnummer
(kolom te verbergen)]]))</f>
        <v xml:space="preserve">TORENHOF </v>
      </c>
      <c r="I83" s="25" t="str">
        <f t="shared" si="17"/>
        <v>THOF</v>
      </c>
      <c r="J83" s="44"/>
      <c r="K83" s="45" t="s">
        <v>16</v>
      </c>
      <c r="L83" s="46" t="s">
        <v>16</v>
      </c>
      <c r="M83" s="46" t="s">
        <v>16</v>
      </c>
      <c r="N83" s="54" t="s">
        <v>16</v>
      </c>
      <c r="O83" s="54" t="s">
        <v>16</v>
      </c>
      <c r="P83" s="82" t="s">
        <v>10</v>
      </c>
      <c r="Q83" s="46" t="s">
        <v>16</v>
      </c>
      <c r="R83" s="46" t="s">
        <v>16</v>
      </c>
      <c r="S83" s="46">
        <v>1</v>
      </c>
      <c r="T83" s="46">
        <v>0</v>
      </c>
      <c r="U83" s="54">
        <v>0</v>
      </c>
      <c r="V83" s="46" t="s">
        <v>16</v>
      </c>
      <c r="W83" s="46">
        <v>0</v>
      </c>
      <c r="X83" s="46">
        <v>1</v>
      </c>
      <c r="Y83" s="46" t="s">
        <v>16</v>
      </c>
      <c r="Z83" s="46" t="s">
        <v>16</v>
      </c>
      <c r="AA83" s="82" t="s">
        <v>10</v>
      </c>
      <c r="AB83" s="54" t="s">
        <v>16</v>
      </c>
      <c r="AC83" s="46">
        <v>0</v>
      </c>
      <c r="AD83" s="46" t="s">
        <v>16</v>
      </c>
      <c r="AE83" s="46" t="s">
        <v>16</v>
      </c>
      <c r="AF83" s="80" t="s">
        <v>28</v>
      </c>
      <c r="AG83" s="26">
        <f>SUM(TabelERE7[[#This Row],[11-09-21]:[07-05-22]])</f>
        <v>2</v>
      </c>
      <c r="AH83" s="27">
        <f>(COUNTIF(TabelERE7[[#This Row],[11-09-21]:[07-05-22]],3)*2)+COUNTIF(TabelERE7[[#This Row],[11-09-21]:[07-05-22]],1)</f>
        <v>2</v>
      </c>
      <c r="AI83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12</v>
      </c>
      <c r="AJ83" s="29"/>
      <c r="AK83" s="30">
        <f t="shared" si="18"/>
        <v>0.16666666666666666</v>
      </c>
      <c r="AL83" s="31"/>
    </row>
    <row r="84" spans="1:38" s="32" customFormat="1" ht="15" customHeight="1" x14ac:dyDescent="0.3">
      <c r="A84" s="18"/>
      <c r="B84" s="19">
        <f t="shared" si="13"/>
        <v>77</v>
      </c>
      <c r="C84" s="20">
        <v>373</v>
      </c>
      <c r="D84" s="21" t="str">
        <f t="shared" si="14"/>
        <v>VAN MUYLDER NICO</v>
      </c>
      <c r="E84" s="22" t="str">
        <f t="shared" si="15"/>
        <v>-</v>
      </c>
      <c r="F84" s="23" t="str">
        <f t="shared" si="16"/>
        <v>A</v>
      </c>
      <c r="G84" s="23" t="str">
        <f>IF(TabelERE7[[#This Row],[Gespeelde manches]]&lt;10,"TW",IF(TabelERE7[[#This Row],[Percentage]]&gt;39.99%,"A","B"))</f>
        <v>B</v>
      </c>
      <c r="H84" s="24" t="str">
        <f>(VLOOKUP(C84,Ledenlijst1,2,FALSE))&amp;" "&amp;(IF(TabelERE7[[#This Row],[Ploegnummer
(kolom te verbergen)]]="-","",TabelERE7[[#This Row],[Ploegnummer
(kolom te verbergen)]]))</f>
        <v xml:space="preserve">TORENHOF </v>
      </c>
      <c r="I84" s="25" t="str">
        <f t="shared" si="17"/>
        <v>THOF</v>
      </c>
      <c r="J84" s="44"/>
      <c r="K84" s="45" t="s">
        <v>16</v>
      </c>
      <c r="L84" s="46">
        <v>1</v>
      </c>
      <c r="M84" s="46">
        <v>1</v>
      </c>
      <c r="N84" s="54">
        <v>0</v>
      </c>
      <c r="O84" s="54">
        <v>0</v>
      </c>
      <c r="P84" s="82" t="s">
        <v>10</v>
      </c>
      <c r="Q84" s="46">
        <v>0</v>
      </c>
      <c r="R84" s="46" t="s">
        <v>16</v>
      </c>
      <c r="S84" s="46" t="s">
        <v>16</v>
      </c>
      <c r="T84" s="46" t="s">
        <v>16</v>
      </c>
      <c r="U84" s="54" t="s">
        <v>16</v>
      </c>
      <c r="V84" s="46" t="s">
        <v>16</v>
      </c>
      <c r="W84" s="46" t="s">
        <v>16</v>
      </c>
      <c r="X84" s="46" t="s">
        <v>16</v>
      </c>
      <c r="Y84" s="46" t="s">
        <v>16</v>
      </c>
      <c r="Z84" s="46" t="s">
        <v>16</v>
      </c>
      <c r="AA84" s="82" t="s">
        <v>10</v>
      </c>
      <c r="AB84" s="54" t="s">
        <v>16</v>
      </c>
      <c r="AC84" s="46" t="s">
        <v>16</v>
      </c>
      <c r="AD84" s="46" t="s">
        <v>16</v>
      </c>
      <c r="AE84" s="46" t="s">
        <v>16</v>
      </c>
      <c r="AF84" s="46" t="s">
        <v>16</v>
      </c>
      <c r="AG84" s="26">
        <f>SUM(TabelERE7[[#This Row],[11-09-21]:[07-05-22]])</f>
        <v>2</v>
      </c>
      <c r="AH84" s="27">
        <f>(COUNTIF(TabelERE7[[#This Row],[11-09-21]:[07-05-22]],3)*2)+COUNTIF(TabelERE7[[#This Row],[11-09-21]:[07-05-22]],1)</f>
        <v>2</v>
      </c>
      <c r="AI84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10</v>
      </c>
      <c r="AJ84" s="29"/>
      <c r="AK84" s="30">
        <f t="shared" si="18"/>
        <v>0.2</v>
      </c>
      <c r="AL84" s="31"/>
    </row>
    <row r="85" spans="1:38" s="32" customFormat="1" ht="15" customHeight="1" x14ac:dyDescent="0.3">
      <c r="A85" s="18"/>
      <c r="B85" s="19">
        <f t="shared" si="13"/>
        <v>77</v>
      </c>
      <c r="C85" s="20">
        <v>459</v>
      </c>
      <c r="D85" s="21" t="str">
        <f t="shared" si="14"/>
        <v>MOUTON HERMAN</v>
      </c>
      <c r="E85" s="22" t="str">
        <f t="shared" si="15"/>
        <v>-</v>
      </c>
      <c r="F85" s="23" t="str">
        <f t="shared" si="16"/>
        <v>B</v>
      </c>
      <c r="G85" s="23" t="str">
        <f>IF(TabelERE7[[#This Row],[Gespeelde manches]]&lt;10,"TW",IF(TabelERE7[[#This Row],[Percentage]]&gt;39.99%,"A","B"))</f>
        <v>TW</v>
      </c>
      <c r="H85" s="24" t="str">
        <f>(VLOOKUP(C85,Ledenlijst1,2,FALSE))&amp;" "&amp;(IF(TabelERE7[[#This Row],[Ploegnummer
(kolom te verbergen)]]="-","",TabelERE7[[#This Row],[Ploegnummer
(kolom te verbergen)]]))</f>
        <v xml:space="preserve">ZANDSTUIVERS </v>
      </c>
      <c r="I85" s="25" t="str">
        <f t="shared" si="17"/>
        <v>ZAND</v>
      </c>
      <c r="J85" s="44"/>
      <c r="K85" s="86" t="s">
        <v>10</v>
      </c>
      <c r="L85" s="46" t="s">
        <v>16</v>
      </c>
      <c r="M85" s="46" t="s">
        <v>16</v>
      </c>
      <c r="N85" s="54" t="s">
        <v>16</v>
      </c>
      <c r="O85" s="54" t="s">
        <v>16</v>
      </c>
      <c r="P85" s="46" t="s">
        <v>16</v>
      </c>
      <c r="Q85" s="46">
        <v>1</v>
      </c>
      <c r="R85" s="46" t="s">
        <v>16</v>
      </c>
      <c r="S85" s="46" t="s">
        <v>16</v>
      </c>
      <c r="T85" s="46">
        <v>1</v>
      </c>
      <c r="U85" s="54" t="s">
        <v>16</v>
      </c>
      <c r="V85" s="82" t="s">
        <v>10</v>
      </c>
      <c r="W85" s="46" t="s">
        <v>16</v>
      </c>
      <c r="X85" s="46" t="s">
        <v>16</v>
      </c>
      <c r="Y85" s="46" t="s">
        <v>16</v>
      </c>
      <c r="Z85" s="46" t="s">
        <v>16</v>
      </c>
      <c r="AA85" s="54" t="s">
        <v>16</v>
      </c>
      <c r="AB85" s="54">
        <v>0</v>
      </c>
      <c r="AC85" s="46" t="s">
        <v>16</v>
      </c>
      <c r="AD85" s="46" t="s">
        <v>16</v>
      </c>
      <c r="AE85" s="46" t="s">
        <v>16</v>
      </c>
      <c r="AF85" s="46">
        <v>0</v>
      </c>
      <c r="AG85" s="26">
        <f>SUM(TabelERE7[[#This Row],[11-09-21]:[07-05-22]])</f>
        <v>2</v>
      </c>
      <c r="AH85" s="27">
        <f>(COUNTIF(TabelERE7[[#This Row],[11-09-21]:[07-05-22]],3)*2)+COUNTIF(TabelERE7[[#This Row],[11-09-21]:[07-05-22]],1)</f>
        <v>2</v>
      </c>
      <c r="AI85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8</v>
      </c>
      <c r="AJ85" s="29"/>
      <c r="AK85" s="30">
        <f t="shared" si="18"/>
        <v>0.25</v>
      </c>
      <c r="AL85" s="31"/>
    </row>
    <row r="86" spans="1:38" s="32" customFormat="1" ht="15" customHeight="1" x14ac:dyDescent="0.3">
      <c r="A86" s="18"/>
      <c r="B86" s="19">
        <f t="shared" si="13"/>
        <v>83</v>
      </c>
      <c r="C86" s="20">
        <v>750</v>
      </c>
      <c r="D86" s="21" t="str">
        <f t="shared" si="14"/>
        <v>BUELENS YVES</v>
      </c>
      <c r="E86" s="22" t="str">
        <f t="shared" si="15"/>
        <v>-</v>
      </c>
      <c r="F86" s="23" t="str">
        <f t="shared" si="16"/>
        <v>NA</v>
      </c>
      <c r="G86" s="23" t="str">
        <f>IF(TabelERE7[[#This Row],[Gespeelde manches]]&lt;10,"TW",IF(TabelERE7[[#This Row],[Percentage]]&gt;39.99%,"A","B"))</f>
        <v>TW</v>
      </c>
      <c r="H86" s="24" t="str">
        <f>(VLOOKUP(C86,Ledenlijst1,2,FALSE))&amp;" "&amp;(IF(TabelERE7[[#This Row],[Ploegnummer
(kolom te verbergen)]]="-","",TabelERE7[[#This Row],[Ploegnummer
(kolom te verbergen)]]))</f>
        <v>BARBOER 1</v>
      </c>
      <c r="I86" s="25" t="str">
        <f t="shared" si="17"/>
        <v>BBR</v>
      </c>
      <c r="J86" s="44">
        <v>1</v>
      </c>
      <c r="K86" s="45" t="s">
        <v>16</v>
      </c>
      <c r="L86" s="82" t="s">
        <v>10</v>
      </c>
      <c r="M86" s="46" t="s">
        <v>16</v>
      </c>
      <c r="N86" s="54">
        <v>1</v>
      </c>
      <c r="O86" s="54" t="s">
        <v>16</v>
      </c>
      <c r="P86" s="46" t="s">
        <v>16</v>
      </c>
      <c r="Q86" s="46" t="s">
        <v>16</v>
      </c>
      <c r="R86" s="46" t="s">
        <v>16</v>
      </c>
      <c r="S86" s="46" t="s">
        <v>16</v>
      </c>
      <c r="T86" s="46" t="s">
        <v>16</v>
      </c>
      <c r="U86" s="54" t="s">
        <v>16</v>
      </c>
      <c r="V86" s="46" t="s">
        <v>16</v>
      </c>
      <c r="W86" s="82" t="s">
        <v>10</v>
      </c>
      <c r="X86" s="46" t="s">
        <v>16</v>
      </c>
      <c r="Y86" s="46" t="s">
        <v>16</v>
      </c>
      <c r="Z86" s="46" t="s">
        <v>16</v>
      </c>
      <c r="AA86" s="54" t="s">
        <v>16</v>
      </c>
      <c r="AB86" s="54" t="s">
        <v>16</v>
      </c>
      <c r="AC86" s="46" t="s">
        <v>16</v>
      </c>
      <c r="AD86" s="46" t="s">
        <v>16</v>
      </c>
      <c r="AE86" s="46" t="s">
        <v>16</v>
      </c>
      <c r="AF86" s="46" t="s">
        <v>16</v>
      </c>
      <c r="AG86" s="26">
        <f>SUM(TabelERE7[[#This Row],[11-09-21]:[07-05-22]])</f>
        <v>1</v>
      </c>
      <c r="AH86" s="27">
        <f>(COUNTIF(TabelERE7[[#This Row],[11-09-21]:[07-05-22]],3)*2)+COUNTIF(TabelERE7[[#This Row],[11-09-21]:[07-05-22]],1)</f>
        <v>1</v>
      </c>
      <c r="AI86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</v>
      </c>
      <c r="AJ86" s="29"/>
      <c r="AK86" s="30">
        <f t="shared" si="18"/>
        <v>0.5</v>
      </c>
      <c r="AL86" s="31"/>
    </row>
    <row r="87" spans="1:38" s="32" customFormat="1" ht="15" customHeight="1" x14ac:dyDescent="0.3">
      <c r="A87" s="18"/>
      <c r="B87" s="19">
        <f t="shared" si="13"/>
        <v>83</v>
      </c>
      <c r="C87" s="20">
        <v>737</v>
      </c>
      <c r="D87" s="21" t="str">
        <f t="shared" si="14"/>
        <v>DEKEERSMAEKER MARC</v>
      </c>
      <c r="E87" s="22" t="str">
        <f t="shared" si="15"/>
        <v>-</v>
      </c>
      <c r="F87" s="23" t="str">
        <f t="shared" si="16"/>
        <v>NA</v>
      </c>
      <c r="G87" s="23" t="str">
        <f>IF(TabelERE7[[#This Row],[Gespeelde manches]]&lt;10,"TW",IF(TabelERE7[[#This Row],[Percentage]]&gt;39.99%,"A","B"))</f>
        <v>TW</v>
      </c>
      <c r="H87" s="24" t="str">
        <f>(VLOOKUP(C87,Ledenlijst1,2,FALSE))&amp;" "&amp;(IF(TabelERE7[[#This Row],[Ploegnummer
(kolom te verbergen)]]="-","",TabelERE7[[#This Row],[Ploegnummer
(kolom te verbergen)]]))</f>
        <v>BARBOER 1</v>
      </c>
      <c r="I87" s="25" t="str">
        <f t="shared" si="17"/>
        <v>BBR</v>
      </c>
      <c r="J87" s="44">
        <v>1</v>
      </c>
      <c r="K87" s="45" t="s">
        <v>16</v>
      </c>
      <c r="L87" s="82" t="s">
        <v>10</v>
      </c>
      <c r="M87" s="46" t="s">
        <v>16</v>
      </c>
      <c r="N87" s="54">
        <v>1</v>
      </c>
      <c r="O87" s="54" t="s">
        <v>16</v>
      </c>
      <c r="P87" s="46" t="s">
        <v>16</v>
      </c>
      <c r="Q87" s="46" t="s">
        <v>16</v>
      </c>
      <c r="R87" s="46" t="s">
        <v>16</v>
      </c>
      <c r="S87" s="46" t="s">
        <v>16</v>
      </c>
      <c r="T87" s="46" t="s">
        <v>16</v>
      </c>
      <c r="U87" s="54" t="s">
        <v>16</v>
      </c>
      <c r="V87" s="46" t="s">
        <v>16</v>
      </c>
      <c r="W87" s="82" t="s">
        <v>10</v>
      </c>
      <c r="X87" s="46" t="s">
        <v>16</v>
      </c>
      <c r="Y87" s="46" t="s">
        <v>16</v>
      </c>
      <c r="Z87" s="46" t="s">
        <v>16</v>
      </c>
      <c r="AA87" s="54" t="s">
        <v>16</v>
      </c>
      <c r="AB87" s="54" t="s">
        <v>16</v>
      </c>
      <c r="AC87" s="46" t="s">
        <v>16</v>
      </c>
      <c r="AD87" s="46" t="s">
        <v>16</v>
      </c>
      <c r="AE87" s="46" t="s">
        <v>16</v>
      </c>
      <c r="AF87" s="46" t="s">
        <v>16</v>
      </c>
      <c r="AG87" s="26">
        <f>SUM(TabelERE7[[#This Row],[11-09-21]:[07-05-22]])</f>
        <v>1</v>
      </c>
      <c r="AH87" s="27">
        <f>(COUNTIF(TabelERE7[[#This Row],[11-09-21]:[07-05-22]],3)*2)+COUNTIF(TabelERE7[[#This Row],[11-09-21]:[07-05-22]],1)</f>
        <v>1</v>
      </c>
      <c r="AI87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</v>
      </c>
      <c r="AJ87" s="29"/>
      <c r="AK87" s="30">
        <f t="shared" si="18"/>
        <v>0.5</v>
      </c>
      <c r="AL87" s="31"/>
    </row>
    <row r="88" spans="1:38" s="32" customFormat="1" ht="15" customHeight="1" x14ac:dyDescent="0.3">
      <c r="A88" s="18"/>
      <c r="B88" s="19">
        <f t="shared" si="13"/>
        <v>83</v>
      </c>
      <c r="C88" s="20">
        <v>485</v>
      </c>
      <c r="D88" s="21" t="str">
        <f t="shared" si="14"/>
        <v>KERREMANS ANGELO</v>
      </c>
      <c r="E88" s="22" t="str">
        <f t="shared" si="15"/>
        <v>-</v>
      </c>
      <c r="F88" s="23" t="str">
        <f t="shared" si="16"/>
        <v>C</v>
      </c>
      <c r="G88" s="23" t="str">
        <f>IF(TabelERE7[[#This Row],[Gespeelde manches]]&lt;10,"TW",IF(TabelERE7[[#This Row],[Percentage]]&gt;39.99%,"A","B"))</f>
        <v>TW</v>
      </c>
      <c r="H88" s="24" t="str">
        <f>(VLOOKUP(C88,Ledenlijst1,2,FALSE))&amp;" "&amp;(IF(TabelERE7[[#This Row],[Ploegnummer
(kolom te verbergen)]]="-","",TabelERE7[[#This Row],[Ploegnummer
(kolom te verbergen)]]))</f>
        <v>BARBOER 1</v>
      </c>
      <c r="I88" s="25" t="str">
        <f t="shared" si="17"/>
        <v>BBR</v>
      </c>
      <c r="J88" s="44">
        <v>1</v>
      </c>
      <c r="K88" s="45" t="s">
        <v>16</v>
      </c>
      <c r="L88" s="82" t="s">
        <v>10</v>
      </c>
      <c r="M88" s="46" t="s">
        <v>16</v>
      </c>
      <c r="N88" s="54" t="s">
        <v>16</v>
      </c>
      <c r="O88" s="54" t="s">
        <v>16</v>
      </c>
      <c r="P88" s="46" t="s">
        <v>16</v>
      </c>
      <c r="Q88" s="46" t="s">
        <v>16</v>
      </c>
      <c r="R88" s="46" t="s">
        <v>16</v>
      </c>
      <c r="S88" s="46" t="s">
        <v>16</v>
      </c>
      <c r="T88" s="46" t="s">
        <v>16</v>
      </c>
      <c r="U88" s="54" t="s">
        <v>16</v>
      </c>
      <c r="V88" s="46" t="s">
        <v>16</v>
      </c>
      <c r="W88" s="82" t="s">
        <v>10</v>
      </c>
      <c r="X88" s="46" t="s">
        <v>16</v>
      </c>
      <c r="Y88" s="46" t="s">
        <v>16</v>
      </c>
      <c r="Z88" s="46" t="s">
        <v>16</v>
      </c>
      <c r="AA88" s="54" t="s">
        <v>16</v>
      </c>
      <c r="AB88" s="54" t="s">
        <v>16</v>
      </c>
      <c r="AC88" s="46" t="s">
        <v>16</v>
      </c>
      <c r="AD88" s="46" t="s">
        <v>16</v>
      </c>
      <c r="AE88" s="46" t="s">
        <v>16</v>
      </c>
      <c r="AF88" s="46">
        <v>1</v>
      </c>
      <c r="AG88" s="26">
        <f>SUM(TabelERE7[[#This Row],[11-09-21]:[07-05-22]])</f>
        <v>1</v>
      </c>
      <c r="AH88" s="27">
        <f>(COUNTIF(TabelERE7[[#This Row],[11-09-21]:[07-05-22]],3)*2)+COUNTIF(TabelERE7[[#This Row],[11-09-21]:[07-05-22]],1)</f>
        <v>1</v>
      </c>
      <c r="AI88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</v>
      </c>
      <c r="AJ88" s="29"/>
      <c r="AK88" s="30">
        <f t="shared" si="18"/>
        <v>0.5</v>
      </c>
      <c r="AL88" s="31"/>
    </row>
    <row r="89" spans="1:38" s="32" customFormat="1" ht="15" customHeight="1" x14ac:dyDescent="0.3">
      <c r="A89" s="18"/>
      <c r="B89" s="19">
        <f t="shared" si="13"/>
        <v>83</v>
      </c>
      <c r="C89" s="20">
        <v>661</v>
      </c>
      <c r="D89" s="21" t="str">
        <f t="shared" si="14"/>
        <v>MICHIELS TONY</v>
      </c>
      <c r="E89" s="22" t="str">
        <f t="shared" si="15"/>
        <v>-</v>
      </c>
      <c r="F89" s="23" t="str">
        <f t="shared" si="16"/>
        <v>NA</v>
      </c>
      <c r="G89" s="23" t="str">
        <f>IF(TabelERE7[[#This Row],[Gespeelde manches]]&lt;10,"TW",IF(TabelERE7[[#This Row],[Percentage]]&gt;39.99%,"A","B"))</f>
        <v>TW</v>
      </c>
      <c r="H89" s="24" t="str">
        <f>(VLOOKUP(C89,Ledenlijst1,2,FALSE))&amp;" "&amp;(IF(TabelERE7[[#This Row],[Ploegnummer
(kolom te verbergen)]]="-","",TabelERE7[[#This Row],[Ploegnummer
(kolom te verbergen)]]))</f>
        <v xml:space="preserve">DE DAGERS </v>
      </c>
      <c r="I89" s="25" t="str">
        <f t="shared" si="17"/>
        <v>DDAG</v>
      </c>
      <c r="J89" s="44"/>
      <c r="K89" s="45">
        <v>1</v>
      </c>
      <c r="L89" s="46" t="s">
        <v>16</v>
      </c>
      <c r="M89" s="46" t="s">
        <v>16</v>
      </c>
      <c r="N89" s="82" t="s">
        <v>10</v>
      </c>
      <c r="O89" s="54" t="s">
        <v>16</v>
      </c>
      <c r="P89" s="46" t="s">
        <v>16</v>
      </c>
      <c r="Q89" s="46" t="s">
        <v>16</v>
      </c>
      <c r="R89" s="46" t="s">
        <v>16</v>
      </c>
      <c r="S89" s="46" t="s">
        <v>16</v>
      </c>
      <c r="T89" s="46" t="s">
        <v>16</v>
      </c>
      <c r="U89" s="54" t="s">
        <v>16</v>
      </c>
      <c r="V89" s="46" t="s">
        <v>16</v>
      </c>
      <c r="W89" s="46" t="s">
        <v>16</v>
      </c>
      <c r="X89" s="46" t="s">
        <v>16</v>
      </c>
      <c r="Y89" s="82" t="s">
        <v>10</v>
      </c>
      <c r="Z89" s="46" t="s">
        <v>16</v>
      </c>
      <c r="AA89" s="54" t="s">
        <v>16</v>
      </c>
      <c r="AB89" s="54" t="s">
        <v>16</v>
      </c>
      <c r="AC89" s="46" t="s">
        <v>16</v>
      </c>
      <c r="AD89" s="46" t="s">
        <v>16</v>
      </c>
      <c r="AE89" s="46" t="s">
        <v>16</v>
      </c>
      <c r="AF89" s="46" t="s">
        <v>16</v>
      </c>
      <c r="AG89" s="26">
        <f>SUM(TabelERE7[[#This Row],[11-09-21]:[07-05-22]])</f>
        <v>1</v>
      </c>
      <c r="AH89" s="27">
        <f>(COUNTIF(TabelERE7[[#This Row],[11-09-21]:[07-05-22]],3)*2)+COUNTIF(TabelERE7[[#This Row],[11-09-21]:[07-05-22]],1)</f>
        <v>1</v>
      </c>
      <c r="AI89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</v>
      </c>
      <c r="AJ89" s="29"/>
      <c r="AK89" s="30">
        <f t="shared" si="18"/>
        <v>0.5</v>
      </c>
      <c r="AL89" s="31"/>
    </row>
    <row r="90" spans="1:38" s="32" customFormat="1" ht="15" customHeight="1" x14ac:dyDescent="0.3">
      <c r="A90" s="18"/>
      <c r="B90" s="19">
        <f t="shared" si="13"/>
        <v>83</v>
      </c>
      <c r="C90" s="20">
        <v>559</v>
      </c>
      <c r="D90" s="21" t="str">
        <f t="shared" si="14"/>
        <v>VAN DEN EEDE GEERT †</v>
      </c>
      <c r="E90" s="22" t="str">
        <f t="shared" si="15"/>
        <v>-</v>
      </c>
      <c r="F90" s="23" t="str">
        <f t="shared" si="16"/>
        <v>A</v>
      </c>
      <c r="G90" s="23" t="str">
        <f>IF(TabelERE7[[#This Row],[Gespeelde manches]]&lt;10,"TW",IF(TabelERE7[[#This Row],[Percentage]]&gt;39.99%,"A","B"))</f>
        <v>TW</v>
      </c>
      <c r="H90" s="24" t="s">
        <v>32</v>
      </c>
      <c r="I90" s="25" t="str">
        <f t="shared" si="17"/>
        <v>†</v>
      </c>
      <c r="J90" s="44">
        <v>1</v>
      </c>
      <c r="K90" s="51" t="s">
        <v>16</v>
      </c>
      <c r="L90" s="46">
        <v>1</v>
      </c>
      <c r="M90" s="46" t="s">
        <v>16</v>
      </c>
      <c r="N90" s="54" t="s">
        <v>16</v>
      </c>
      <c r="O90" s="54" t="s">
        <v>16</v>
      </c>
      <c r="P90" s="46" t="s">
        <v>16</v>
      </c>
      <c r="Q90" s="46" t="s">
        <v>16</v>
      </c>
      <c r="R90" s="46" t="s">
        <v>16</v>
      </c>
      <c r="S90" s="82" t="s">
        <v>10</v>
      </c>
      <c r="T90" s="46" t="s">
        <v>16</v>
      </c>
      <c r="U90" s="46" t="s">
        <v>16</v>
      </c>
      <c r="V90" s="46" t="s">
        <v>16</v>
      </c>
      <c r="W90" s="46" t="s">
        <v>16</v>
      </c>
      <c r="X90" s="46" t="s">
        <v>16</v>
      </c>
      <c r="Y90" s="46" t="s">
        <v>16</v>
      </c>
      <c r="Z90" s="46" t="s">
        <v>16</v>
      </c>
      <c r="AA90" s="54" t="s">
        <v>16</v>
      </c>
      <c r="AB90" s="54" t="s">
        <v>16</v>
      </c>
      <c r="AC90" s="46" t="s">
        <v>16</v>
      </c>
      <c r="AD90" s="82" t="s">
        <v>10</v>
      </c>
      <c r="AE90" s="46" t="s">
        <v>16</v>
      </c>
      <c r="AF90" s="54" t="s">
        <v>16</v>
      </c>
      <c r="AG90" s="26">
        <f>SUM(TabelERE7[[#This Row],[11-09-21]:[07-05-22]])</f>
        <v>1</v>
      </c>
      <c r="AH90" s="27">
        <f>(COUNTIF(TabelERE7[[#This Row],[11-09-21]:[07-05-22]],3)*2)+COUNTIF(TabelERE7[[#This Row],[11-09-21]:[07-05-22]],1)</f>
        <v>1</v>
      </c>
      <c r="AI90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</v>
      </c>
      <c r="AJ90" s="29"/>
      <c r="AK90" s="30">
        <f t="shared" si="18"/>
        <v>0.5</v>
      </c>
      <c r="AL90" s="31"/>
    </row>
    <row r="91" spans="1:38" s="32" customFormat="1" ht="15" customHeight="1" x14ac:dyDescent="0.3">
      <c r="A91" s="18"/>
      <c r="B91" s="19">
        <f t="shared" si="13"/>
        <v>83</v>
      </c>
      <c r="C91" s="20">
        <v>32</v>
      </c>
      <c r="D91" s="21" t="str">
        <f t="shared" si="14"/>
        <v>VAN ASBROECK YVAN</v>
      </c>
      <c r="E91" s="22" t="str">
        <f t="shared" si="15"/>
        <v>-</v>
      </c>
      <c r="F91" s="23" t="str">
        <f t="shared" si="16"/>
        <v>B</v>
      </c>
      <c r="G91" s="23" t="str">
        <f>IF(TabelERE7[[#This Row],[Gespeelde manches]]&lt;10,"TW",IF(TabelERE7[[#This Row],[Percentage]]&gt;39.99%,"A","B"))</f>
        <v>TW</v>
      </c>
      <c r="H91" s="24" t="str">
        <f>(VLOOKUP(C91,Ledenlijst1,2,FALSE))&amp;" "&amp;(IF(TabelERE7[[#This Row],[Ploegnummer
(kolom te verbergen)]]="-","",TabelERE7[[#This Row],[Ploegnummer
(kolom te verbergen)]]))</f>
        <v>DEN BLACK 1</v>
      </c>
      <c r="I91" s="25" t="str">
        <f t="shared" si="17"/>
        <v>DBLA</v>
      </c>
      <c r="J91" s="44">
        <v>1</v>
      </c>
      <c r="K91" s="45" t="s">
        <v>16</v>
      </c>
      <c r="L91" s="46" t="s">
        <v>16</v>
      </c>
      <c r="M91" s="46" t="s">
        <v>16</v>
      </c>
      <c r="N91" s="54" t="s">
        <v>16</v>
      </c>
      <c r="O91" s="54" t="s">
        <v>16</v>
      </c>
      <c r="P91" s="47" t="s">
        <v>16</v>
      </c>
      <c r="Q91" s="47" t="s">
        <v>16</v>
      </c>
      <c r="R91" s="46" t="s">
        <v>16</v>
      </c>
      <c r="S91" s="47" t="s">
        <v>16</v>
      </c>
      <c r="T91" s="82" t="s">
        <v>10</v>
      </c>
      <c r="U91" s="47" t="s">
        <v>16</v>
      </c>
      <c r="V91" s="46" t="s">
        <v>16</v>
      </c>
      <c r="W91" s="54" t="s">
        <v>16</v>
      </c>
      <c r="X91" s="47" t="s">
        <v>16</v>
      </c>
      <c r="Y91" s="46" t="s">
        <v>16</v>
      </c>
      <c r="Z91" s="47" t="s">
        <v>16</v>
      </c>
      <c r="AA91" s="54" t="s">
        <v>16</v>
      </c>
      <c r="AB91" s="54" t="s">
        <v>16</v>
      </c>
      <c r="AC91" s="46">
        <v>1</v>
      </c>
      <c r="AD91" s="46" t="s">
        <v>16</v>
      </c>
      <c r="AE91" s="82" t="s">
        <v>10</v>
      </c>
      <c r="AF91" s="46" t="s">
        <v>16</v>
      </c>
      <c r="AG91" s="26">
        <f>SUM(TabelERE7[[#This Row],[11-09-21]:[07-05-22]])</f>
        <v>1</v>
      </c>
      <c r="AH91" s="27">
        <f>(COUNTIF(TabelERE7[[#This Row],[11-09-21]:[07-05-22]],3)*2)+COUNTIF(TabelERE7[[#This Row],[11-09-21]:[07-05-22]],1)</f>
        <v>1</v>
      </c>
      <c r="AI91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</v>
      </c>
      <c r="AJ91" s="29"/>
      <c r="AK91" s="30">
        <f t="shared" si="18"/>
        <v>0.5</v>
      </c>
      <c r="AL91" s="31"/>
    </row>
    <row r="92" spans="1:38" s="32" customFormat="1" ht="15" customHeight="1" x14ac:dyDescent="0.3">
      <c r="A92" s="18"/>
      <c r="B92" s="19">
        <f t="shared" si="13"/>
        <v>83</v>
      </c>
      <c r="C92" s="20">
        <v>865</v>
      </c>
      <c r="D92" s="21" t="str">
        <f t="shared" si="14"/>
        <v>ABBELOOS STEVEN</v>
      </c>
      <c r="E92" s="22" t="str">
        <f t="shared" si="15"/>
        <v>-</v>
      </c>
      <c r="F92" s="23" t="str">
        <f t="shared" si="16"/>
        <v>NA</v>
      </c>
      <c r="G92" s="23" t="str">
        <f>IF(TabelERE7[[#This Row],[Gespeelde manches]]&lt;10,"TW",IF(TabelERE7[[#This Row],[Percentage]]&gt;39.99%,"A","B"))</f>
        <v>TW</v>
      </c>
      <c r="H92" s="24" t="str">
        <f>(VLOOKUP(C92,Ledenlijst1,2,FALSE))&amp;" "&amp;(IF(TabelERE7[[#This Row],[Ploegnummer
(kolom te verbergen)]]="-","",TabelERE7[[#This Row],[Ploegnummer
(kolom te verbergen)]]))</f>
        <v>DEN BLACK 2</v>
      </c>
      <c r="I92" s="25" t="str">
        <f t="shared" si="17"/>
        <v>DBLA</v>
      </c>
      <c r="J92" s="44">
        <v>2</v>
      </c>
      <c r="K92" s="45" t="s">
        <v>16</v>
      </c>
      <c r="L92" s="46">
        <v>0</v>
      </c>
      <c r="M92" s="46" t="s">
        <v>16</v>
      </c>
      <c r="N92" s="54">
        <v>0</v>
      </c>
      <c r="O92" s="82" t="s">
        <v>10</v>
      </c>
      <c r="P92" s="47" t="s">
        <v>16</v>
      </c>
      <c r="Q92" s="47">
        <v>1</v>
      </c>
      <c r="R92" s="54" t="s">
        <v>16</v>
      </c>
      <c r="S92" s="47" t="s">
        <v>16</v>
      </c>
      <c r="T92" s="47" t="s">
        <v>16</v>
      </c>
      <c r="U92" s="47" t="s">
        <v>16</v>
      </c>
      <c r="V92" s="47" t="s">
        <v>16</v>
      </c>
      <c r="W92" s="47" t="s">
        <v>16</v>
      </c>
      <c r="X92" s="47" t="s">
        <v>16</v>
      </c>
      <c r="Y92" s="47" t="s">
        <v>16</v>
      </c>
      <c r="Z92" s="82" t="s">
        <v>10</v>
      </c>
      <c r="AA92" s="54" t="s">
        <v>16</v>
      </c>
      <c r="AB92" s="54" t="s">
        <v>16</v>
      </c>
      <c r="AC92" s="47" t="s">
        <v>16</v>
      </c>
      <c r="AD92" s="47" t="s">
        <v>16</v>
      </c>
      <c r="AE92" s="54" t="s">
        <v>16</v>
      </c>
      <c r="AF92" s="47" t="s">
        <v>16</v>
      </c>
      <c r="AG92" s="26">
        <f>SUM(TabelERE7[[#This Row],[11-09-21]:[07-05-22]])</f>
        <v>1</v>
      </c>
      <c r="AH92" s="27">
        <f>(COUNTIF(TabelERE7[[#This Row],[11-09-21]:[07-05-22]],3)*2)+COUNTIF(TabelERE7[[#This Row],[11-09-21]:[07-05-22]],1)</f>
        <v>1</v>
      </c>
      <c r="AI92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6</v>
      </c>
      <c r="AJ92" s="29"/>
      <c r="AK92" s="30">
        <f t="shared" si="18"/>
        <v>0.16666666666666666</v>
      </c>
      <c r="AL92" s="31"/>
    </row>
    <row r="93" spans="1:38" s="32" customFormat="1" ht="15" customHeight="1" x14ac:dyDescent="0.3">
      <c r="A93" s="18"/>
      <c r="B93" s="19">
        <f t="shared" si="13"/>
        <v>83</v>
      </c>
      <c r="C93" s="20">
        <v>8</v>
      </c>
      <c r="D93" s="21" t="str">
        <f t="shared" si="14"/>
        <v>D'HONT OWEN</v>
      </c>
      <c r="E93" s="22" t="str">
        <f t="shared" si="15"/>
        <v>-</v>
      </c>
      <c r="F93" s="23" t="str">
        <f t="shared" si="16"/>
        <v>A</v>
      </c>
      <c r="G93" s="23" t="str">
        <f>IF(TabelERE7[[#This Row],[Gespeelde manches]]&lt;10,"TW",IF(TabelERE7[[#This Row],[Percentage]]&gt;39.99%,"A","B"))</f>
        <v>TW</v>
      </c>
      <c r="H93" s="24" t="str">
        <f>(VLOOKUP(C93,Ledenlijst1,2,FALSE))&amp;" "&amp;(IF(TabelERE7[[#This Row],[Ploegnummer
(kolom te verbergen)]]="-","",TabelERE7[[#This Row],[Ploegnummer
(kolom te verbergen)]]))</f>
        <v>DEN BLACK 2</v>
      </c>
      <c r="I93" s="25" t="str">
        <f t="shared" si="17"/>
        <v>DBLA</v>
      </c>
      <c r="J93" s="44">
        <v>2</v>
      </c>
      <c r="K93" s="45" t="s">
        <v>16</v>
      </c>
      <c r="L93" s="46" t="s">
        <v>16</v>
      </c>
      <c r="M93" s="46" t="s">
        <v>16</v>
      </c>
      <c r="N93" s="54" t="s">
        <v>16</v>
      </c>
      <c r="O93" s="82" t="s">
        <v>10</v>
      </c>
      <c r="P93" s="47" t="s">
        <v>16</v>
      </c>
      <c r="Q93" s="47" t="s">
        <v>16</v>
      </c>
      <c r="R93" s="54" t="s">
        <v>16</v>
      </c>
      <c r="S93" s="47" t="s">
        <v>16</v>
      </c>
      <c r="T93" s="47" t="s">
        <v>16</v>
      </c>
      <c r="U93" s="47" t="s">
        <v>16</v>
      </c>
      <c r="V93" s="47" t="s">
        <v>16</v>
      </c>
      <c r="W93" s="47" t="s">
        <v>16</v>
      </c>
      <c r="X93" s="47" t="s">
        <v>16</v>
      </c>
      <c r="Y93" s="47" t="s">
        <v>16</v>
      </c>
      <c r="Z93" s="82" t="s">
        <v>10</v>
      </c>
      <c r="AA93" s="54" t="s">
        <v>16</v>
      </c>
      <c r="AB93" s="54" t="s">
        <v>16</v>
      </c>
      <c r="AC93" s="47" t="s">
        <v>16</v>
      </c>
      <c r="AD93" s="47" t="s">
        <v>16</v>
      </c>
      <c r="AE93" s="54">
        <v>1</v>
      </c>
      <c r="AF93" s="47" t="s">
        <v>16</v>
      </c>
      <c r="AG93" s="26">
        <f>SUM(TabelERE7[[#This Row],[11-09-21]:[07-05-22]])</f>
        <v>1</v>
      </c>
      <c r="AH93" s="27">
        <f>(COUNTIF(TabelERE7[[#This Row],[11-09-21]:[07-05-22]],3)*2)+COUNTIF(TabelERE7[[#This Row],[11-09-21]:[07-05-22]],1)</f>
        <v>1</v>
      </c>
      <c r="AI93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</v>
      </c>
      <c r="AJ93" s="29"/>
      <c r="AK93" s="30">
        <f t="shared" si="18"/>
        <v>0.5</v>
      </c>
      <c r="AL93" s="31"/>
    </row>
    <row r="94" spans="1:38" s="32" customFormat="1" ht="15" customHeight="1" x14ac:dyDescent="0.3">
      <c r="A94" s="18"/>
      <c r="B94" s="19">
        <f t="shared" si="13"/>
        <v>83</v>
      </c>
      <c r="C94" s="20">
        <v>558</v>
      </c>
      <c r="D94" s="21" t="str">
        <f t="shared" si="14"/>
        <v>MESKENS JIMMY</v>
      </c>
      <c r="E94" s="22" t="str">
        <f t="shared" si="15"/>
        <v>-</v>
      </c>
      <c r="F94" s="23" t="str">
        <f t="shared" si="16"/>
        <v>NA</v>
      </c>
      <c r="G94" s="23" t="str">
        <f>IF(TabelERE7[[#This Row],[Gespeelde manches]]&lt;10,"TW",IF(TabelERE7[[#This Row],[Percentage]]&gt;39.99%,"A","B"))</f>
        <v>TW</v>
      </c>
      <c r="H94" s="24" t="str">
        <f>(VLOOKUP(C94,Ledenlijst1,2,FALSE))&amp;" "&amp;(IF(TabelERE7[[#This Row],[Ploegnummer
(kolom te verbergen)]]="-","",TabelERE7[[#This Row],[Ploegnummer
(kolom te verbergen)]]))</f>
        <v>HET WIEL 1</v>
      </c>
      <c r="I94" s="25" t="str">
        <f t="shared" si="17"/>
        <v>WIEL</v>
      </c>
      <c r="J94" s="44">
        <v>1</v>
      </c>
      <c r="K94" s="45">
        <v>1</v>
      </c>
      <c r="L94" s="46" t="s">
        <v>16</v>
      </c>
      <c r="M94" s="54" t="s">
        <v>16</v>
      </c>
      <c r="N94" s="54" t="s">
        <v>16</v>
      </c>
      <c r="O94" s="54" t="s">
        <v>16</v>
      </c>
      <c r="P94" s="46" t="s">
        <v>16</v>
      </c>
      <c r="Q94" s="46" t="s">
        <v>16</v>
      </c>
      <c r="R94" s="46" t="s">
        <v>16</v>
      </c>
      <c r="S94" s="46" t="s">
        <v>16</v>
      </c>
      <c r="T94" s="46" t="s">
        <v>16</v>
      </c>
      <c r="U94" s="82" t="s">
        <v>10</v>
      </c>
      <c r="V94" s="46" t="s">
        <v>16</v>
      </c>
      <c r="W94" s="46" t="s">
        <v>16</v>
      </c>
      <c r="X94" s="46" t="s">
        <v>16</v>
      </c>
      <c r="Y94" s="46" t="s">
        <v>16</v>
      </c>
      <c r="Z94" s="54">
        <v>0</v>
      </c>
      <c r="AA94" s="54" t="s">
        <v>16</v>
      </c>
      <c r="AB94" s="54" t="s">
        <v>16</v>
      </c>
      <c r="AC94" s="46">
        <v>0</v>
      </c>
      <c r="AD94" s="46" t="s">
        <v>16</v>
      </c>
      <c r="AE94" s="46" t="s">
        <v>16</v>
      </c>
      <c r="AF94" s="82" t="s">
        <v>10</v>
      </c>
      <c r="AG94" s="26">
        <f>SUM(TabelERE7[[#This Row],[11-09-21]:[07-05-22]])</f>
        <v>1</v>
      </c>
      <c r="AH94" s="27">
        <f>(COUNTIF(TabelERE7[[#This Row],[11-09-21]:[07-05-22]],3)*2)+COUNTIF(TabelERE7[[#This Row],[11-09-21]:[07-05-22]],1)</f>
        <v>1</v>
      </c>
      <c r="AI94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6</v>
      </c>
      <c r="AJ94" s="29"/>
      <c r="AK94" s="30">
        <f t="shared" si="18"/>
        <v>0.16666666666666666</v>
      </c>
      <c r="AL94" s="31"/>
    </row>
    <row r="95" spans="1:38" s="32" customFormat="1" ht="15" customHeight="1" x14ac:dyDescent="0.3">
      <c r="A95" s="18"/>
      <c r="B95" s="19">
        <f t="shared" si="13"/>
        <v>83</v>
      </c>
      <c r="C95" s="20">
        <v>871</v>
      </c>
      <c r="D95" s="21" t="str">
        <f t="shared" si="14"/>
        <v>SIMONIS STEFAN</v>
      </c>
      <c r="E95" s="22" t="str">
        <f t="shared" si="15"/>
        <v>-</v>
      </c>
      <c r="F95" s="23" t="str">
        <f t="shared" si="16"/>
        <v>NA</v>
      </c>
      <c r="G95" s="23" t="str">
        <f>IF(TabelERE7[[#This Row],[Gespeelde manches]]&lt;10,"TW",IF(TabelERE7[[#This Row],[Percentage]]&gt;39.99%,"A","B"))</f>
        <v>TW</v>
      </c>
      <c r="H95" s="24" t="str">
        <f>(VLOOKUP(C95,Ledenlijst1,2,FALSE))&amp;" "&amp;(IF(TabelERE7[[#This Row],[Ploegnummer
(kolom te verbergen)]]="-","",TabelERE7[[#This Row],[Ploegnummer
(kolom te verbergen)]]))</f>
        <v>NOEVEREN 1</v>
      </c>
      <c r="I95" s="25" t="str">
        <f t="shared" si="17"/>
        <v>NOE</v>
      </c>
      <c r="J95" s="44">
        <v>1</v>
      </c>
      <c r="K95" s="45" t="s">
        <v>16</v>
      </c>
      <c r="L95" s="46" t="s">
        <v>16</v>
      </c>
      <c r="M95" s="46" t="s">
        <v>16</v>
      </c>
      <c r="N95" s="54" t="s">
        <v>16</v>
      </c>
      <c r="O95" s="54" t="s">
        <v>16</v>
      </c>
      <c r="P95" s="46" t="s">
        <v>16</v>
      </c>
      <c r="Q95" s="46" t="s">
        <v>16</v>
      </c>
      <c r="R95" s="82" t="s">
        <v>10</v>
      </c>
      <c r="S95" s="46" t="s">
        <v>16</v>
      </c>
      <c r="T95" s="46" t="s">
        <v>16</v>
      </c>
      <c r="U95" s="54" t="s">
        <v>16</v>
      </c>
      <c r="V95" s="46" t="s">
        <v>16</v>
      </c>
      <c r="W95" s="46" t="s">
        <v>16</v>
      </c>
      <c r="X95" s="46" t="s">
        <v>16</v>
      </c>
      <c r="Y95" s="46" t="s">
        <v>16</v>
      </c>
      <c r="Z95" s="46" t="s">
        <v>16</v>
      </c>
      <c r="AA95" s="54" t="s">
        <v>16</v>
      </c>
      <c r="AB95" s="54">
        <v>1</v>
      </c>
      <c r="AC95" s="82" t="s">
        <v>10</v>
      </c>
      <c r="AD95" s="46" t="s">
        <v>16</v>
      </c>
      <c r="AE95" s="46" t="s">
        <v>16</v>
      </c>
      <c r="AF95" s="46" t="s">
        <v>16</v>
      </c>
      <c r="AG95" s="26">
        <f>SUM(TabelERE7[[#This Row],[11-09-21]:[07-05-22]])</f>
        <v>1</v>
      </c>
      <c r="AH95" s="27">
        <f>(COUNTIF(TabelERE7[[#This Row],[11-09-21]:[07-05-22]],3)*2)+COUNTIF(TabelERE7[[#This Row],[11-09-21]:[07-05-22]],1)</f>
        <v>1</v>
      </c>
      <c r="AI95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</v>
      </c>
      <c r="AJ95" s="29"/>
      <c r="AK95" s="30">
        <f t="shared" si="18"/>
        <v>0.5</v>
      </c>
      <c r="AL95" s="31"/>
    </row>
    <row r="96" spans="1:38" s="32" customFormat="1" ht="15" customHeight="1" x14ac:dyDescent="0.3">
      <c r="A96" s="18"/>
      <c r="B96" s="19">
        <f t="shared" si="13"/>
        <v>93</v>
      </c>
      <c r="C96" s="20">
        <v>829</v>
      </c>
      <c r="D96" s="21" t="str">
        <f t="shared" si="14"/>
        <v>VAN BADEN KURT</v>
      </c>
      <c r="E96" s="22" t="str">
        <f t="shared" si="15"/>
        <v>-</v>
      </c>
      <c r="F96" s="23" t="str">
        <f t="shared" si="16"/>
        <v>NA</v>
      </c>
      <c r="G96" s="23" t="str">
        <f>IF(TabelERE7[[#This Row],[Gespeelde manches]]&lt;10,"TW",IF(TabelERE7[[#This Row],[Percentage]]&gt;39.99%,"A","B"))</f>
        <v>TW</v>
      </c>
      <c r="H96" s="24" t="str">
        <f>(VLOOKUP(C96,Ledenlijst1,2,FALSE))&amp;" "&amp;(IF(TabelERE7[[#This Row],[Ploegnummer
(kolom te verbergen)]]="-","",TabelERE7[[#This Row],[Ploegnummer
(kolom te verbergen)]]))</f>
        <v>BARBOER 1</v>
      </c>
      <c r="I96" s="25" t="str">
        <f t="shared" si="17"/>
        <v>BBR</v>
      </c>
      <c r="J96" s="44">
        <v>1</v>
      </c>
      <c r="K96" s="45" t="s">
        <v>16</v>
      </c>
      <c r="L96" s="82" t="s">
        <v>10</v>
      </c>
      <c r="M96" s="46" t="s">
        <v>16</v>
      </c>
      <c r="N96" s="54" t="s">
        <v>16</v>
      </c>
      <c r="O96" s="54" t="s">
        <v>16</v>
      </c>
      <c r="P96" s="46" t="s">
        <v>16</v>
      </c>
      <c r="Q96" s="46" t="s">
        <v>16</v>
      </c>
      <c r="R96" s="46" t="s">
        <v>16</v>
      </c>
      <c r="S96" s="46" t="s">
        <v>16</v>
      </c>
      <c r="T96" s="46" t="s">
        <v>16</v>
      </c>
      <c r="U96" s="54" t="s">
        <v>16</v>
      </c>
      <c r="V96" s="46" t="s">
        <v>16</v>
      </c>
      <c r="W96" s="82" t="s">
        <v>10</v>
      </c>
      <c r="X96" s="46">
        <v>0</v>
      </c>
      <c r="Y96" s="46" t="s">
        <v>16</v>
      </c>
      <c r="Z96" s="46" t="s">
        <v>16</v>
      </c>
      <c r="AA96" s="54" t="s">
        <v>16</v>
      </c>
      <c r="AB96" s="54" t="s">
        <v>16</v>
      </c>
      <c r="AC96" s="46" t="s">
        <v>16</v>
      </c>
      <c r="AD96" s="46" t="s">
        <v>16</v>
      </c>
      <c r="AE96" s="46" t="s">
        <v>16</v>
      </c>
      <c r="AF96" s="46" t="s">
        <v>16</v>
      </c>
      <c r="AG96" s="26">
        <f>SUM(TabelERE7[[#This Row],[11-09-21]:[07-05-22]])</f>
        <v>0</v>
      </c>
      <c r="AH96" s="27">
        <f>(COUNTIF(TabelERE7[[#This Row],[11-09-21]:[07-05-22]],3)*2)+COUNTIF(TabelERE7[[#This Row],[11-09-21]:[07-05-22]],1)</f>
        <v>0</v>
      </c>
      <c r="AI96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</v>
      </c>
      <c r="AJ96" s="29"/>
      <c r="AK96" s="30">
        <f t="shared" si="18"/>
        <v>0</v>
      </c>
      <c r="AL96" s="31"/>
    </row>
    <row r="97" spans="1:38" s="32" customFormat="1" ht="15" customHeight="1" x14ac:dyDescent="0.3">
      <c r="A97" s="18"/>
      <c r="B97" s="19">
        <f t="shared" si="13"/>
        <v>93</v>
      </c>
      <c r="C97" s="20">
        <v>753</v>
      </c>
      <c r="D97" s="21" t="str">
        <f t="shared" si="14"/>
        <v>VAN CAPPELLEN GLENN</v>
      </c>
      <c r="E97" s="22" t="str">
        <f t="shared" si="15"/>
        <v>-</v>
      </c>
      <c r="F97" s="23" t="str">
        <f t="shared" si="16"/>
        <v>NA</v>
      </c>
      <c r="G97" s="23" t="str">
        <f>IF(TabelERE7[[#This Row],[Gespeelde manches]]&lt;10,"TW",IF(TabelERE7[[#This Row],[Percentage]]&gt;39.99%,"A","B"))</f>
        <v>TW</v>
      </c>
      <c r="H97" s="24" t="str">
        <f>(VLOOKUP(C97,Ledenlijst1,2,FALSE))&amp;" "&amp;(IF(TabelERE7[[#This Row],[Ploegnummer
(kolom te verbergen)]]="-","",TabelERE7[[#This Row],[Ploegnummer
(kolom te verbergen)]]))</f>
        <v>BARBOER 1</v>
      </c>
      <c r="I97" s="25" t="str">
        <f t="shared" si="17"/>
        <v>BBR</v>
      </c>
      <c r="J97" s="44">
        <v>1</v>
      </c>
      <c r="K97" s="45" t="s">
        <v>16</v>
      </c>
      <c r="L97" s="82" t="s">
        <v>10</v>
      </c>
      <c r="M97" s="46" t="s">
        <v>16</v>
      </c>
      <c r="N97" s="54" t="s">
        <v>16</v>
      </c>
      <c r="O97" s="54" t="s">
        <v>16</v>
      </c>
      <c r="P97" s="46" t="s">
        <v>16</v>
      </c>
      <c r="Q97" s="46" t="s">
        <v>16</v>
      </c>
      <c r="R97" s="46" t="s">
        <v>16</v>
      </c>
      <c r="S97" s="46" t="s">
        <v>16</v>
      </c>
      <c r="T97" s="46" t="s">
        <v>16</v>
      </c>
      <c r="U97" s="54" t="s">
        <v>16</v>
      </c>
      <c r="V97" s="46" t="s">
        <v>16</v>
      </c>
      <c r="W97" s="82" t="s">
        <v>10</v>
      </c>
      <c r="X97" s="46" t="s">
        <v>16</v>
      </c>
      <c r="Y97" s="46" t="s">
        <v>16</v>
      </c>
      <c r="Z97" s="46" t="s">
        <v>16</v>
      </c>
      <c r="AA97" s="54" t="s">
        <v>16</v>
      </c>
      <c r="AB97" s="54">
        <v>0</v>
      </c>
      <c r="AC97" s="46" t="s">
        <v>16</v>
      </c>
      <c r="AD97" s="46">
        <v>0</v>
      </c>
      <c r="AE97" s="46" t="s">
        <v>16</v>
      </c>
      <c r="AF97" s="46" t="s">
        <v>16</v>
      </c>
      <c r="AG97" s="26">
        <f>SUM(TabelERE7[[#This Row],[11-09-21]:[07-05-22]])</f>
        <v>0</v>
      </c>
      <c r="AH97" s="27">
        <f>(COUNTIF(TabelERE7[[#This Row],[11-09-21]:[07-05-22]],3)*2)+COUNTIF(TabelERE7[[#This Row],[11-09-21]:[07-05-22]],1)</f>
        <v>0</v>
      </c>
      <c r="AI97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4</v>
      </c>
      <c r="AJ97" s="29"/>
      <c r="AK97" s="30">
        <f t="shared" si="18"/>
        <v>0</v>
      </c>
      <c r="AL97" s="31"/>
    </row>
    <row r="98" spans="1:38" s="32" customFormat="1" ht="15" customHeight="1" x14ac:dyDescent="0.3">
      <c r="A98" s="18"/>
      <c r="B98" s="19">
        <f t="shared" si="13"/>
        <v>93</v>
      </c>
      <c r="C98" s="20">
        <v>189</v>
      </c>
      <c r="D98" s="21" t="str">
        <f t="shared" si="14"/>
        <v>VAN DEN EEDE PAUL</v>
      </c>
      <c r="E98" s="22" t="str">
        <f t="shared" si="15"/>
        <v>-</v>
      </c>
      <c r="F98" s="23" t="str">
        <f t="shared" si="16"/>
        <v>B</v>
      </c>
      <c r="G98" s="23" t="str">
        <f>IF(TabelERE7[[#This Row],[Gespeelde manches]]&lt;10,"TW",IF(TabelERE7[[#This Row],[Percentage]]&gt;39.99%,"A","B"))</f>
        <v>TW</v>
      </c>
      <c r="H98" s="24" t="str">
        <f>(VLOOKUP(C98,Ledenlijst1,2,FALSE))&amp;" "&amp;(IF(TabelERE7[[#This Row],[Ploegnummer
(kolom te verbergen)]]="-","",TabelERE7[[#This Row],[Ploegnummer
(kolom te verbergen)]]))</f>
        <v>DE SPLINTERS 1</v>
      </c>
      <c r="I98" s="25" t="str">
        <f t="shared" si="17"/>
        <v>SPLI</v>
      </c>
      <c r="J98" s="44">
        <v>1</v>
      </c>
      <c r="K98" s="51" t="s">
        <v>16</v>
      </c>
      <c r="L98" s="46" t="s">
        <v>16</v>
      </c>
      <c r="M98" s="46" t="s">
        <v>16</v>
      </c>
      <c r="N98" s="54" t="s">
        <v>16</v>
      </c>
      <c r="O98" s="54" t="s">
        <v>16</v>
      </c>
      <c r="P98" s="46" t="s">
        <v>16</v>
      </c>
      <c r="Q98" s="46" t="s">
        <v>16</v>
      </c>
      <c r="R98" s="46" t="s">
        <v>16</v>
      </c>
      <c r="S98" s="82" t="s">
        <v>10</v>
      </c>
      <c r="T98" s="46" t="s">
        <v>16</v>
      </c>
      <c r="U98" s="46" t="s">
        <v>16</v>
      </c>
      <c r="V98" s="46" t="s">
        <v>16</v>
      </c>
      <c r="W98" s="46" t="s">
        <v>16</v>
      </c>
      <c r="X98" s="46" t="s">
        <v>16</v>
      </c>
      <c r="Y98" s="46" t="s">
        <v>16</v>
      </c>
      <c r="Z98" s="46">
        <v>0</v>
      </c>
      <c r="AA98" s="54" t="s">
        <v>16</v>
      </c>
      <c r="AB98" s="54" t="s">
        <v>16</v>
      </c>
      <c r="AC98" s="46" t="s">
        <v>16</v>
      </c>
      <c r="AD98" s="82" t="s">
        <v>10</v>
      </c>
      <c r="AE98" s="46">
        <v>0</v>
      </c>
      <c r="AF98" s="54" t="s">
        <v>16</v>
      </c>
      <c r="AG98" s="26">
        <f>SUM(TabelERE7[[#This Row],[11-09-21]:[07-05-22]])</f>
        <v>0</v>
      </c>
      <c r="AH98" s="27">
        <f>(COUNTIF(TabelERE7[[#This Row],[11-09-21]:[07-05-22]],3)*2)+COUNTIF(TabelERE7[[#This Row],[11-09-21]:[07-05-22]],1)</f>
        <v>0</v>
      </c>
      <c r="AI98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4</v>
      </c>
      <c r="AJ98" s="29"/>
      <c r="AK98" s="30">
        <f t="shared" si="18"/>
        <v>0</v>
      </c>
      <c r="AL98" s="31"/>
    </row>
    <row r="99" spans="1:38" s="32" customFormat="1" ht="15" customHeight="1" x14ac:dyDescent="0.3">
      <c r="A99" s="18"/>
      <c r="B99" s="19">
        <f t="shared" si="13"/>
        <v>93</v>
      </c>
      <c r="C99" s="20">
        <v>498</v>
      </c>
      <c r="D99" s="21" t="str">
        <f t="shared" si="14"/>
        <v>VAN STEEN PATRICK</v>
      </c>
      <c r="E99" s="22" t="str">
        <f t="shared" si="15"/>
        <v>-</v>
      </c>
      <c r="F99" s="23" t="str">
        <f t="shared" si="16"/>
        <v>C</v>
      </c>
      <c r="G99" s="23" t="str">
        <f>IF(TabelERE7[[#This Row],[Gespeelde manches]]&lt;10,"TW",IF(TabelERE7[[#This Row],[Percentage]]&gt;39.99%,"A","B"))</f>
        <v>TW</v>
      </c>
      <c r="H99" s="24" t="str">
        <f>(VLOOKUP(C99,Ledenlijst1,2,FALSE))&amp;" "&amp;(IF(TabelERE7[[#This Row],[Ploegnummer
(kolom te verbergen)]]="-","",TabelERE7[[#This Row],[Ploegnummer
(kolom te verbergen)]]))</f>
        <v>DE ZES 1</v>
      </c>
      <c r="I99" s="25" t="str">
        <f t="shared" si="17"/>
        <v>DZES</v>
      </c>
      <c r="J99" s="44">
        <v>1</v>
      </c>
      <c r="K99" s="45" t="s">
        <v>16</v>
      </c>
      <c r="L99" s="46" t="s">
        <v>16</v>
      </c>
      <c r="M99" s="46" t="s">
        <v>16</v>
      </c>
      <c r="N99" s="54" t="s">
        <v>16</v>
      </c>
      <c r="O99" s="54" t="s">
        <v>16</v>
      </c>
      <c r="P99" s="46" t="s">
        <v>16</v>
      </c>
      <c r="Q99" s="82" t="s">
        <v>10</v>
      </c>
      <c r="R99" s="46">
        <v>0</v>
      </c>
      <c r="S99" s="46" t="s">
        <v>16</v>
      </c>
      <c r="T99" s="46" t="s">
        <v>16</v>
      </c>
      <c r="U99" s="54" t="s">
        <v>16</v>
      </c>
      <c r="V99" s="46" t="s">
        <v>16</v>
      </c>
      <c r="W99" s="46" t="s">
        <v>16</v>
      </c>
      <c r="X99" s="46">
        <v>0</v>
      </c>
      <c r="Y99" s="46" t="s">
        <v>16</v>
      </c>
      <c r="Z99" s="46" t="s">
        <v>16</v>
      </c>
      <c r="AA99" s="54" t="s">
        <v>16</v>
      </c>
      <c r="AB99" s="82" t="s">
        <v>10</v>
      </c>
      <c r="AC99" s="46" t="s">
        <v>16</v>
      </c>
      <c r="AD99" s="46" t="s">
        <v>16</v>
      </c>
      <c r="AE99" s="46" t="s">
        <v>16</v>
      </c>
      <c r="AF99" s="46" t="s">
        <v>16</v>
      </c>
      <c r="AG99" s="26">
        <f>SUM(TabelERE7[[#This Row],[11-09-21]:[07-05-22]])</f>
        <v>0</v>
      </c>
      <c r="AH99" s="27">
        <f>(COUNTIF(TabelERE7[[#This Row],[11-09-21]:[07-05-22]],3)*2)+COUNTIF(TabelERE7[[#This Row],[11-09-21]:[07-05-22]],1)</f>
        <v>0</v>
      </c>
      <c r="AI99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4</v>
      </c>
      <c r="AJ99" s="29"/>
      <c r="AK99" s="30">
        <f t="shared" si="18"/>
        <v>0</v>
      </c>
      <c r="AL99" s="31"/>
    </row>
    <row r="100" spans="1:38" s="32" customFormat="1" ht="15" customHeight="1" x14ac:dyDescent="0.3">
      <c r="A100" s="18"/>
      <c r="B100" s="19">
        <f t="shared" ref="B100:B109" si="19">_xlfn.RANK.EQ(AG100,$AG$4:$AG$109,0)</f>
        <v>93</v>
      </c>
      <c r="C100" s="20">
        <v>252</v>
      </c>
      <c r="D100" s="21" t="str">
        <f t="shared" ref="D100:D109" si="20">VLOOKUP(C100,Ledenlijst1,4,FALSE)</f>
        <v>WAUTERS DAISY</v>
      </c>
      <c r="E100" s="22" t="str">
        <f t="shared" ref="E100:E109" si="21">VLOOKUP(C100,Ledenlijst1,6,FALSE)</f>
        <v>-</v>
      </c>
      <c r="F100" s="23" t="str">
        <f t="shared" ref="F100:F109" si="22">VLOOKUP(C100,Ledenlijst1,5,FALSE)</f>
        <v>C</v>
      </c>
      <c r="G100" s="23" t="str">
        <f>IF(TabelERE7[[#This Row],[Gespeelde manches]]&lt;10,"TW",IF(TabelERE7[[#This Row],[Percentage]]&gt;39.99%,"A","B"))</f>
        <v>TW</v>
      </c>
      <c r="H100" s="24" t="str">
        <f>(VLOOKUP(C100,Ledenlijst1,2,FALSE))&amp;" "&amp;(IF(TabelERE7[[#This Row],[Ploegnummer
(kolom te verbergen)]]="-","",TabelERE7[[#This Row],[Ploegnummer
(kolom te verbergen)]]))</f>
        <v>DE ZES 1</v>
      </c>
      <c r="I100" s="25" t="str">
        <f t="shared" ref="I100:I109" si="23">VLOOKUP(C100,Ledenlijst1,3,FALSE)</f>
        <v>DZES</v>
      </c>
      <c r="J100" s="44">
        <v>1</v>
      </c>
      <c r="K100" s="46" t="s">
        <v>16</v>
      </c>
      <c r="L100" s="46" t="s">
        <v>16</v>
      </c>
      <c r="M100" s="46" t="s">
        <v>16</v>
      </c>
      <c r="N100" s="54" t="s">
        <v>16</v>
      </c>
      <c r="O100" s="54" t="s">
        <v>16</v>
      </c>
      <c r="P100" s="46">
        <v>0</v>
      </c>
      <c r="Q100" s="82" t="s">
        <v>10</v>
      </c>
      <c r="R100" s="46" t="s">
        <v>16</v>
      </c>
      <c r="S100" s="46" t="s">
        <v>16</v>
      </c>
      <c r="T100" s="46" t="s">
        <v>16</v>
      </c>
      <c r="U100" s="54" t="s">
        <v>16</v>
      </c>
      <c r="V100" s="46" t="s">
        <v>16</v>
      </c>
      <c r="W100" s="46" t="s">
        <v>16</v>
      </c>
      <c r="X100" s="46" t="s">
        <v>16</v>
      </c>
      <c r="Y100" s="46" t="s">
        <v>16</v>
      </c>
      <c r="Z100" s="46" t="s">
        <v>16</v>
      </c>
      <c r="AA100" s="54" t="s">
        <v>16</v>
      </c>
      <c r="AB100" s="82" t="s">
        <v>10</v>
      </c>
      <c r="AC100" s="46" t="s">
        <v>16</v>
      </c>
      <c r="AD100" s="46" t="s">
        <v>16</v>
      </c>
      <c r="AE100" s="46" t="s">
        <v>16</v>
      </c>
      <c r="AF100" s="46" t="s">
        <v>16</v>
      </c>
      <c r="AG100" s="26">
        <f>SUM(TabelERE7[[#This Row],[11-09-21]:[07-05-22]])</f>
        <v>0</v>
      </c>
      <c r="AH100" s="27">
        <f>(COUNTIF(TabelERE7[[#This Row],[11-09-21]:[07-05-22]],3)*2)+COUNTIF(TabelERE7[[#This Row],[11-09-21]:[07-05-22]],1)</f>
        <v>0</v>
      </c>
      <c r="AI100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</v>
      </c>
      <c r="AJ100" s="29"/>
      <c r="AK100" s="30">
        <f t="shared" ref="AK100:AK109" si="24">IFERROR(AH100/AI100,0)</f>
        <v>0</v>
      </c>
      <c r="AL100" s="31"/>
    </row>
    <row r="101" spans="1:38" s="32" customFormat="1" ht="15" customHeight="1" x14ac:dyDescent="0.3">
      <c r="A101" s="18"/>
      <c r="B101" s="19">
        <f t="shared" si="19"/>
        <v>93</v>
      </c>
      <c r="C101" s="20">
        <v>292</v>
      </c>
      <c r="D101" s="21" t="str">
        <f t="shared" si="20"/>
        <v>ADRIAENSENS GLENN</v>
      </c>
      <c r="E101" s="22" t="str">
        <f t="shared" si="21"/>
        <v>-</v>
      </c>
      <c r="F101" s="23" t="str">
        <f t="shared" si="22"/>
        <v>C</v>
      </c>
      <c r="G101" s="23" t="str">
        <f>IF(TabelERE7[[#This Row],[Gespeelde manches]]&lt;10,"TW",IF(TabelERE7[[#This Row],[Percentage]]&gt;39.99%,"A","B"))</f>
        <v>TW</v>
      </c>
      <c r="H101" s="24" t="str">
        <f>(VLOOKUP(C101,Ledenlijst1,2,FALSE))&amp;" "&amp;(IF(TabelERE7[[#This Row],[Ploegnummer
(kolom te verbergen)]]="-","",TabelERE7[[#This Row],[Ploegnummer
(kolom te verbergen)]]))</f>
        <v>DEN BLACK 2</v>
      </c>
      <c r="I101" s="25" t="str">
        <f t="shared" si="23"/>
        <v>DBLA</v>
      </c>
      <c r="J101" s="44">
        <v>2</v>
      </c>
      <c r="K101" s="45" t="s">
        <v>16</v>
      </c>
      <c r="L101" s="46" t="s">
        <v>16</v>
      </c>
      <c r="M101" s="46" t="s">
        <v>16</v>
      </c>
      <c r="N101" s="54" t="s">
        <v>16</v>
      </c>
      <c r="O101" s="82" t="s">
        <v>10</v>
      </c>
      <c r="P101" s="47" t="s">
        <v>16</v>
      </c>
      <c r="Q101" s="47" t="s">
        <v>16</v>
      </c>
      <c r="R101" s="54" t="s">
        <v>16</v>
      </c>
      <c r="S101" s="47">
        <v>0</v>
      </c>
      <c r="T101" s="47" t="s">
        <v>16</v>
      </c>
      <c r="U101" s="47" t="s">
        <v>16</v>
      </c>
      <c r="V101" s="47" t="s">
        <v>16</v>
      </c>
      <c r="W101" s="47" t="s">
        <v>16</v>
      </c>
      <c r="X101" s="47" t="s">
        <v>16</v>
      </c>
      <c r="Y101" s="47" t="s">
        <v>16</v>
      </c>
      <c r="Z101" s="82" t="s">
        <v>10</v>
      </c>
      <c r="AA101" s="54" t="s">
        <v>16</v>
      </c>
      <c r="AB101" s="54" t="s">
        <v>16</v>
      </c>
      <c r="AC101" s="47" t="s">
        <v>16</v>
      </c>
      <c r="AD101" s="47" t="s">
        <v>16</v>
      </c>
      <c r="AE101" s="54" t="s">
        <v>16</v>
      </c>
      <c r="AF101" s="47" t="s">
        <v>16</v>
      </c>
      <c r="AG101" s="26">
        <f>SUM(TabelERE7[[#This Row],[11-09-21]:[07-05-22]])</f>
        <v>0</v>
      </c>
      <c r="AH101" s="27">
        <f>(COUNTIF(TabelERE7[[#This Row],[11-09-21]:[07-05-22]],3)*2)+COUNTIF(TabelERE7[[#This Row],[11-09-21]:[07-05-22]],1)</f>
        <v>0</v>
      </c>
      <c r="AI101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</v>
      </c>
      <c r="AJ101" s="29"/>
      <c r="AK101" s="30">
        <f t="shared" si="24"/>
        <v>0</v>
      </c>
      <c r="AL101" s="31"/>
    </row>
    <row r="102" spans="1:38" s="32" customFormat="1" ht="15" customHeight="1" x14ac:dyDescent="0.3">
      <c r="A102" s="18"/>
      <c r="B102" s="19">
        <f t="shared" si="19"/>
        <v>93</v>
      </c>
      <c r="C102" s="20">
        <v>113</v>
      </c>
      <c r="D102" s="21" t="str">
        <f t="shared" si="20"/>
        <v>DAELEMANS FRANCOIS</v>
      </c>
      <c r="E102" s="22" t="str">
        <f t="shared" si="21"/>
        <v>-</v>
      </c>
      <c r="F102" s="23" t="str">
        <f t="shared" si="22"/>
        <v>C</v>
      </c>
      <c r="G102" s="23" t="str">
        <f>IF(TabelERE7[[#This Row],[Gespeelde manches]]&lt;10,"TW",IF(TabelERE7[[#This Row],[Percentage]]&gt;39.99%,"A","B"))</f>
        <v>TW</v>
      </c>
      <c r="H102" s="24" t="str">
        <f>(VLOOKUP(C102,Ledenlijst1,2,FALSE))&amp;" "&amp;(IF(TabelERE7[[#This Row],[Ploegnummer
(kolom te verbergen)]]="-","",TabelERE7[[#This Row],[Ploegnummer
(kolom te verbergen)]]))</f>
        <v>DEN BLACK 2</v>
      </c>
      <c r="I102" s="25" t="str">
        <f t="shared" si="23"/>
        <v>DBLA</v>
      </c>
      <c r="J102" s="44">
        <v>2</v>
      </c>
      <c r="K102" s="45" t="s">
        <v>16</v>
      </c>
      <c r="L102" s="46" t="s">
        <v>16</v>
      </c>
      <c r="M102" s="46" t="s">
        <v>16</v>
      </c>
      <c r="N102" s="54" t="s">
        <v>16</v>
      </c>
      <c r="O102" s="82" t="s">
        <v>10</v>
      </c>
      <c r="P102" s="47" t="s">
        <v>16</v>
      </c>
      <c r="Q102" s="47" t="s">
        <v>16</v>
      </c>
      <c r="R102" s="54" t="s">
        <v>16</v>
      </c>
      <c r="S102" s="47" t="s">
        <v>16</v>
      </c>
      <c r="T102" s="47" t="s">
        <v>16</v>
      </c>
      <c r="U102" s="47" t="s">
        <v>16</v>
      </c>
      <c r="V102" s="47" t="s">
        <v>16</v>
      </c>
      <c r="W102" s="47" t="s">
        <v>16</v>
      </c>
      <c r="X102" s="47" t="s">
        <v>16</v>
      </c>
      <c r="Y102" s="47" t="s">
        <v>16</v>
      </c>
      <c r="Z102" s="82" t="s">
        <v>10</v>
      </c>
      <c r="AA102" s="54" t="s">
        <v>16</v>
      </c>
      <c r="AB102" s="54" t="s">
        <v>16</v>
      </c>
      <c r="AC102" s="47" t="s">
        <v>16</v>
      </c>
      <c r="AD102" s="47" t="s">
        <v>16</v>
      </c>
      <c r="AE102" s="54" t="s">
        <v>16</v>
      </c>
      <c r="AF102" s="47">
        <v>0</v>
      </c>
      <c r="AG102" s="26">
        <f>SUM(TabelERE7[[#This Row],[11-09-21]:[07-05-22]])</f>
        <v>0</v>
      </c>
      <c r="AH102" s="27">
        <f>(COUNTIF(TabelERE7[[#This Row],[11-09-21]:[07-05-22]],3)*2)+COUNTIF(TabelERE7[[#This Row],[11-09-21]:[07-05-22]],1)</f>
        <v>0</v>
      </c>
      <c r="AI102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</v>
      </c>
      <c r="AJ102" s="29"/>
      <c r="AK102" s="30">
        <f t="shared" si="24"/>
        <v>0</v>
      </c>
      <c r="AL102" s="31"/>
    </row>
    <row r="103" spans="1:38" s="32" customFormat="1" ht="15" customHeight="1" x14ac:dyDescent="0.3">
      <c r="A103" s="18"/>
      <c r="B103" s="19">
        <f t="shared" si="19"/>
        <v>93</v>
      </c>
      <c r="C103" s="20">
        <v>34</v>
      </c>
      <c r="D103" s="21" t="str">
        <f t="shared" si="20"/>
        <v>VAN ASBROECK GIANNI</v>
      </c>
      <c r="E103" s="22" t="str">
        <f t="shared" si="21"/>
        <v>-</v>
      </c>
      <c r="F103" s="23" t="str">
        <f t="shared" si="22"/>
        <v>D</v>
      </c>
      <c r="G103" s="23" t="str">
        <f>IF(TabelERE7[[#This Row],[Gespeelde manches]]&lt;10,"TW",IF(TabelERE7[[#This Row],[Percentage]]&gt;39.99%,"A","B"))</f>
        <v>TW</v>
      </c>
      <c r="H103" s="24" t="str">
        <f>(VLOOKUP(C103,Ledenlijst1,2,FALSE))&amp;" "&amp;(IF(TabelERE7[[#This Row],[Ploegnummer
(kolom te verbergen)]]="-","",TabelERE7[[#This Row],[Ploegnummer
(kolom te verbergen)]]))</f>
        <v>DEN BLACK 2</v>
      </c>
      <c r="I103" s="25" t="str">
        <f t="shared" si="23"/>
        <v>DBLA</v>
      </c>
      <c r="J103" s="44">
        <v>2</v>
      </c>
      <c r="K103" s="45" t="s">
        <v>16</v>
      </c>
      <c r="L103" s="46" t="s">
        <v>16</v>
      </c>
      <c r="M103" s="46" t="s">
        <v>16</v>
      </c>
      <c r="N103" s="54" t="s">
        <v>16</v>
      </c>
      <c r="O103" s="82" t="s">
        <v>10</v>
      </c>
      <c r="P103" s="47">
        <v>0</v>
      </c>
      <c r="Q103" s="47" t="s">
        <v>16</v>
      </c>
      <c r="R103" s="54" t="s">
        <v>16</v>
      </c>
      <c r="S103" s="47" t="s">
        <v>16</v>
      </c>
      <c r="T103" s="47" t="s">
        <v>16</v>
      </c>
      <c r="U103" s="47" t="s">
        <v>16</v>
      </c>
      <c r="V103" s="47" t="s">
        <v>16</v>
      </c>
      <c r="W103" s="47" t="s">
        <v>16</v>
      </c>
      <c r="X103" s="47" t="s">
        <v>16</v>
      </c>
      <c r="Y103" s="47" t="s">
        <v>16</v>
      </c>
      <c r="Z103" s="82" t="s">
        <v>10</v>
      </c>
      <c r="AA103" s="54" t="s">
        <v>16</v>
      </c>
      <c r="AB103" s="54" t="s">
        <v>16</v>
      </c>
      <c r="AC103" s="47" t="s">
        <v>16</v>
      </c>
      <c r="AD103" s="47" t="s">
        <v>16</v>
      </c>
      <c r="AE103" s="54" t="s">
        <v>16</v>
      </c>
      <c r="AF103" s="47" t="s">
        <v>16</v>
      </c>
      <c r="AG103" s="26">
        <f>SUM(TabelERE7[[#This Row],[11-09-21]:[07-05-22]])</f>
        <v>0</v>
      </c>
      <c r="AH103" s="27">
        <f>(COUNTIF(TabelERE7[[#This Row],[11-09-21]:[07-05-22]],3)*2)+COUNTIF(TabelERE7[[#This Row],[11-09-21]:[07-05-22]],1)</f>
        <v>0</v>
      </c>
      <c r="AI103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</v>
      </c>
      <c r="AJ103" s="29"/>
      <c r="AK103" s="30">
        <f t="shared" si="24"/>
        <v>0</v>
      </c>
      <c r="AL103" s="31"/>
    </row>
    <row r="104" spans="1:38" s="32" customFormat="1" ht="15" customHeight="1" x14ac:dyDescent="0.3">
      <c r="A104" s="18"/>
      <c r="B104" s="19">
        <f t="shared" si="19"/>
        <v>93</v>
      </c>
      <c r="C104" s="20">
        <v>319</v>
      </c>
      <c r="D104" s="21" t="str">
        <f t="shared" si="20"/>
        <v>TOTE NANCY</v>
      </c>
      <c r="E104" s="22" t="str">
        <f t="shared" si="21"/>
        <v>-</v>
      </c>
      <c r="F104" s="23" t="str">
        <f t="shared" si="22"/>
        <v>C</v>
      </c>
      <c r="G104" s="23" t="str">
        <f>IF(TabelERE7[[#This Row],[Gespeelde manches]]&lt;10,"TW",IF(TabelERE7[[#This Row],[Percentage]]&gt;39.99%,"A","B"))</f>
        <v>TW</v>
      </c>
      <c r="H104" s="24" t="str">
        <f>(VLOOKUP(C104,Ledenlijst1,2,FALSE))&amp;" "&amp;(IF(TabelERE7[[#This Row],[Ploegnummer
(kolom te verbergen)]]="-","",TabelERE7[[#This Row],[Ploegnummer
(kolom te verbergen)]]))</f>
        <v>HET WIEL 1</v>
      </c>
      <c r="I104" s="25" t="str">
        <f t="shared" si="23"/>
        <v>WIEL</v>
      </c>
      <c r="J104" s="44">
        <v>1</v>
      </c>
      <c r="K104" s="45" t="s">
        <v>16</v>
      </c>
      <c r="L104" s="46" t="s">
        <v>16</v>
      </c>
      <c r="M104" s="46" t="s">
        <v>16</v>
      </c>
      <c r="N104" s="54" t="s">
        <v>16</v>
      </c>
      <c r="O104" s="54" t="s">
        <v>16</v>
      </c>
      <c r="P104" s="47" t="s">
        <v>16</v>
      </c>
      <c r="Q104" s="47">
        <v>0</v>
      </c>
      <c r="R104" s="46" t="s">
        <v>16</v>
      </c>
      <c r="S104" s="47" t="s">
        <v>16</v>
      </c>
      <c r="T104" s="46" t="s">
        <v>16</v>
      </c>
      <c r="U104" s="82" t="s">
        <v>10</v>
      </c>
      <c r="V104" s="46" t="s">
        <v>16</v>
      </c>
      <c r="W104" s="54" t="s">
        <v>16</v>
      </c>
      <c r="X104" s="47" t="s">
        <v>16</v>
      </c>
      <c r="Y104" s="46" t="s">
        <v>16</v>
      </c>
      <c r="Z104" s="47">
        <v>0</v>
      </c>
      <c r="AA104" s="54" t="s">
        <v>16</v>
      </c>
      <c r="AB104" s="54">
        <v>0</v>
      </c>
      <c r="AC104" s="46" t="s">
        <v>16</v>
      </c>
      <c r="AD104" s="46">
        <v>0</v>
      </c>
      <c r="AE104" s="47" t="s">
        <v>16</v>
      </c>
      <c r="AF104" s="82" t="s">
        <v>10</v>
      </c>
      <c r="AG104" s="26">
        <f>SUM(TabelERE7[[#This Row],[11-09-21]:[07-05-22]])</f>
        <v>0</v>
      </c>
      <c r="AH104" s="27">
        <f>(COUNTIF(TabelERE7[[#This Row],[11-09-21]:[07-05-22]],3)*2)+COUNTIF(TabelERE7[[#This Row],[11-09-21]:[07-05-22]],1)</f>
        <v>0</v>
      </c>
      <c r="AI104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7</v>
      </c>
      <c r="AJ104" s="29">
        <v>1</v>
      </c>
      <c r="AK104" s="30">
        <f t="shared" si="24"/>
        <v>0</v>
      </c>
      <c r="AL104" s="31"/>
    </row>
    <row r="105" spans="1:38" s="32" customFormat="1" ht="15" customHeight="1" x14ac:dyDescent="0.3">
      <c r="A105" s="18"/>
      <c r="B105" s="19">
        <f t="shared" si="19"/>
        <v>93</v>
      </c>
      <c r="C105" s="20">
        <v>893</v>
      </c>
      <c r="D105" s="21" t="str">
        <f t="shared" si="20"/>
        <v>JANSEGERES FRANCOIS</v>
      </c>
      <c r="E105" s="22" t="str">
        <f t="shared" si="21"/>
        <v>-</v>
      </c>
      <c r="F105" s="23" t="str">
        <f t="shared" si="22"/>
        <v>NA</v>
      </c>
      <c r="G105" s="23" t="str">
        <f>IF(TabelERE7[[#This Row],[Gespeelde manches]]&lt;10,"TW",IF(TabelERE7[[#This Row],[Percentage]]&gt;39.99%,"A","B"))</f>
        <v>TW</v>
      </c>
      <c r="H105" s="24" t="str">
        <f>(VLOOKUP(C105,Ledenlijst1,2,FALSE))&amp;" "&amp;(IF(TabelERE7[[#This Row],[Ploegnummer
(kolom te verbergen)]]="-","",TabelERE7[[#This Row],[Ploegnummer
(kolom te verbergen)]]))</f>
        <v>PLAZA 1</v>
      </c>
      <c r="I105" s="25" t="str">
        <f t="shared" si="23"/>
        <v>PLZ</v>
      </c>
      <c r="J105" s="44">
        <v>1</v>
      </c>
      <c r="K105" s="45" t="s">
        <v>16</v>
      </c>
      <c r="L105" s="46" t="s">
        <v>16</v>
      </c>
      <c r="M105" s="82" t="s">
        <v>10</v>
      </c>
      <c r="N105" s="54" t="s">
        <v>16</v>
      </c>
      <c r="O105" s="54" t="s">
        <v>16</v>
      </c>
      <c r="P105" s="47" t="s">
        <v>16</v>
      </c>
      <c r="Q105" s="47">
        <v>0</v>
      </c>
      <c r="R105" s="46" t="s">
        <v>16</v>
      </c>
      <c r="S105" s="47" t="s">
        <v>16</v>
      </c>
      <c r="T105" s="46">
        <v>0</v>
      </c>
      <c r="U105" s="47" t="s">
        <v>16</v>
      </c>
      <c r="V105" s="46" t="s">
        <v>16</v>
      </c>
      <c r="W105" s="54" t="s">
        <v>16</v>
      </c>
      <c r="X105" s="82" t="s">
        <v>10</v>
      </c>
      <c r="Y105" s="46" t="s">
        <v>16</v>
      </c>
      <c r="Z105" s="47" t="s">
        <v>16</v>
      </c>
      <c r="AA105" s="54" t="s">
        <v>16</v>
      </c>
      <c r="AB105" s="54" t="s">
        <v>16</v>
      </c>
      <c r="AC105" s="46" t="s">
        <v>16</v>
      </c>
      <c r="AD105" s="46" t="s">
        <v>16</v>
      </c>
      <c r="AE105" s="47" t="s">
        <v>16</v>
      </c>
      <c r="AF105" s="46" t="s">
        <v>16</v>
      </c>
      <c r="AG105" s="26">
        <f>SUM(TabelERE7[[#This Row],[11-09-21]:[07-05-22]])</f>
        <v>0</v>
      </c>
      <c r="AH105" s="27">
        <f>(COUNTIF(TabelERE7[[#This Row],[11-09-21]:[07-05-22]],3)*2)+COUNTIF(TabelERE7[[#This Row],[11-09-21]:[07-05-22]],1)</f>
        <v>0</v>
      </c>
      <c r="AI105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4</v>
      </c>
      <c r="AJ105" s="29"/>
      <c r="AK105" s="30">
        <f t="shared" si="24"/>
        <v>0</v>
      </c>
      <c r="AL105" s="31"/>
    </row>
    <row r="106" spans="1:38" s="32" customFormat="1" ht="15" customHeight="1" x14ac:dyDescent="0.3">
      <c r="A106" s="18"/>
      <c r="B106" s="19">
        <f t="shared" si="19"/>
        <v>93</v>
      </c>
      <c r="C106" s="20">
        <v>283</v>
      </c>
      <c r="D106" s="21" t="str">
        <f t="shared" si="20"/>
        <v>MAETENS IVO</v>
      </c>
      <c r="E106" s="22" t="str">
        <f t="shared" si="21"/>
        <v>-</v>
      </c>
      <c r="F106" s="23" t="str">
        <f t="shared" si="22"/>
        <v>NA</v>
      </c>
      <c r="G106" s="23" t="str">
        <f>IF(TabelERE7[[#This Row],[Gespeelde manches]]&lt;10,"TW",IF(TabelERE7[[#This Row],[Percentage]]&gt;39.99%,"A","B"))</f>
        <v>TW</v>
      </c>
      <c r="H106" s="24" t="str">
        <f>(VLOOKUP(C106,Ledenlijst1,2,FALSE))&amp;" "&amp;(IF(TabelERE7[[#This Row],[Ploegnummer
(kolom te verbergen)]]="-","",TabelERE7[[#This Row],[Ploegnummer
(kolom te verbergen)]]))</f>
        <v>PLAZA 1</v>
      </c>
      <c r="I106" s="25" t="str">
        <f t="shared" si="23"/>
        <v>PLZ</v>
      </c>
      <c r="J106" s="44">
        <v>1</v>
      </c>
      <c r="K106" s="45" t="s">
        <v>16</v>
      </c>
      <c r="L106" s="46" t="s">
        <v>16</v>
      </c>
      <c r="M106" s="82" t="s">
        <v>10</v>
      </c>
      <c r="N106" s="54" t="s">
        <v>16</v>
      </c>
      <c r="O106" s="54" t="s">
        <v>16</v>
      </c>
      <c r="P106" s="46">
        <v>0</v>
      </c>
      <c r="Q106" s="46" t="s">
        <v>16</v>
      </c>
      <c r="R106" s="46" t="s">
        <v>16</v>
      </c>
      <c r="S106" s="46" t="s">
        <v>16</v>
      </c>
      <c r="T106" s="46" t="s">
        <v>16</v>
      </c>
      <c r="U106" s="54" t="s">
        <v>16</v>
      </c>
      <c r="V106" s="46" t="s">
        <v>16</v>
      </c>
      <c r="W106" s="46" t="s">
        <v>16</v>
      </c>
      <c r="X106" s="82" t="s">
        <v>10</v>
      </c>
      <c r="Y106" s="46" t="s">
        <v>16</v>
      </c>
      <c r="Z106" s="46" t="s">
        <v>16</v>
      </c>
      <c r="AA106" s="54" t="s">
        <v>16</v>
      </c>
      <c r="AB106" s="54" t="s">
        <v>16</v>
      </c>
      <c r="AC106" s="46" t="s">
        <v>16</v>
      </c>
      <c r="AD106" s="46" t="s">
        <v>16</v>
      </c>
      <c r="AE106" s="46" t="s">
        <v>16</v>
      </c>
      <c r="AF106" s="46" t="s">
        <v>16</v>
      </c>
      <c r="AG106" s="26">
        <f>SUM(TabelERE7[[#This Row],[11-09-21]:[07-05-22]])</f>
        <v>0</v>
      </c>
      <c r="AH106" s="27">
        <f>(COUNTIF(TabelERE7[[#This Row],[11-09-21]:[07-05-22]],3)*2)+COUNTIF(TabelERE7[[#This Row],[11-09-21]:[07-05-22]],1)</f>
        <v>0</v>
      </c>
      <c r="AI106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</v>
      </c>
      <c r="AJ106" s="29"/>
      <c r="AK106" s="30">
        <f t="shared" si="24"/>
        <v>0</v>
      </c>
      <c r="AL106" s="31"/>
    </row>
    <row r="107" spans="1:38" s="32" customFormat="1" ht="15" customHeight="1" x14ac:dyDescent="0.3">
      <c r="A107" s="18"/>
      <c r="B107" s="19">
        <f t="shared" si="19"/>
        <v>93</v>
      </c>
      <c r="C107" s="20">
        <v>881</v>
      </c>
      <c r="D107" s="21" t="str">
        <f t="shared" si="20"/>
        <v>DE MIDDELAER PERRY</v>
      </c>
      <c r="E107" s="22" t="str">
        <f t="shared" si="21"/>
        <v>-</v>
      </c>
      <c r="F107" s="23" t="str">
        <f t="shared" si="22"/>
        <v>NA</v>
      </c>
      <c r="G107" s="23" t="str">
        <f>IF(TabelERE7[[#This Row],[Gespeelde manches]]&lt;10,"TW",IF(TabelERE7[[#This Row],[Percentage]]&gt;39.99%,"A","B"))</f>
        <v>TW</v>
      </c>
      <c r="H107" s="24" t="str">
        <f>(VLOOKUP(C107,Ledenlijst1,2,FALSE))&amp;" "&amp;(IF(TabelERE7[[#This Row],[Ploegnummer
(kolom te verbergen)]]="-","",TabelERE7[[#This Row],[Ploegnummer
(kolom te verbergen)]]))</f>
        <v xml:space="preserve">ZANDSTUIVERS </v>
      </c>
      <c r="I107" s="25" t="str">
        <f t="shared" si="23"/>
        <v>ZAND</v>
      </c>
      <c r="J107" s="44"/>
      <c r="K107" s="86" t="s">
        <v>10</v>
      </c>
      <c r="L107" s="46" t="s">
        <v>16</v>
      </c>
      <c r="M107" s="46" t="s">
        <v>16</v>
      </c>
      <c r="N107" s="54" t="s">
        <v>16</v>
      </c>
      <c r="O107" s="54" t="s">
        <v>16</v>
      </c>
      <c r="P107" s="46" t="s">
        <v>16</v>
      </c>
      <c r="Q107" s="46" t="s">
        <v>16</v>
      </c>
      <c r="R107" s="46" t="s">
        <v>16</v>
      </c>
      <c r="S107" s="46" t="s">
        <v>16</v>
      </c>
      <c r="T107" s="46" t="s">
        <v>16</v>
      </c>
      <c r="U107" s="54" t="s">
        <v>16</v>
      </c>
      <c r="V107" s="82" t="s">
        <v>10</v>
      </c>
      <c r="W107" s="46" t="s">
        <v>16</v>
      </c>
      <c r="X107" s="46" t="s">
        <v>16</v>
      </c>
      <c r="Y107" s="46">
        <v>0</v>
      </c>
      <c r="Z107" s="46">
        <v>0</v>
      </c>
      <c r="AA107" s="54" t="s">
        <v>16</v>
      </c>
      <c r="AB107" s="54" t="s">
        <v>16</v>
      </c>
      <c r="AC107" s="46" t="s">
        <v>16</v>
      </c>
      <c r="AD107" s="46">
        <v>0</v>
      </c>
      <c r="AE107" s="46" t="s">
        <v>16</v>
      </c>
      <c r="AF107" s="46" t="s">
        <v>16</v>
      </c>
      <c r="AG107" s="26">
        <f>SUM(TabelERE7[[#This Row],[11-09-21]:[07-05-22]])</f>
        <v>0</v>
      </c>
      <c r="AH107" s="27">
        <f>(COUNTIF(TabelERE7[[#This Row],[11-09-21]:[07-05-22]],3)*2)+COUNTIF(TabelERE7[[#This Row],[11-09-21]:[07-05-22]],1)</f>
        <v>0</v>
      </c>
      <c r="AI107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6</v>
      </c>
      <c r="AJ107" s="29"/>
      <c r="AK107" s="30">
        <f t="shared" si="24"/>
        <v>0</v>
      </c>
      <c r="AL107" s="31"/>
    </row>
    <row r="108" spans="1:38" s="32" customFormat="1" ht="15" customHeight="1" x14ac:dyDescent="0.3">
      <c r="A108" s="18"/>
      <c r="B108" s="19">
        <f t="shared" si="19"/>
        <v>93</v>
      </c>
      <c r="C108" s="20">
        <v>533</v>
      </c>
      <c r="D108" s="21" t="str">
        <f t="shared" si="20"/>
        <v>VAN CAUSBROECK ELS</v>
      </c>
      <c r="E108" s="22" t="str">
        <f t="shared" si="21"/>
        <v>-</v>
      </c>
      <c r="F108" s="23" t="str">
        <f t="shared" si="22"/>
        <v>NA</v>
      </c>
      <c r="G108" s="23" t="str">
        <f>IF(TabelERE7[[#This Row],[Gespeelde manches]]&lt;10,"TW",IF(TabelERE7[[#This Row],[Percentage]]&gt;39.99%,"A","B"))</f>
        <v>TW</v>
      </c>
      <c r="H108" s="24" t="str">
        <f>(VLOOKUP(C108,Ledenlijst1,2,FALSE))&amp;" "&amp;(IF(TabelERE7[[#This Row],[Ploegnummer
(kolom te verbergen)]]="-","",TabelERE7[[#This Row],[Ploegnummer
(kolom te verbergen)]]))</f>
        <v xml:space="preserve">ZANDSTUIVERS </v>
      </c>
      <c r="I108" s="25" t="str">
        <f t="shared" si="23"/>
        <v>ZAND</v>
      </c>
      <c r="J108" s="44"/>
      <c r="K108" s="86" t="s">
        <v>10</v>
      </c>
      <c r="L108" s="46" t="s">
        <v>16</v>
      </c>
      <c r="M108" s="46" t="s">
        <v>16</v>
      </c>
      <c r="N108" s="54" t="s">
        <v>16</v>
      </c>
      <c r="O108" s="54" t="s">
        <v>16</v>
      </c>
      <c r="P108" s="46" t="s">
        <v>16</v>
      </c>
      <c r="Q108" s="46" t="s">
        <v>16</v>
      </c>
      <c r="R108" s="46" t="s">
        <v>16</v>
      </c>
      <c r="S108" s="46" t="s">
        <v>16</v>
      </c>
      <c r="T108" s="46" t="s">
        <v>16</v>
      </c>
      <c r="U108" s="54" t="s">
        <v>16</v>
      </c>
      <c r="V108" s="82" t="s">
        <v>10</v>
      </c>
      <c r="W108" s="46" t="s">
        <v>16</v>
      </c>
      <c r="X108" s="46" t="s">
        <v>16</v>
      </c>
      <c r="Y108" s="46" t="s">
        <v>16</v>
      </c>
      <c r="Z108" s="46" t="s">
        <v>16</v>
      </c>
      <c r="AA108" s="54" t="s">
        <v>16</v>
      </c>
      <c r="AB108" s="54" t="s">
        <v>16</v>
      </c>
      <c r="AC108" s="46">
        <v>0</v>
      </c>
      <c r="AD108" s="46" t="s">
        <v>16</v>
      </c>
      <c r="AE108" s="46" t="s">
        <v>16</v>
      </c>
      <c r="AF108" s="46" t="s">
        <v>16</v>
      </c>
      <c r="AG108" s="26">
        <f>SUM(TabelERE7[[#This Row],[11-09-21]:[07-05-22]])</f>
        <v>0</v>
      </c>
      <c r="AH108" s="27">
        <f>(COUNTIF(TabelERE7[[#This Row],[11-09-21]:[07-05-22]],3)*2)+COUNTIF(TabelERE7[[#This Row],[11-09-21]:[07-05-22]],1)</f>
        <v>0</v>
      </c>
      <c r="AI108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2</v>
      </c>
      <c r="AJ108" s="29"/>
      <c r="AK108" s="30">
        <f t="shared" si="24"/>
        <v>0</v>
      </c>
      <c r="AL108" s="31"/>
    </row>
    <row r="109" spans="1:38" s="32" customFormat="1" ht="15" customHeight="1" x14ac:dyDescent="0.3">
      <c r="A109" s="18"/>
      <c r="B109" s="19">
        <f t="shared" si="19"/>
        <v>93</v>
      </c>
      <c r="C109" s="20">
        <v>475</v>
      </c>
      <c r="D109" s="21" t="str">
        <f t="shared" si="20"/>
        <v>VAN LYSEBETTEN OCTAAF</v>
      </c>
      <c r="E109" s="22" t="str">
        <f t="shared" si="21"/>
        <v>-</v>
      </c>
      <c r="F109" s="23" t="str">
        <f t="shared" si="22"/>
        <v>A</v>
      </c>
      <c r="G109" s="23" t="str">
        <f>IF(TabelERE7[[#This Row],[Gespeelde manches]]&lt;10,"TW",IF(TabelERE7[[#This Row],[Percentage]]&gt;39.99%,"A","B"))</f>
        <v>B</v>
      </c>
      <c r="H109" s="24" t="str">
        <f>(VLOOKUP(C109,Ledenlijst1,2,FALSE))&amp;" "&amp;(IF(TabelERE7[[#This Row],[Ploegnummer
(kolom te verbergen)]]="-","",TabelERE7[[#This Row],[Ploegnummer
(kolom te verbergen)]]))</f>
        <v xml:space="preserve">ZANDSTUIVERS </v>
      </c>
      <c r="I109" s="25" t="str">
        <f t="shared" si="23"/>
        <v>ZAND</v>
      </c>
      <c r="J109" s="44"/>
      <c r="K109" s="86" t="s">
        <v>10</v>
      </c>
      <c r="L109" s="46" t="s">
        <v>16</v>
      </c>
      <c r="M109" s="46">
        <v>0</v>
      </c>
      <c r="N109" s="54">
        <v>0</v>
      </c>
      <c r="O109" s="54" t="s">
        <v>16</v>
      </c>
      <c r="P109" s="46" t="s">
        <v>16</v>
      </c>
      <c r="Q109" s="46">
        <v>0</v>
      </c>
      <c r="R109" s="46" t="s">
        <v>16</v>
      </c>
      <c r="S109" s="46" t="s">
        <v>16</v>
      </c>
      <c r="T109" s="46" t="s">
        <v>16</v>
      </c>
      <c r="U109" s="54" t="s">
        <v>16</v>
      </c>
      <c r="V109" s="82" t="s">
        <v>10</v>
      </c>
      <c r="W109" s="46" t="s">
        <v>16</v>
      </c>
      <c r="X109" s="46">
        <v>0</v>
      </c>
      <c r="Y109" s="46" t="s">
        <v>16</v>
      </c>
      <c r="Z109" s="46" t="s">
        <v>16</v>
      </c>
      <c r="AA109" s="54">
        <v>0</v>
      </c>
      <c r="AB109" s="54" t="s">
        <v>16</v>
      </c>
      <c r="AC109" s="46">
        <v>0</v>
      </c>
      <c r="AD109" s="46" t="s">
        <v>16</v>
      </c>
      <c r="AE109" s="46" t="s">
        <v>16</v>
      </c>
      <c r="AF109" s="46" t="s">
        <v>16</v>
      </c>
      <c r="AG109" s="26">
        <f>SUM(TabelERE7[[#This Row],[11-09-21]:[07-05-22]])</f>
        <v>0</v>
      </c>
      <c r="AH109" s="27">
        <f>(COUNTIF(TabelERE7[[#This Row],[11-09-21]:[07-05-22]],3)*2)+COUNTIF(TabelERE7[[#This Row],[11-09-21]:[07-05-22]],1)</f>
        <v>0</v>
      </c>
      <c r="AI109" s="28">
        <f>((COUNTIF(TabelERE7[[#This Row],[11-09-21]:[07-05-22]],3)+COUNTIF(TabelERE7[[#This Row],[11-09-21]:[07-05-22]],1)+COUNTIF(TabelERE7[[#This Row],[11-09-21]:[07-05-22]],0))*2)-TabelERE7[[#This Row],[Aantal keer 1 manche gespeeld
(kolom te verbergen)]]</f>
        <v>12</v>
      </c>
      <c r="AJ109" s="29"/>
      <c r="AK109" s="30">
        <f t="shared" si="24"/>
        <v>0</v>
      </c>
      <c r="AL109" s="31"/>
    </row>
  </sheetData>
  <sheetProtection algorithmName="SHA-512" hashValue="NtDd5RgYMsFwEIpftY3NkmT48A6BLOC3zmwLYnuqH1lRmUG0uUkxMwn2w0qu5IaLB/vB+G2Hu8WAmNWcpIWb2Q==" saltValue="xMFfAaX5cXaM2mV5mpa/Lw==" spinCount="100000" sheet="1" objects="1" scenarios="1"/>
  <mergeCells count="1">
    <mergeCell ref="B2:C2"/>
  </mergeCells>
  <phoneticPr fontId="17" type="noConversion"/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810C-392F-41DD-A2DF-2CE69ADD2C2A}">
  <sheetPr codeName="Blad1"/>
  <dimension ref="A1:AL94"/>
  <sheetViews>
    <sheetView showGridLines="0" zoomScaleNormal="100" workbookViewId="0">
      <pane ySplit="3" topLeftCell="A4" activePane="bottomLeft" state="frozen"/>
      <selection pane="bottomLeft"/>
    </sheetView>
  </sheetViews>
  <sheetFormatPr defaultColWidth="8.19921875" defaultRowHeight="10.199999999999999" x14ac:dyDescent="0.3"/>
  <cols>
    <col min="1" max="1" width="1.19921875" style="40" customWidth="1"/>
    <col min="2" max="2" width="5.09765625" style="33" customWidth="1"/>
    <col min="3" max="3" width="6.3984375" style="33" customWidth="1"/>
    <col min="4" max="4" width="23.3984375" style="34" bestFit="1" customWidth="1"/>
    <col min="5" max="5" width="7.09765625" style="33" bestFit="1" customWidth="1"/>
    <col min="6" max="6" width="6.3984375" style="35" customWidth="1"/>
    <col min="7" max="7" width="6.8984375" style="35" bestFit="1" customWidth="1"/>
    <col min="8" max="8" width="13.8984375" style="36" bestFit="1" customWidth="1"/>
    <col min="9" max="9" width="8.69921875" style="37" hidden="1" customWidth="1"/>
    <col min="10" max="10" width="9" style="37" hidden="1" customWidth="1"/>
    <col min="11" max="32" width="3" style="33" customWidth="1"/>
    <col min="33" max="33" width="3.8984375" style="38" customWidth="1"/>
    <col min="34" max="35" width="3.8984375" style="39" customWidth="1"/>
    <col min="36" max="36" width="11.69921875" style="39" hidden="1" customWidth="1"/>
    <col min="37" max="37" width="7.69921875" style="39" customWidth="1"/>
    <col min="38" max="39" width="8.19921875" style="40"/>
    <col min="40" max="40" width="36.5" style="40" bestFit="1" customWidth="1"/>
    <col min="41" max="260" width="8.19921875" style="40"/>
    <col min="261" max="261" width="1.19921875" style="40" customWidth="1"/>
    <col min="262" max="262" width="5.09765625" style="40" customWidth="1"/>
    <col min="263" max="263" width="6.3984375" style="40" customWidth="1"/>
    <col min="264" max="264" width="28.8984375" style="40" customWidth="1"/>
    <col min="265" max="266" width="6.3984375" style="40" customWidth="1"/>
    <col min="267" max="267" width="14.09765625" style="40" customWidth="1"/>
    <col min="268" max="289" width="2.59765625" style="40" customWidth="1"/>
    <col min="290" max="290" width="3.8984375" style="40" customWidth="1"/>
    <col min="291" max="293" width="7.69921875" style="40" customWidth="1"/>
    <col min="294" max="516" width="8.19921875" style="40"/>
    <col min="517" max="517" width="1.19921875" style="40" customWidth="1"/>
    <col min="518" max="518" width="5.09765625" style="40" customWidth="1"/>
    <col min="519" max="519" width="6.3984375" style="40" customWidth="1"/>
    <col min="520" max="520" width="28.8984375" style="40" customWidth="1"/>
    <col min="521" max="522" width="6.3984375" style="40" customWidth="1"/>
    <col min="523" max="523" width="14.09765625" style="40" customWidth="1"/>
    <col min="524" max="545" width="2.59765625" style="40" customWidth="1"/>
    <col min="546" max="546" width="3.8984375" style="40" customWidth="1"/>
    <col min="547" max="549" width="7.69921875" style="40" customWidth="1"/>
    <col min="550" max="772" width="8.19921875" style="40"/>
    <col min="773" max="773" width="1.19921875" style="40" customWidth="1"/>
    <col min="774" max="774" width="5.09765625" style="40" customWidth="1"/>
    <col min="775" max="775" width="6.3984375" style="40" customWidth="1"/>
    <col min="776" max="776" width="28.8984375" style="40" customWidth="1"/>
    <col min="777" max="778" width="6.3984375" style="40" customWidth="1"/>
    <col min="779" max="779" width="14.09765625" style="40" customWidth="1"/>
    <col min="780" max="801" width="2.59765625" style="40" customWidth="1"/>
    <col min="802" max="802" width="3.8984375" style="40" customWidth="1"/>
    <col min="803" max="805" width="7.69921875" style="40" customWidth="1"/>
    <col min="806" max="1028" width="8.19921875" style="40"/>
    <col min="1029" max="1029" width="1.19921875" style="40" customWidth="1"/>
    <col min="1030" max="1030" width="5.09765625" style="40" customWidth="1"/>
    <col min="1031" max="1031" width="6.3984375" style="40" customWidth="1"/>
    <col min="1032" max="1032" width="28.8984375" style="40" customWidth="1"/>
    <col min="1033" max="1034" width="6.3984375" style="40" customWidth="1"/>
    <col min="1035" max="1035" width="14.09765625" style="40" customWidth="1"/>
    <col min="1036" max="1057" width="2.59765625" style="40" customWidth="1"/>
    <col min="1058" max="1058" width="3.8984375" style="40" customWidth="1"/>
    <col min="1059" max="1061" width="7.69921875" style="40" customWidth="1"/>
    <col min="1062" max="1284" width="8.19921875" style="40"/>
    <col min="1285" max="1285" width="1.19921875" style="40" customWidth="1"/>
    <col min="1286" max="1286" width="5.09765625" style="40" customWidth="1"/>
    <col min="1287" max="1287" width="6.3984375" style="40" customWidth="1"/>
    <col min="1288" max="1288" width="28.8984375" style="40" customWidth="1"/>
    <col min="1289" max="1290" width="6.3984375" style="40" customWidth="1"/>
    <col min="1291" max="1291" width="14.09765625" style="40" customWidth="1"/>
    <col min="1292" max="1313" width="2.59765625" style="40" customWidth="1"/>
    <col min="1314" max="1314" width="3.8984375" style="40" customWidth="1"/>
    <col min="1315" max="1317" width="7.69921875" style="40" customWidth="1"/>
    <col min="1318" max="1540" width="8.19921875" style="40"/>
    <col min="1541" max="1541" width="1.19921875" style="40" customWidth="1"/>
    <col min="1542" max="1542" width="5.09765625" style="40" customWidth="1"/>
    <col min="1543" max="1543" width="6.3984375" style="40" customWidth="1"/>
    <col min="1544" max="1544" width="28.8984375" style="40" customWidth="1"/>
    <col min="1545" max="1546" width="6.3984375" style="40" customWidth="1"/>
    <col min="1547" max="1547" width="14.09765625" style="40" customWidth="1"/>
    <col min="1548" max="1569" width="2.59765625" style="40" customWidth="1"/>
    <col min="1570" max="1570" width="3.8984375" style="40" customWidth="1"/>
    <col min="1571" max="1573" width="7.69921875" style="40" customWidth="1"/>
    <col min="1574" max="1796" width="8.19921875" style="40"/>
    <col min="1797" max="1797" width="1.19921875" style="40" customWidth="1"/>
    <col min="1798" max="1798" width="5.09765625" style="40" customWidth="1"/>
    <col min="1799" max="1799" width="6.3984375" style="40" customWidth="1"/>
    <col min="1800" max="1800" width="28.8984375" style="40" customWidth="1"/>
    <col min="1801" max="1802" width="6.3984375" style="40" customWidth="1"/>
    <col min="1803" max="1803" width="14.09765625" style="40" customWidth="1"/>
    <col min="1804" max="1825" width="2.59765625" style="40" customWidth="1"/>
    <col min="1826" max="1826" width="3.8984375" style="40" customWidth="1"/>
    <col min="1827" max="1829" width="7.69921875" style="40" customWidth="1"/>
    <col min="1830" max="2052" width="8.19921875" style="40"/>
    <col min="2053" max="2053" width="1.19921875" style="40" customWidth="1"/>
    <col min="2054" max="2054" width="5.09765625" style="40" customWidth="1"/>
    <col min="2055" max="2055" width="6.3984375" style="40" customWidth="1"/>
    <col min="2056" max="2056" width="28.8984375" style="40" customWidth="1"/>
    <col min="2057" max="2058" width="6.3984375" style="40" customWidth="1"/>
    <col min="2059" max="2059" width="14.09765625" style="40" customWidth="1"/>
    <col min="2060" max="2081" width="2.59765625" style="40" customWidth="1"/>
    <col min="2082" max="2082" width="3.8984375" style="40" customWidth="1"/>
    <col min="2083" max="2085" width="7.69921875" style="40" customWidth="1"/>
    <col min="2086" max="2308" width="8.19921875" style="40"/>
    <col min="2309" max="2309" width="1.19921875" style="40" customWidth="1"/>
    <col min="2310" max="2310" width="5.09765625" style="40" customWidth="1"/>
    <col min="2311" max="2311" width="6.3984375" style="40" customWidth="1"/>
    <col min="2312" max="2312" width="28.8984375" style="40" customWidth="1"/>
    <col min="2313" max="2314" width="6.3984375" style="40" customWidth="1"/>
    <col min="2315" max="2315" width="14.09765625" style="40" customWidth="1"/>
    <col min="2316" max="2337" width="2.59765625" style="40" customWidth="1"/>
    <col min="2338" max="2338" width="3.8984375" style="40" customWidth="1"/>
    <col min="2339" max="2341" width="7.69921875" style="40" customWidth="1"/>
    <col min="2342" max="2564" width="8.19921875" style="40"/>
    <col min="2565" max="2565" width="1.19921875" style="40" customWidth="1"/>
    <col min="2566" max="2566" width="5.09765625" style="40" customWidth="1"/>
    <col min="2567" max="2567" width="6.3984375" style="40" customWidth="1"/>
    <col min="2568" max="2568" width="28.8984375" style="40" customWidth="1"/>
    <col min="2569" max="2570" width="6.3984375" style="40" customWidth="1"/>
    <col min="2571" max="2571" width="14.09765625" style="40" customWidth="1"/>
    <col min="2572" max="2593" width="2.59765625" style="40" customWidth="1"/>
    <col min="2594" max="2594" width="3.8984375" style="40" customWidth="1"/>
    <col min="2595" max="2597" width="7.69921875" style="40" customWidth="1"/>
    <col min="2598" max="2820" width="8.19921875" style="40"/>
    <col min="2821" max="2821" width="1.19921875" style="40" customWidth="1"/>
    <col min="2822" max="2822" width="5.09765625" style="40" customWidth="1"/>
    <col min="2823" max="2823" width="6.3984375" style="40" customWidth="1"/>
    <col min="2824" max="2824" width="28.8984375" style="40" customWidth="1"/>
    <col min="2825" max="2826" width="6.3984375" style="40" customWidth="1"/>
    <col min="2827" max="2827" width="14.09765625" style="40" customWidth="1"/>
    <col min="2828" max="2849" width="2.59765625" style="40" customWidth="1"/>
    <col min="2850" max="2850" width="3.8984375" style="40" customWidth="1"/>
    <col min="2851" max="2853" width="7.69921875" style="40" customWidth="1"/>
    <col min="2854" max="3076" width="8.19921875" style="40"/>
    <col min="3077" max="3077" width="1.19921875" style="40" customWidth="1"/>
    <col min="3078" max="3078" width="5.09765625" style="40" customWidth="1"/>
    <col min="3079" max="3079" width="6.3984375" style="40" customWidth="1"/>
    <col min="3080" max="3080" width="28.8984375" style="40" customWidth="1"/>
    <col min="3081" max="3082" width="6.3984375" style="40" customWidth="1"/>
    <col min="3083" max="3083" width="14.09765625" style="40" customWidth="1"/>
    <col min="3084" max="3105" width="2.59765625" style="40" customWidth="1"/>
    <col min="3106" max="3106" width="3.8984375" style="40" customWidth="1"/>
    <col min="3107" max="3109" width="7.69921875" style="40" customWidth="1"/>
    <col min="3110" max="3332" width="8.19921875" style="40"/>
    <col min="3333" max="3333" width="1.19921875" style="40" customWidth="1"/>
    <col min="3334" max="3334" width="5.09765625" style="40" customWidth="1"/>
    <col min="3335" max="3335" width="6.3984375" style="40" customWidth="1"/>
    <col min="3336" max="3336" width="28.8984375" style="40" customWidth="1"/>
    <col min="3337" max="3338" width="6.3984375" style="40" customWidth="1"/>
    <col min="3339" max="3339" width="14.09765625" style="40" customWidth="1"/>
    <col min="3340" max="3361" width="2.59765625" style="40" customWidth="1"/>
    <col min="3362" max="3362" width="3.8984375" style="40" customWidth="1"/>
    <col min="3363" max="3365" width="7.69921875" style="40" customWidth="1"/>
    <col min="3366" max="3588" width="8.19921875" style="40"/>
    <col min="3589" max="3589" width="1.19921875" style="40" customWidth="1"/>
    <col min="3590" max="3590" width="5.09765625" style="40" customWidth="1"/>
    <col min="3591" max="3591" width="6.3984375" style="40" customWidth="1"/>
    <col min="3592" max="3592" width="28.8984375" style="40" customWidth="1"/>
    <col min="3593" max="3594" width="6.3984375" style="40" customWidth="1"/>
    <col min="3595" max="3595" width="14.09765625" style="40" customWidth="1"/>
    <col min="3596" max="3617" width="2.59765625" style="40" customWidth="1"/>
    <col min="3618" max="3618" width="3.8984375" style="40" customWidth="1"/>
    <col min="3619" max="3621" width="7.69921875" style="40" customWidth="1"/>
    <col min="3622" max="3844" width="8.19921875" style="40"/>
    <col min="3845" max="3845" width="1.19921875" style="40" customWidth="1"/>
    <col min="3846" max="3846" width="5.09765625" style="40" customWidth="1"/>
    <col min="3847" max="3847" width="6.3984375" style="40" customWidth="1"/>
    <col min="3848" max="3848" width="28.8984375" style="40" customWidth="1"/>
    <col min="3849" max="3850" width="6.3984375" style="40" customWidth="1"/>
    <col min="3851" max="3851" width="14.09765625" style="40" customWidth="1"/>
    <col min="3852" max="3873" width="2.59765625" style="40" customWidth="1"/>
    <col min="3874" max="3874" width="3.8984375" style="40" customWidth="1"/>
    <col min="3875" max="3877" width="7.69921875" style="40" customWidth="1"/>
    <col min="3878" max="4100" width="8.19921875" style="40"/>
    <col min="4101" max="4101" width="1.19921875" style="40" customWidth="1"/>
    <col min="4102" max="4102" width="5.09765625" style="40" customWidth="1"/>
    <col min="4103" max="4103" width="6.3984375" style="40" customWidth="1"/>
    <col min="4104" max="4104" width="28.8984375" style="40" customWidth="1"/>
    <col min="4105" max="4106" width="6.3984375" style="40" customWidth="1"/>
    <col min="4107" max="4107" width="14.09765625" style="40" customWidth="1"/>
    <col min="4108" max="4129" width="2.59765625" style="40" customWidth="1"/>
    <col min="4130" max="4130" width="3.8984375" style="40" customWidth="1"/>
    <col min="4131" max="4133" width="7.69921875" style="40" customWidth="1"/>
    <col min="4134" max="4356" width="8.19921875" style="40"/>
    <col min="4357" max="4357" width="1.19921875" style="40" customWidth="1"/>
    <col min="4358" max="4358" width="5.09765625" style="40" customWidth="1"/>
    <col min="4359" max="4359" width="6.3984375" style="40" customWidth="1"/>
    <col min="4360" max="4360" width="28.8984375" style="40" customWidth="1"/>
    <col min="4361" max="4362" width="6.3984375" style="40" customWidth="1"/>
    <col min="4363" max="4363" width="14.09765625" style="40" customWidth="1"/>
    <col min="4364" max="4385" width="2.59765625" style="40" customWidth="1"/>
    <col min="4386" max="4386" width="3.8984375" style="40" customWidth="1"/>
    <col min="4387" max="4389" width="7.69921875" style="40" customWidth="1"/>
    <col min="4390" max="4612" width="8.19921875" style="40"/>
    <col min="4613" max="4613" width="1.19921875" style="40" customWidth="1"/>
    <col min="4614" max="4614" width="5.09765625" style="40" customWidth="1"/>
    <col min="4615" max="4615" width="6.3984375" style="40" customWidth="1"/>
    <col min="4616" max="4616" width="28.8984375" style="40" customWidth="1"/>
    <col min="4617" max="4618" width="6.3984375" style="40" customWidth="1"/>
    <col min="4619" max="4619" width="14.09765625" style="40" customWidth="1"/>
    <col min="4620" max="4641" width="2.59765625" style="40" customWidth="1"/>
    <col min="4642" max="4642" width="3.8984375" style="40" customWidth="1"/>
    <col min="4643" max="4645" width="7.69921875" style="40" customWidth="1"/>
    <col min="4646" max="4868" width="8.19921875" style="40"/>
    <col min="4869" max="4869" width="1.19921875" style="40" customWidth="1"/>
    <col min="4870" max="4870" width="5.09765625" style="40" customWidth="1"/>
    <col min="4871" max="4871" width="6.3984375" style="40" customWidth="1"/>
    <col min="4872" max="4872" width="28.8984375" style="40" customWidth="1"/>
    <col min="4873" max="4874" width="6.3984375" style="40" customWidth="1"/>
    <col min="4875" max="4875" width="14.09765625" style="40" customWidth="1"/>
    <col min="4876" max="4897" width="2.59765625" style="40" customWidth="1"/>
    <col min="4898" max="4898" width="3.8984375" style="40" customWidth="1"/>
    <col min="4899" max="4901" width="7.69921875" style="40" customWidth="1"/>
    <col min="4902" max="5124" width="8.19921875" style="40"/>
    <col min="5125" max="5125" width="1.19921875" style="40" customWidth="1"/>
    <col min="5126" max="5126" width="5.09765625" style="40" customWidth="1"/>
    <col min="5127" max="5127" width="6.3984375" style="40" customWidth="1"/>
    <col min="5128" max="5128" width="28.8984375" style="40" customWidth="1"/>
    <col min="5129" max="5130" width="6.3984375" style="40" customWidth="1"/>
    <col min="5131" max="5131" width="14.09765625" style="40" customWidth="1"/>
    <col min="5132" max="5153" width="2.59765625" style="40" customWidth="1"/>
    <col min="5154" max="5154" width="3.8984375" style="40" customWidth="1"/>
    <col min="5155" max="5157" width="7.69921875" style="40" customWidth="1"/>
    <col min="5158" max="5380" width="8.19921875" style="40"/>
    <col min="5381" max="5381" width="1.19921875" style="40" customWidth="1"/>
    <col min="5382" max="5382" width="5.09765625" style="40" customWidth="1"/>
    <col min="5383" max="5383" width="6.3984375" style="40" customWidth="1"/>
    <col min="5384" max="5384" width="28.8984375" style="40" customWidth="1"/>
    <col min="5385" max="5386" width="6.3984375" style="40" customWidth="1"/>
    <col min="5387" max="5387" width="14.09765625" style="40" customWidth="1"/>
    <col min="5388" max="5409" width="2.59765625" style="40" customWidth="1"/>
    <col min="5410" max="5410" width="3.8984375" style="40" customWidth="1"/>
    <col min="5411" max="5413" width="7.69921875" style="40" customWidth="1"/>
    <col min="5414" max="5636" width="8.19921875" style="40"/>
    <col min="5637" max="5637" width="1.19921875" style="40" customWidth="1"/>
    <col min="5638" max="5638" width="5.09765625" style="40" customWidth="1"/>
    <col min="5639" max="5639" width="6.3984375" style="40" customWidth="1"/>
    <col min="5640" max="5640" width="28.8984375" style="40" customWidth="1"/>
    <col min="5641" max="5642" width="6.3984375" style="40" customWidth="1"/>
    <col min="5643" max="5643" width="14.09765625" style="40" customWidth="1"/>
    <col min="5644" max="5665" width="2.59765625" style="40" customWidth="1"/>
    <col min="5666" max="5666" width="3.8984375" style="40" customWidth="1"/>
    <col min="5667" max="5669" width="7.69921875" style="40" customWidth="1"/>
    <col min="5670" max="5892" width="8.19921875" style="40"/>
    <col min="5893" max="5893" width="1.19921875" style="40" customWidth="1"/>
    <col min="5894" max="5894" width="5.09765625" style="40" customWidth="1"/>
    <col min="5895" max="5895" width="6.3984375" style="40" customWidth="1"/>
    <col min="5896" max="5896" width="28.8984375" style="40" customWidth="1"/>
    <col min="5897" max="5898" width="6.3984375" style="40" customWidth="1"/>
    <col min="5899" max="5899" width="14.09765625" style="40" customWidth="1"/>
    <col min="5900" max="5921" width="2.59765625" style="40" customWidth="1"/>
    <col min="5922" max="5922" width="3.8984375" style="40" customWidth="1"/>
    <col min="5923" max="5925" width="7.69921875" style="40" customWidth="1"/>
    <col min="5926" max="6148" width="8.19921875" style="40"/>
    <col min="6149" max="6149" width="1.19921875" style="40" customWidth="1"/>
    <col min="6150" max="6150" width="5.09765625" style="40" customWidth="1"/>
    <col min="6151" max="6151" width="6.3984375" style="40" customWidth="1"/>
    <col min="6152" max="6152" width="28.8984375" style="40" customWidth="1"/>
    <col min="6153" max="6154" width="6.3984375" style="40" customWidth="1"/>
    <col min="6155" max="6155" width="14.09765625" style="40" customWidth="1"/>
    <col min="6156" max="6177" width="2.59765625" style="40" customWidth="1"/>
    <col min="6178" max="6178" width="3.8984375" style="40" customWidth="1"/>
    <col min="6179" max="6181" width="7.69921875" style="40" customWidth="1"/>
    <col min="6182" max="6404" width="8.19921875" style="40"/>
    <col min="6405" max="6405" width="1.19921875" style="40" customWidth="1"/>
    <col min="6406" max="6406" width="5.09765625" style="40" customWidth="1"/>
    <col min="6407" max="6407" width="6.3984375" style="40" customWidth="1"/>
    <col min="6408" max="6408" width="28.8984375" style="40" customWidth="1"/>
    <col min="6409" max="6410" width="6.3984375" style="40" customWidth="1"/>
    <col min="6411" max="6411" width="14.09765625" style="40" customWidth="1"/>
    <col min="6412" max="6433" width="2.59765625" style="40" customWidth="1"/>
    <col min="6434" max="6434" width="3.8984375" style="40" customWidth="1"/>
    <col min="6435" max="6437" width="7.69921875" style="40" customWidth="1"/>
    <col min="6438" max="6660" width="8.19921875" style="40"/>
    <col min="6661" max="6661" width="1.19921875" style="40" customWidth="1"/>
    <col min="6662" max="6662" width="5.09765625" style="40" customWidth="1"/>
    <col min="6663" max="6663" width="6.3984375" style="40" customWidth="1"/>
    <col min="6664" max="6664" width="28.8984375" style="40" customWidth="1"/>
    <col min="6665" max="6666" width="6.3984375" style="40" customWidth="1"/>
    <col min="6667" max="6667" width="14.09765625" style="40" customWidth="1"/>
    <col min="6668" max="6689" width="2.59765625" style="40" customWidth="1"/>
    <col min="6690" max="6690" width="3.8984375" style="40" customWidth="1"/>
    <col min="6691" max="6693" width="7.69921875" style="40" customWidth="1"/>
    <col min="6694" max="6916" width="8.19921875" style="40"/>
    <col min="6917" max="6917" width="1.19921875" style="40" customWidth="1"/>
    <col min="6918" max="6918" width="5.09765625" style="40" customWidth="1"/>
    <col min="6919" max="6919" width="6.3984375" style="40" customWidth="1"/>
    <col min="6920" max="6920" width="28.8984375" style="40" customWidth="1"/>
    <col min="6921" max="6922" width="6.3984375" style="40" customWidth="1"/>
    <col min="6923" max="6923" width="14.09765625" style="40" customWidth="1"/>
    <col min="6924" max="6945" width="2.59765625" style="40" customWidth="1"/>
    <col min="6946" max="6946" width="3.8984375" style="40" customWidth="1"/>
    <col min="6947" max="6949" width="7.69921875" style="40" customWidth="1"/>
    <col min="6950" max="7172" width="8.19921875" style="40"/>
    <col min="7173" max="7173" width="1.19921875" style="40" customWidth="1"/>
    <col min="7174" max="7174" width="5.09765625" style="40" customWidth="1"/>
    <col min="7175" max="7175" width="6.3984375" style="40" customWidth="1"/>
    <col min="7176" max="7176" width="28.8984375" style="40" customWidth="1"/>
    <col min="7177" max="7178" width="6.3984375" style="40" customWidth="1"/>
    <col min="7179" max="7179" width="14.09765625" style="40" customWidth="1"/>
    <col min="7180" max="7201" width="2.59765625" style="40" customWidth="1"/>
    <col min="7202" max="7202" width="3.8984375" style="40" customWidth="1"/>
    <col min="7203" max="7205" width="7.69921875" style="40" customWidth="1"/>
    <col min="7206" max="7428" width="8.19921875" style="40"/>
    <col min="7429" max="7429" width="1.19921875" style="40" customWidth="1"/>
    <col min="7430" max="7430" width="5.09765625" style="40" customWidth="1"/>
    <col min="7431" max="7431" width="6.3984375" style="40" customWidth="1"/>
    <col min="7432" max="7432" width="28.8984375" style="40" customWidth="1"/>
    <col min="7433" max="7434" width="6.3984375" style="40" customWidth="1"/>
    <col min="7435" max="7435" width="14.09765625" style="40" customWidth="1"/>
    <col min="7436" max="7457" width="2.59765625" style="40" customWidth="1"/>
    <col min="7458" max="7458" width="3.8984375" style="40" customWidth="1"/>
    <col min="7459" max="7461" width="7.69921875" style="40" customWidth="1"/>
    <col min="7462" max="7684" width="8.19921875" style="40"/>
    <col min="7685" max="7685" width="1.19921875" style="40" customWidth="1"/>
    <col min="7686" max="7686" width="5.09765625" style="40" customWidth="1"/>
    <col min="7687" max="7687" width="6.3984375" style="40" customWidth="1"/>
    <col min="7688" max="7688" width="28.8984375" style="40" customWidth="1"/>
    <col min="7689" max="7690" width="6.3984375" style="40" customWidth="1"/>
    <col min="7691" max="7691" width="14.09765625" style="40" customWidth="1"/>
    <col min="7692" max="7713" width="2.59765625" style="40" customWidth="1"/>
    <col min="7714" max="7714" width="3.8984375" style="40" customWidth="1"/>
    <col min="7715" max="7717" width="7.69921875" style="40" customWidth="1"/>
    <col min="7718" max="7940" width="8.19921875" style="40"/>
    <col min="7941" max="7941" width="1.19921875" style="40" customWidth="1"/>
    <col min="7942" max="7942" width="5.09765625" style="40" customWidth="1"/>
    <col min="7943" max="7943" width="6.3984375" style="40" customWidth="1"/>
    <col min="7944" max="7944" width="28.8984375" style="40" customWidth="1"/>
    <col min="7945" max="7946" width="6.3984375" style="40" customWidth="1"/>
    <col min="7947" max="7947" width="14.09765625" style="40" customWidth="1"/>
    <col min="7948" max="7969" width="2.59765625" style="40" customWidth="1"/>
    <col min="7970" max="7970" width="3.8984375" style="40" customWidth="1"/>
    <col min="7971" max="7973" width="7.69921875" style="40" customWidth="1"/>
    <col min="7974" max="8196" width="8.19921875" style="40"/>
    <col min="8197" max="8197" width="1.19921875" style="40" customWidth="1"/>
    <col min="8198" max="8198" width="5.09765625" style="40" customWidth="1"/>
    <col min="8199" max="8199" width="6.3984375" style="40" customWidth="1"/>
    <col min="8200" max="8200" width="28.8984375" style="40" customWidth="1"/>
    <col min="8201" max="8202" width="6.3984375" style="40" customWidth="1"/>
    <col min="8203" max="8203" width="14.09765625" style="40" customWidth="1"/>
    <col min="8204" max="8225" width="2.59765625" style="40" customWidth="1"/>
    <col min="8226" max="8226" width="3.8984375" style="40" customWidth="1"/>
    <col min="8227" max="8229" width="7.69921875" style="40" customWidth="1"/>
    <col min="8230" max="8452" width="8.19921875" style="40"/>
    <col min="8453" max="8453" width="1.19921875" style="40" customWidth="1"/>
    <col min="8454" max="8454" width="5.09765625" style="40" customWidth="1"/>
    <col min="8455" max="8455" width="6.3984375" style="40" customWidth="1"/>
    <col min="8456" max="8456" width="28.8984375" style="40" customWidth="1"/>
    <col min="8457" max="8458" width="6.3984375" style="40" customWidth="1"/>
    <col min="8459" max="8459" width="14.09765625" style="40" customWidth="1"/>
    <col min="8460" max="8481" width="2.59765625" style="40" customWidth="1"/>
    <col min="8482" max="8482" width="3.8984375" style="40" customWidth="1"/>
    <col min="8483" max="8485" width="7.69921875" style="40" customWidth="1"/>
    <col min="8486" max="8708" width="8.19921875" style="40"/>
    <col min="8709" max="8709" width="1.19921875" style="40" customWidth="1"/>
    <col min="8710" max="8710" width="5.09765625" style="40" customWidth="1"/>
    <col min="8711" max="8711" width="6.3984375" style="40" customWidth="1"/>
    <col min="8712" max="8712" width="28.8984375" style="40" customWidth="1"/>
    <col min="8713" max="8714" width="6.3984375" style="40" customWidth="1"/>
    <col min="8715" max="8715" width="14.09765625" style="40" customWidth="1"/>
    <col min="8716" max="8737" width="2.59765625" style="40" customWidth="1"/>
    <col min="8738" max="8738" width="3.8984375" style="40" customWidth="1"/>
    <col min="8739" max="8741" width="7.69921875" style="40" customWidth="1"/>
    <col min="8742" max="8964" width="8.19921875" style="40"/>
    <col min="8965" max="8965" width="1.19921875" style="40" customWidth="1"/>
    <col min="8966" max="8966" width="5.09765625" style="40" customWidth="1"/>
    <col min="8967" max="8967" width="6.3984375" style="40" customWidth="1"/>
    <col min="8968" max="8968" width="28.8984375" style="40" customWidth="1"/>
    <col min="8969" max="8970" width="6.3984375" style="40" customWidth="1"/>
    <col min="8971" max="8971" width="14.09765625" style="40" customWidth="1"/>
    <col min="8972" max="8993" width="2.59765625" style="40" customWidth="1"/>
    <col min="8994" max="8994" width="3.8984375" style="40" customWidth="1"/>
    <col min="8995" max="8997" width="7.69921875" style="40" customWidth="1"/>
    <col min="8998" max="9220" width="8.19921875" style="40"/>
    <col min="9221" max="9221" width="1.19921875" style="40" customWidth="1"/>
    <col min="9222" max="9222" width="5.09765625" style="40" customWidth="1"/>
    <col min="9223" max="9223" width="6.3984375" style="40" customWidth="1"/>
    <col min="9224" max="9224" width="28.8984375" style="40" customWidth="1"/>
    <col min="9225" max="9226" width="6.3984375" style="40" customWidth="1"/>
    <col min="9227" max="9227" width="14.09765625" style="40" customWidth="1"/>
    <col min="9228" max="9249" width="2.59765625" style="40" customWidth="1"/>
    <col min="9250" max="9250" width="3.8984375" style="40" customWidth="1"/>
    <col min="9251" max="9253" width="7.69921875" style="40" customWidth="1"/>
    <col min="9254" max="9476" width="8.19921875" style="40"/>
    <col min="9477" max="9477" width="1.19921875" style="40" customWidth="1"/>
    <col min="9478" max="9478" width="5.09765625" style="40" customWidth="1"/>
    <col min="9479" max="9479" width="6.3984375" style="40" customWidth="1"/>
    <col min="9480" max="9480" width="28.8984375" style="40" customWidth="1"/>
    <col min="9481" max="9482" width="6.3984375" style="40" customWidth="1"/>
    <col min="9483" max="9483" width="14.09765625" style="40" customWidth="1"/>
    <col min="9484" max="9505" width="2.59765625" style="40" customWidth="1"/>
    <col min="9506" max="9506" width="3.8984375" style="40" customWidth="1"/>
    <col min="9507" max="9509" width="7.69921875" style="40" customWidth="1"/>
    <col min="9510" max="9732" width="8.19921875" style="40"/>
    <col min="9733" max="9733" width="1.19921875" style="40" customWidth="1"/>
    <col min="9734" max="9734" width="5.09765625" style="40" customWidth="1"/>
    <col min="9735" max="9735" width="6.3984375" style="40" customWidth="1"/>
    <col min="9736" max="9736" width="28.8984375" style="40" customWidth="1"/>
    <col min="9737" max="9738" width="6.3984375" style="40" customWidth="1"/>
    <col min="9739" max="9739" width="14.09765625" style="40" customWidth="1"/>
    <col min="9740" max="9761" width="2.59765625" style="40" customWidth="1"/>
    <col min="9762" max="9762" width="3.8984375" style="40" customWidth="1"/>
    <col min="9763" max="9765" width="7.69921875" style="40" customWidth="1"/>
    <col min="9766" max="9988" width="8.19921875" style="40"/>
    <col min="9989" max="9989" width="1.19921875" style="40" customWidth="1"/>
    <col min="9990" max="9990" width="5.09765625" style="40" customWidth="1"/>
    <col min="9991" max="9991" width="6.3984375" style="40" customWidth="1"/>
    <col min="9992" max="9992" width="28.8984375" style="40" customWidth="1"/>
    <col min="9993" max="9994" width="6.3984375" style="40" customWidth="1"/>
    <col min="9995" max="9995" width="14.09765625" style="40" customWidth="1"/>
    <col min="9996" max="10017" width="2.59765625" style="40" customWidth="1"/>
    <col min="10018" max="10018" width="3.8984375" style="40" customWidth="1"/>
    <col min="10019" max="10021" width="7.69921875" style="40" customWidth="1"/>
    <col min="10022" max="10244" width="8.19921875" style="40"/>
    <col min="10245" max="10245" width="1.19921875" style="40" customWidth="1"/>
    <col min="10246" max="10246" width="5.09765625" style="40" customWidth="1"/>
    <col min="10247" max="10247" width="6.3984375" style="40" customWidth="1"/>
    <col min="10248" max="10248" width="28.8984375" style="40" customWidth="1"/>
    <col min="10249" max="10250" width="6.3984375" style="40" customWidth="1"/>
    <col min="10251" max="10251" width="14.09765625" style="40" customWidth="1"/>
    <col min="10252" max="10273" width="2.59765625" style="40" customWidth="1"/>
    <col min="10274" max="10274" width="3.8984375" style="40" customWidth="1"/>
    <col min="10275" max="10277" width="7.69921875" style="40" customWidth="1"/>
    <col min="10278" max="10500" width="8.19921875" style="40"/>
    <col min="10501" max="10501" width="1.19921875" style="40" customWidth="1"/>
    <col min="10502" max="10502" width="5.09765625" style="40" customWidth="1"/>
    <col min="10503" max="10503" width="6.3984375" style="40" customWidth="1"/>
    <col min="10504" max="10504" width="28.8984375" style="40" customWidth="1"/>
    <col min="10505" max="10506" width="6.3984375" style="40" customWidth="1"/>
    <col min="10507" max="10507" width="14.09765625" style="40" customWidth="1"/>
    <col min="10508" max="10529" width="2.59765625" style="40" customWidth="1"/>
    <col min="10530" max="10530" width="3.8984375" style="40" customWidth="1"/>
    <col min="10531" max="10533" width="7.69921875" style="40" customWidth="1"/>
    <col min="10534" max="10756" width="8.19921875" style="40"/>
    <col min="10757" max="10757" width="1.19921875" style="40" customWidth="1"/>
    <col min="10758" max="10758" width="5.09765625" style="40" customWidth="1"/>
    <col min="10759" max="10759" width="6.3984375" style="40" customWidth="1"/>
    <col min="10760" max="10760" width="28.8984375" style="40" customWidth="1"/>
    <col min="10761" max="10762" width="6.3984375" style="40" customWidth="1"/>
    <col min="10763" max="10763" width="14.09765625" style="40" customWidth="1"/>
    <col min="10764" max="10785" width="2.59765625" style="40" customWidth="1"/>
    <col min="10786" max="10786" width="3.8984375" style="40" customWidth="1"/>
    <col min="10787" max="10789" width="7.69921875" style="40" customWidth="1"/>
    <col min="10790" max="11012" width="8.19921875" style="40"/>
    <col min="11013" max="11013" width="1.19921875" style="40" customWidth="1"/>
    <col min="11014" max="11014" width="5.09765625" style="40" customWidth="1"/>
    <col min="11015" max="11015" width="6.3984375" style="40" customWidth="1"/>
    <col min="11016" max="11016" width="28.8984375" style="40" customWidth="1"/>
    <col min="11017" max="11018" width="6.3984375" style="40" customWidth="1"/>
    <col min="11019" max="11019" width="14.09765625" style="40" customWidth="1"/>
    <col min="11020" max="11041" width="2.59765625" style="40" customWidth="1"/>
    <col min="11042" max="11042" width="3.8984375" style="40" customWidth="1"/>
    <col min="11043" max="11045" width="7.69921875" style="40" customWidth="1"/>
    <col min="11046" max="11268" width="8.19921875" style="40"/>
    <col min="11269" max="11269" width="1.19921875" style="40" customWidth="1"/>
    <col min="11270" max="11270" width="5.09765625" style="40" customWidth="1"/>
    <col min="11271" max="11271" width="6.3984375" style="40" customWidth="1"/>
    <col min="11272" max="11272" width="28.8984375" style="40" customWidth="1"/>
    <col min="11273" max="11274" width="6.3984375" style="40" customWidth="1"/>
    <col min="11275" max="11275" width="14.09765625" style="40" customWidth="1"/>
    <col min="11276" max="11297" width="2.59765625" style="40" customWidth="1"/>
    <col min="11298" max="11298" width="3.8984375" style="40" customWidth="1"/>
    <col min="11299" max="11301" width="7.69921875" style="40" customWidth="1"/>
    <col min="11302" max="11524" width="8.19921875" style="40"/>
    <col min="11525" max="11525" width="1.19921875" style="40" customWidth="1"/>
    <col min="11526" max="11526" width="5.09765625" style="40" customWidth="1"/>
    <col min="11527" max="11527" width="6.3984375" style="40" customWidth="1"/>
    <col min="11528" max="11528" width="28.8984375" style="40" customWidth="1"/>
    <col min="11529" max="11530" width="6.3984375" style="40" customWidth="1"/>
    <col min="11531" max="11531" width="14.09765625" style="40" customWidth="1"/>
    <col min="11532" max="11553" width="2.59765625" style="40" customWidth="1"/>
    <col min="11554" max="11554" width="3.8984375" style="40" customWidth="1"/>
    <col min="11555" max="11557" width="7.69921875" style="40" customWidth="1"/>
    <col min="11558" max="11780" width="8.19921875" style="40"/>
    <col min="11781" max="11781" width="1.19921875" style="40" customWidth="1"/>
    <col min="11782" max="11782" width="5.09765625" style="40" customWidth="1"/>
    <col min="11783" max="11783" width="6.3984375" style="40" customWidth="1"/>
    <col min="11784" max="11784" width="28.8984375" style="40" customWidth="1"/>
    <col min="11785" max="11786" width="6.3984375" style="40" customWidth="1"/>
    <col min="11787" max="11787" width="14.09765625" style="40" customWidth="1"/>
    <col min="11788" max="11809" width="2.59765625" style="40" customWidth="1"/>
    <col min="11810" max="11810" width="3.8984375" style="40" customWidth="1"/>
    <col min="11811" max="11813" width="7.69921875" style="40" customWidth="1"/>
    <col min="11814" max="12036" width="8.19921875" style="40"/>
    <col min="12037" max="12037" width="1.19921875" style="40" customWidth="1"/>
    <col min="12038" max="12038" width="5.09765625" style="40" customWidth="1"/>
    <col min="12039" max="12039" width="6.3984375" style="40" customWidth="1"/>
    <col min="12040" max="12040" width="28.8984375" style="40" customWidth="1"/>
    <col min="12041" max="12042" width="6.3984375" style="40" customWidth="1"/>
    <col min="12043" max="12043" width="14.09765625" style="40" customWidth="1"/>
    <col min="12044" max="12065" width="2.59765625" style="40" customWidth="1"/>
    <col min="12066" max="12066" width="3.8984375" style="40" customWidth="1"/>
    <col min="12067" max="12069" width="7.69921875" style="40" customWidth="1"/>
    <col min="12070" max="12292" width="8.19921875" style="40"/>
    <col min="12293" max="12293" width="1.19921875" style="40" customWidth="1"/>
    <col min="12294" max="12294" width="5.09765625" style="40" customWidth="1"/>
    <col min="12295" max="12295" width="6.3984375" style="40" customWidth="1"/>
    <col min="12296" max="12296" width="28.8984375" style="40" customWidth="1"/>
    <col min="12297" max="12298" width="6.3984375" style="40" customWidth="1"/>
    <col min="12299" max="12299" width="14.09765625" style="40" customWidth="1"/>
    <col min="12300" max="12321" width="2.59765625" style="40" customWidth="1"/>
    <col min="12322" max="12322" width="3.8984375" style="40" customWidth="1"/>
    <col min="12323" max="12325" width="7.69921875" style="40" customWidth="1"/>
    <col min="12326" max="12548" width="8.19921875" style="40"/>
    <col min="12549" max="12549" width="1.19921875" style="40" customWidth="1"/>
    <col min="12550" max="12550" width="5.09765625" style="40" customWidth="1"/>
    <col min="12551" max="12551" width="6.3984375" style="40" customWidth="1"/>
    <col min="12552" max="12552" width="28.8984375" style="40" customWidth="1"/>
    <col min="12553" max="12554" width="6.3984375" style="40" customWidth="1"/>
    <col min="12555" max="12555" width="14.09765625" style="40" customWidth="1"/>
    <col min="12556" max="12577" width="2.59765625" style="40" customWidth="1"/>
    <col min="12578" max="12578" width="3.8984375" style="40" customWidth="1"/>
    <col min="12579" max="12581" width="7.69921875" style="40" customWidth="1"/>
    <col min="12582" max="12804" width="8.19921875" style="40"/>
    <col min="12805" max="12805" width="1.19921875" style="40" customWidth="1"/>
    <col min="12806" max="12806" width="5.09765625" style="40" customWidth="1"/>
    <col min="12807" max="12807" width="6.3984375" style="40" customWidth="1"/>
    <col min="12808" max="12808" width="28.8984375" style="40" customWidth="1"/>
    <col min="12809" max="12810" width="6.3984375" style="40" customWidth="1"/>
    <col min="12811" max="12811" width="14.09765625" style="40" customWidth="1"/>
    <col min="12812" max="12833" width="2.59765625" style="40" customWidth="1"/>
    <col min="12834" max="12834" width="3.8984375" style="40" customWidth="1"/>
    <col min="12835" max="12837" width="7.69921875" style="40" customWidth="1"/>
    <col min="12838" max="13060" width="8.19921875" style="40"/>
    <col min="13061" max="13061" width="1.19921875" style="40" customWidth="1"/>
    <col min="13062" max="13062" width="5.09765625" style="40" customWidth="1"/>
    <col min="13063" max="13063" width="6.3984375" style="40" customWidth="1"/>
    <col min="13064" max="13064" width="28.8984375" style="40" customWidth="1"/>
    <col min="13065" max="13066" width="6.3984375" style="40" customWidth="1"/>
    <col min="13067" max="13067" width="14.09765625" style="40" customWidth="1"/>
    <col min="13068" max="13089" width="2.59765625" style="40" customWidth="1"/>
    <col min="13090" max="13090" width="3.8984375" style="40" customWidth="1"/>
    <col min="13091" max="13093" width="7.69921875" style="40" customWidth="1"/>
    <col min="13094" max="13316" width="8.19921875" style="40"/>
    <col min="13317" max="13317" width="1.19921875" style="40" customWidth="1"/>
    <col min="13318" max="13318" width="5.09765625" style="40" customWidth="1"/>
    <col min="13319" max="13319" width="6.3984375" style="40" customWidth="1"/>
    <col min="13320" max="13320" width="28.8984375" style="40" customWidth="1"/>
    <col min="13321" max="13322" width="6.3984375" style="40" customWidth="1"/>
    <col min="13323" max="13323" width="14.09765625" style="40" customWidth="1"/>
    <col min="13324" max="13345" width="2.59765625" style="40" customWidth="1"/>
    <col min="13346" max="13346" width="3.8984375" style="40" customWidth="1"/>
    <col min="13347" max="13349" width="7.69921875" style="40" customWidth="1"/>
    <col min="13350" max="13572" width="8.19921875" style="40"/>
    <col min="13573" max="13573" width="1.19921875" style="40" customWidth="1"/>
    <col min="13574" max="13574" width="5.09765625" style="40" customWidth="1"/>
    <col min="13575" max="13575" width="6.3984375" style="40" customWidth="1"/>
    <col min="13576" max="13576" width="28.8984375" style="40" customWidth="1"/>
    <col min="13577" max="13578" width="6.3984375" style="40" customWidth="1"/>
    <col min="13579" max="13579" width="14.09765625" style="40" customWidth="1"/>
    <col min="13580" max="13601" width="2.59765625" style="40" customWidth="1"/>
    <col min="13602" max="13602" width="3.8984375" style="40" customWidth="1"/>
    <col min="13603" max="13605" width="7.69921875" style="40" customWidth="1"/>
    <col min="13606" max="13828" width="8.19921875" style="40"/>
    <col min="13829" max="13829" width="1.19921875" style="40" customWidth="1"/>
    <col min="13830" max="13830" width="5.09765625" style="40" customWidth="1"/>
    <col min="13831" max="13831" width="6.3984375" style="40" customWidth="1"/>
    <col min="13832" max="13832" width="28.8984375" style="40" customWidth="1"/>
    <col min="13833" max="13834" width="6.3984375" style="40" customWidth="1"/>
    <col min="13835" max="13835" width="14.09765625" style="40" customWidth="1"/>
    <col min="13836" max="13857" width="2.59765625" style="40" customWidth="1"/>
    <col min="13858" max="13858" width="3.8984375" style="40" customWidth="1"/>
    <col min="13859" max="13861" width="7.69921875" style="40" customWidth="1"/>
    <col min="13862" max="14084" width="8.19921875" style="40"/>
    <col min="14085" max="14085" width="1.19921875" style="40" customWidth="1"/>
    <col min="14086" max="14086" width="5.09765625" style="40" customWidth="1"/>
    <col min="14087" max="14087" width="6.3984375" style="40" customWidth="1"/>
    <col min="14088" max="14088" width="28.8984375" style="40" customWidth="1"/>
    <col min="14089" max="14090" width="6.3984375" style="40" customWidth="1"/>
    <col min="14091" max="14091" width="14.09765625" style="40" customWidth="1"/>
    <col min="14092" max="14113" width="2.59765625" style="40" customWidth="1"/>
    <col min="14114" max="14114" width="3.8984375" style="40" customWidth="1"/>
    <col min="14115" max="14117" width="7.69921875" style="40" customWidth="1"/>
    <col min="14118" max="14340" width="8.19921875" style="40"/>
    <col min="14341" max="14341" width="1.19921875" style="40" customWidth="1"/>
    <col min="14342" max="14342" width="5.09765625" style="40" customWidth="1"/>
    <col min="14343" max="14343" width="6.3984375" style="40" customWidth="1"/>
    <col min="14344" max="14344" width="28.8984375" style="40" customWidth="1"/>
    <col min="14345" max="14346" width="6.3984375" style="40" customWidth="1"/>
    <col min="14347" max="14347" width="14.09765625" style="40" customWidth="1"/>
    <col min="14348" max="14369" width="2.59765625" style="40" customWidth="1"/>
    <col min="14370" max="14370" width="3.8984375" style="40" customWidth="1"/>
    <col min="14371" max="14373" width="7.69921875" style="40" customWidth="1"/>
    <col min="14374" max="14596" width="8.19921875" style="40"/>
    <col min="14597" max="14597" width="1.19921875" style="40" customWidth="1"/>
    <col min="14598" max="14598" width="5.09765625" style="40" customWidth="1"/>
    <col min="14599" max="14599" width="6.3984375" style="40" customWidth="1"/>
    <col min="14600" max="14600" width="28.8984375" style="40" customWidth="1"/>
    <col min="14601" max="14602" width="6.3984375" style="40" customWidth="1"/>
    <col min="14603" max="14603" width="14.09765625" style="40" customWidth="1"/>
    <col min="14604" max="14625" width="2.59765625" style="40" customWidth="1"/>
    <col min="14626" max="14626" width="3.8984375" style="40" customWidth="1"/>
    <col min="14627" max="14629" width="7.69921875" style="40" customWidth="1"/>
    <col min="14630" max="14852" width="8.19921875" style="40"/>
    <col min="14853" max="14853" width="1.19921875" style="40" customWidth="1"/>
    <col min="14854" max="14854" width="5.09765625" style="40" customWidth="1"/>
    <col min="14855" max="14855" width="6.3984375" style="40" customWidth="1"/>
    <col min="14856" max="14856" width="28.8984375" style="40" customWidth="1"/>
    <col min="14857" max="14858" width="6.3984375" style="40" customWidth="1"/>
    <col min="14859" max="14859" width="14.09765625" style="40" customWidth="1"/>
    <col min="14860" max="14881" width="2.59765625" style="40" customWidth="1"/>
    <col min="14882" max="14882" width="3.8984375" style="40" customWidth="1"/>
    <col min="14883" max="14885" width="7.69921875" style="40" customWidth="1"/>
    <col min="14886" max="15108" width="8.19921875" style="40"/>
    <col min="15109" max="15109" width="1.19921875" style="40" customWidth="1"/>
    <col min="15110" max="15110" width="5.09765625" style="40" customWidth="1"/>
    <col min="15111" max="15111" width="6.3984375" style="40" customWidth="1"/>
    <col min="15112" max="15112" width="28.8984375" style="40" customWidth="1"/>
    <col min="15113" max="15114" width="6.3984375" style="40" customWidth="1"/>
    <col min="15115" max="15115" width="14.09765625" style="40" customWidth="1"/>
    <col min="15116" max="15137" width="2.59765625" style="40" customWidth="1"/>
    <col min="15138" max="15138" width="3.8984375" style="40" customWidth="1"/>
    <col min="15139" max="15141" width="7.69921875" style="40" customWidth="1"/>
    <col min="15142" max="15364" width="8.19921875" style="40"/>
    <col min="15365" max="15365" width="1.19921875" style="40" customWidth="1"/>
    <col min="15366" max="15366" width="5.09765625" style="40" customWidth="1"/>
    <col min="15367" max="15367" width="6.3984375" style="40" customWidth="1"/>
    <col min="15368" max="15368" width="28.8984375" style="40" customWidth="1"/>
    <col min="15369" max="15370" width="6.3984375" style="40" customWidth="1"/>
    <col min="15371" max="15371" width="14.09765625" style="40" customWidth="1"/>
    <col min="15372" max="15393" width="2.59765625" style="40" customWidth="1"/>
    <col min="15394" max="15394" width="3.8984375" style="40" customWidth="1"/>
    <col min="15395" max="15397" width="7.69921875" style="40" customWidth="1"/>
    <col min="15398" max="15620" width="8.19921875" style="40"/>
    <col min="15621" max="15621" width="1.19921875" style="40" customWidth="1"/>
    <col min="15622" max="15622" width="5.09765625" style="40" customWidth="1"/>
    <col min="15623" max="15623" width="6.3984375" style="40" customWidth="1"/>
    <col min="15624" max="15624" width="28.8984375" style="40" customWidth="1"/>
    <col min="15625" max="15626" width="6.3984375" style="40" customWidth="1"/>
    <col min="15627" max="15627" width="14.09765625" style="40" customWidth="1"/>
    <col min="15628" max="15649" width="2.59765625" style="40" customWidth="1"/>
    <col min="15650" max="15650" width="3.8984375" style="40" customWidth="1"/>
    <col min="15651" max="15653" width="7.69921875" style="40" customWidth="1"/>
    <col min="15654" max="15876" width="8.19921875" style="40"/>
    <col min="15877" max="15877" width="1.19921875" style="40" customWidth="1"/>
    <col min="15878" max="15878" width="5.09765625" style="40" customWidth="1"/>
    <col min="15879" max="15879" width="6.3984375" style="40" customWidth="1"/>
    <col min="15880" max="15880" width="28.8984375" style="40" customWidth="1"/>
    <col min="15881" max="15882" width="6.3984375" style="40" customWidth="1"/>
    <col min="15883" max="15883" width="14.09765625" style="40" customWidth="1"/>
    <col min="15884" max="15905" width="2.59765625" style="40" customWidth="1"/>
    <col min="15906" max="15906" width="3.8984375" style="40" customWidth="1"/>
    <col min="15907" max="15909" width="7.69921875" style="40" customWidth="1"/>
    <col min="15910" max="16132" width="8.19921875" style="40"/>
    <col min="16133" max="16133" width="1.19921875" style="40" customWidth="1"/>
    <col min="16134" max="16134" width="5.09765625" style="40" customWidth="1"/>
    <col min="16135" max="16135" width="6.3984375" style="40" customWidth="1"/>
    <col min="16136" max="16136" width="28.8984375" style="40" customWidth="1"/>
    <col min="16137" max="16138" width="6.3984375" style="40" customWidth="1"/>
    <col min="16139" max="16139" width="14.09765625" style="40" customWidth="1"/>
    <col min="16140" max="16161" width="2.59765625" style="40" customWidth="1"/>
    <col min="16162" max="16162" width="3.8984375" style="40" customWidth="1"/>
    <col min="16163" max="16165" width="7.69921875" style="40" customWidth="1"/>
    <col min="16166" max="16384" width="8.19921875" style="40"/>
  </cols>
  <sheetData>
    <row r="1" spans="1:38" s="1" customFormat="1" ht="18.75" customHeight="1" thickBot="1" x14ac:dyDescent="0.35">
      <c r="B1" s="41" t="s">
        <v>20</v>
      </c>
      <c r="C1" s="3"/>
      <c r="D1" s="2"/>
      <c r="E1" s="3"/>
      <c r="F1" s="4"/>
      <c r="G1" s="4"/>
      <c r="I1" s="3"/>
      <c r="J1" s="3"/>
      <c r="K1" s="56" t="str">
        <f ca="1">IF(_xlfn.DAYS($D$2,K$3)&lt;0,"x","")</f>
        <v/>
      </c>
      <c r="L1" s="56" t="str">
        <f t="shared" ref="L1:AF1" ca="1" si="0">IF(_xlfn.DAYS($D$2,L$3)&lt;0,"x","")</f>
        <v/>
      </c>
      <c r="M1" s="56" t="str">
        <f t="shared" ca="1" si="0"/>
        <v/>
      </c>
      <c r="N1" s="56" t="str">
        <f t="shared" ca="1" si="0"/>
        <v/>
      </c>
      <c r="O1" s="56" t="str">
        <f t="shared" ca="1" si="0"/>
        <v/>
      </c>
      <c r="P1" s="56" t="str">
        <f t="shared" ca="1" si="0"/>
        <v/>
      </c>
      <c r="Q1" s="56" t="str">
        <f t="shared" ca="1" si="0"/>
        <v/>
      </c>
      <c r="R1" s="56" t="str">
        <f t="shared" ca="1" si="0"/>
        <v/>
      </c>
      <c r="S1" s="56" t="str">
        <f t="shared" ca="1" si="0"/>
        <v/>
      </c>
      <c r="T1" s="56" t="str">
        <f t="shared" ca="1" si="0"/>
        <v/>
      </c>
      <c r="U1" s="56" t="str">
        <f t="shared" ca="1" si="0"/>
        <v/>
      </c>
      <c r="V1" s="56" t="str">
        <f t="shared" ca="1" si="0"/>
        <v/>
      </c>
      <c r="W1" s="56" t="s">
        <v>18</v>
      </c>
      <c r="X1" s="56" t="str">
        <f t="shared" ca="1" si="0"/>
        <v/>
      </c>
      <c r="Y1" s="56" t="str">
        <f t="shared" ca="1" si="0"/>
        <v/>
      </c>
      <c r="Z1" s="56" t="str">
        <f t="shared" ca="1" si="0"/>
        <v/>
      </c>
      <c r="AA1" s="56" t="str">
        <f t="shared" ca="1" si="0"/>
        <v/>
      </c>
      <c r="AB1" s="56" t="str">
        <f t="shared" ca="1" si="0"/>
        <v/>
      </c>
      <c r="AC1" s="56" t="str">
        <f t="shared" ca="1" si="0"/>
        <v/>
      </c>
      <c r="AD1" s="56" t="str">
        <f t="shared" ca="1" si="0"/>
        <v/>
      </c>
      <c r="AE1" s="56" t="str">
        <f t="shared" ca="1" si="0"/>
        <v/>
      </c>
      <c r="AF1" s="56" t="str">
        <f t="shared" ca="1" si="0"/>
        <v/>
      </c>
      <c r="AG1" s="5"/>
      <c r="AH1" s="6"/>
      <c r="AI1" s="6"/>
      <c r="AJ1" s="6"/>
      <c r="AK1" s="6"/>
    </row>
    <row r="2" spans="1:38" s="1" customFormat="1" ht="18.75" customHeight="1" thickTop="1" thickBot="1" x14ac:dyDescent="0.35">
      <c r="B2" s="91" t="s">
        <v>24</v>
      </c>
      <c r="C2" s="91"/>
      <c r="D2" s="42">
        <f ca="1">TODAY()</f>
        <v>44698</v>
      </c>
      <c r="E2" s="3"/>
      <c r="F2" s="4"/>
      <c r="G2" s="4"/>
      <c r="I2" s="3"/>
      <c r="J2" s="3"/>
      <c r="K2" s="7">
        <v>1</v>
      </c>
      <c r="L2" s="8">
        <v>2</v>
      </c>
      <c r="M2" s="8">
        <v>3</v>
      </c>
      <c r="N2" s="8">
        <v>4</v>
      </c>
      <c r="O2" s="8">
        <v>5</v>
      </c>
      <c r="P2" s="8">
        <v>6</v>
      </c>
      <c r="Q2" s="8">
        <v>7</v>
      </c>
      <c r="R2" s="8">
        <v>8</v>
      </c>
      <c r="S2" s="8">
        <v>9</v>
      </c>
      <c r="T2" s="8">
        <v>10</v>
      </c>
      <c r="U2" s="8">
        <v>11</v>
      </c>
      <c r="V2" s="8">
        <v>12</v>
      </c>
      <c r="W2" s="8">
        <v>13</v>
      </c>
      <c r="X2" s="8">
        <v>14</v>
      </c>
      <c r="Y2" s="8">
        <v>15</v>
      </c>
      <c r="Z2" s="8">
        <v>16</v>
      </c>
      <c r="AA2" s="8">
        <v>17</v>
      </c>
      <c r="AB2" s="8">
        <v>18</v>
      </c>
      <c r="AC2" s="8">
        <v>19</v>
      </c>
      <c r="AD2" s="8">
        <v>20</v>
      </c>
      <c r="AE2" s="8">
        <v>21</v>
      </c>
      <c r="AF2" s="9">
        <v>22</v>
      </c>
      <c r="AG2" s="5"/>
      <c r="AH2" s="6"/>
      <c r="AI2" s="6"/>
      <c r="AJ2" s="6"/>
      <c r="AK2" s="6"/>
    </row>
    <row r="3" spans="1:38" s="1" customFormat="1" ht="124.95" customHeight="1" thickTop="1" thickBot="1" x14ac:dyDescent="0.35">
      <c r="B3" s="10" t="s">
        <v>6</v>
      </c>
      <c r="C3" s="11" t="s">
        <v>7</v>
      </c>
      <c r="D3" s="12" t="s">
        <v>3</v>
      </c>
      <c r="E3" s="13" t="s">
        <v>19</v>
      </c>
      <c r="F3" s="13" t="s">
        <v>8</v>
      </c>
      <c r="G3" s="89" t="s">
        <v>57</v>
      </c>
      <c r="H3" s="14" t="s">
        <v>4</v>
      </c>
      <c r="I3" s="55" t="s">
        <v>27</v>
      </c>
      <c r="J3" s="55" t="s">
        <v>26</v>
      </c>
      <c r="K3" s="52" t="s">
        <v>50</v>
      </c>
      <c r="L3" s="53" t="s">
        <v>51</v>
      </c>
      <c r="M3" s="53" t="s">
        <v>52</v>
      </c>
      <c r="N3" s="53" t="s">
        <v>56</v>
      </c>
      <c r="O3" s="53" t="s">
        <v>53</v>
      </c>
      <c r="P3" s="53" t="s">
        <v>54</v>
      </c>
      <c r="Q3" s="53" t="s">
        <v>55</v>
      </c>
      <c r="R3" s="90" t="s">
        <v>35</v>
      </c>
      <c r="S3" s="90" t="s">
        <v>36</v>
      </c>
      <c r="T3" s="90" t="s">
        <v>37</v>
      </c>
      <c r="U3" s="90" t="s">
        <v>38</v>
      </c>
      <c r="V3" s="90" t="s">
        <v>39</v>
      </c>
      <c r="W3" s="90" t="s">
        <v>40</v>
      </c>
      <c r="X3" s="90" t="s">
        <v>41</v>
      </c>
      <c r="Y3" s="90" t="s">
        <v>42</v>
      </c>
      <c r="Z3" s="90" t="s">
        <v>43</v>
      </c>
      <c r="AA3" s="90" t="s">
        <v>44</v>
      </c>
      <c r="AB3" s="90" t="s">
        <v>45</v>
      </c>
      <c r="AC3" s="90" t="s">
        <v>46</v>
      </c>
      <c r="AD3" s="90" t="s">
        <v>47</v>
      </c>
      <c r="AE3" s="90" t="s">
        <v>48</v>
      </c>
      <c r="AF3" s="90" t="s">
        <v>49</v>
      </c>
      <c r="AG3" s="15" t="s">
        <v>5</v>
      </c>
      <c r="AH3" s="50" t="s">
        <v>30</v>
      </c>
      <c r="AI3" s="48" t="s">
        <v>29</v>
      </c>
      <c r="AJ3" s="49" t="s">
        <v>25</v>
      </c>
      <c r="AK3" s="16" t="s">
        <v>9</v>
      </c>
      <c r="AL3" s="17"/>
    </row>
    <row r="4" spans="1:38" s="32" customFormat="1" ht="15" customHeight="1" thickTop="1" x14ac:dyDescent="0.3">
      <c r="A4" s="18"/>
      <c r="B4" s="19">
        <f t="shared" ref="B4:B35" si="1">_xlfn.RANK.EQ(AG4,$AG$4:$AG$94,0)</f>
        <v>1</v>
      </c>
      <c r="C4" s="20">
        <v>384</v>
      </c>
      <c r="D4" s="21" t="str">
        <f t="shared" ref="D4:D35" si="2">VLOOKUP(C4,Ledenlijst1,4,FALSE)</f>
        <v>MAMPAEY KIM</v>
      </c>
      <c r="E4" s="22" t="str">
        <f t="shared" ref="E4:E35" si="3">VLOOKUP(C4,Ledenlijst1,6,FALSE)</f>
        <v>-</v>
      </c>
      <c r="F4" s="23" t="str">
        <f t="shared" ref="F4:F35" si="4">VLOOKUP(C4,Ledenlijst1,5,FALSE)</f>
        <v>B</v>
      </c>
      <c r="G4" s="23" t="str">
        <f>IF(TabelERE72[[#This Row],[Gespeelde manches]]&lt;10,"TW",IF(TabelERE72[[#This Row],[Percentage]]&lt;40%,"C",IF(TabelERE72[[#This Row],[Percentage]]&lt;70%,"B","A")))</f>
        <v>A</v>
      </c>
      <c r="H4" s="24" t="str">
        <f>(VLOOKUP(C4,Ledenlijst1,2,FALSE))&amp;" "&amp;(IF(TabelERE72[[#This Row],[Ploegnummer
(kolom te verbergen)]]="-","",TabelERE72[[#This Row],[Ploegnummer
(kolom te verbergen)]]))</f>
        <v xml:space="preserve">BILJARTBOYS </v>
      </c>
      <c r="I4" s="25" t="str">
        <f t="shared" ref="I4:I35" si="5">VLOOKUP(C4,Ledenlijst1,3,FALSE)</f>
        <v>BJB</v>
      </c>
      <c r="J4" s="44"/>
      <c r="K4" s="82" t="s">
        <v>10</v>
      </c>
      <c r="L4" s="46" t="s">
        <v>16</v>
      </c>
      <c r="M4" s="46">
        <v>0</v>
      </c>
      <c r="N4" s="54">
        <v>3</v>
      </c>
      <c r="O4" s="54">
        <v>3</v>
      </c>
      <c r="P4" s="82" t="s">
        <v>10</v>
      </c>
      <c r="Q4" s="47">
        <v>3</v>
      </c>
      <c r="R4" s="46">
        <v>3</v>
      </c>
      <c r="S4" s="47">
        <v>3</v>
      </c>
      <c r="T4" s="46">
        <v>3</v>
      </c>
      <c r="U4" s="47">
        <v>3</v>
      </c>
      <c r="V4" s="82" t="s">
        <v>10</v>
      </c>
      <c r="W4" s="54">
        <v>3</v>
      </c>
      <c r="X4" s="47">
        <v>1</v>
      </c>
      <c r="Y4" s="46">
        <v>1</v>
      </c>
      <c r="Z4" s="47">
        <v>3</v>
      </c>
      <c r="AA4" s="82" t="s">
        <v>10</v>
      </c>
      <c r="AB4" s="54">
        <v>3</v>
      </c>
      <c r="AC4" s="46">
        <v>3</v>
      </c>
      <c r="AD4" s="46">
        <v>3</v>
      </c>
      <c r="AE4" s="47">
        <v>3</v>
      </c>
      <c r="AF4" s="46">
        <v>1</v>
      </c>
      <c r="AG4" s="26">
        <f>SUM(TabelERE72[[#This Row],[11-09-21]:[07-05-22]])</f>
        <v>42</v>
      </c>
      <c r="AH4" s="27">
        <f>(COUNTIF(TabelERE72[[#This Row],[11-09-21]:[07-05-22]],3)*2)+COUNTIF(TabelERE72[[#This Row],[11-09-21]:[07-05-22]],1)</f>
        <v>29</v>
      </c>
      <c r="AI4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34</v>
      </c>
      <c r="AJ4" s="29"/>
      <c r="AK4" s="30">
        <f t="shared" ref="AK4:AK35" si="6">IFERROR(AH4/AI4,0)</f>
        <v>0.8529411764705882</v>
      </c>
      <c r="AL4" s="31"/>
    </row>
    <row r="5" spans="1:38" s="32" customFormat="1" ht="15" customHeight="1" x14ac:dyDescent="0.3">
      <c r="A5" s="18"/>
      <c r="B5" s="19">
        <f t="shared" si="1"/>
        <v>2</v>
      </c>
      <c r="C5" s="20">
        <v>255</v>
      </c>
      <c r="D5" s="21" t="str">
        <f t="shared" si="2"/>
        <v>MESKENS JURGEN</v>
      </c>
      <c r="E5" s="22" t="str">
        <f t="shared" si="3"/>
        <v>-</v>
      </c>
      <c r="F5" s="23" t="str">
        <f t="shared" si="4"/>
        <v>A</v>
      </c>
      <c r="G5" s="23" t="str">
        <f>IF(TabelERE72[[#This Row],[Gespeelde manches]]&lt;10,"TW",IF(TabelERE72[[#This Row],[Percentage]]&lt;40%,"C",IF(TabelERE72[[#This Row],[Percentage]]&lt;70%,"B","A")))</f>
        <v>A</v>
      </c>
      <c r="H5" s="24" t="str">
        <f>(VLOOKUP(C5,Ledenlijst1,2,FALSE))&amp;" "&amp;(IF(TabelERE72[[#This Row],[Ploegnummer
(kolom te verbergen)]]="-","",TabelERE72[[#This Row],[Ploegnummer
(kolom te verbergen)]]))</f>
        <v xml:space="preserve">THE Q </v>
      </c>
      <c r="I5" s="25" t="str">
        <f t="shared" si="5"/>
        <v>THQ</v>
      </c>
      <c r="J5" s="44"/>
      <c r="K5" s="46">
        <v>3</v>
      </c>
      <c r="L5" s="46">
        <v>3</v>
      </c>
      <c r="M5" s="82" t="s">
        <v>10</v>
      </c>
      <c r="N5" s="54">
        <v>1</v>
      </c>
      <c r="O5" s="54">
        <v>3</v>
      </c>
      <c r="P5" s="47">
        <v>3</v>
      </c>
      <c r="Q5" s="47">
        <v>1</v>
      </c>
      <c r="R5" s="82" t="s">
        <v>10</v>
      </c>
      <c r="S5" s="47">
        <v>3</v>
      </c>
      <c r="T5" s="46">
        <v>3</v>
      </c>
      <c r="U5" s="47">
        <v>3</v>
      </c>
      <c r="V5" s="46">
        <v>3</v>
      </c>
      <c r="W5" s="54">
        <v>1</v>
      </c>
      <c r="X5" s="82" t="s">
        <v>10</v>
      </c>
      <c r="Y5" s="46">
        <v>0</v>
      </c>
      <c r="Z5" s="47">
        <v>1</v>
      </c>
      <c r="AA5" s="54">
        <v>1</v>
      </c>
      <c r="AB5" s="54">
        <v>3</v>
      </c>
      <c r="AC5" s="82" t="s">
        <v>10</v>
      </c>
      <c r="AD5" s="46">
        <v>3</v>
      </c>
      <c r="AE5" s="47">
        <v>3</v>
      </c>
      <c r="AF5" s="46">
        <v>3</v>
      </c>
      <c r="AG5" s="26">
        <f>SUM(TabelERE72[[#This Row],[11-09-21]:[07-05-22]])</f>
        <v>41</v>
      </c>
      <c r="AH5" s="27">
        <f>(COUNTIF(TabelERE72[[#This Row],[11-09-21]:[07-05-22]],3)*2)+COUNTIF(TabelERE72[[#This Row],[11-09-21]:[07-05-22]],1)</f>
        <v>29</v>
      </c>
      <c r="AI5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36</v>
      </c>
      <c r="AJ5" s="29"/>
      <c r="AK5" s="30">
        <f t="shared" si="6"/>
        <v>0.80555555555555558</v>
      </c>
      <c r="AL5" s="31"/>
    </row>
    <row r="6" spans="1:38" s="32" customFormat="1" ht="15" customHeight="1" x14ac:dyDescent="0.3">
      <c r="A6" s="18"/>
      <c r="B6" s="19">
        <f t="shared" si="1"/>
        <v>3</v>
      </c>
      <c r="C6" s="20">
        <v>74</v>
      </c>
      <c r="D6" s="21" t="str">
        <f t="shared" si="2"/>
        <v>COOMANS GUNTHER</v>
      </c>
      <c r="E6" s="22" t="str">
        <f t="shared" si="3"/>
        <v>-</v>
      </c>
      <c r="F6" s="23" t="str">
        <f t="shared" si="4"/>
        <v>B</v>
      </c>
      <c r="G6" s="23" t="str">
        <f>IF(TabelERE72[[#This Row],[Gespeelde manches]]&lt;10,"TW",IF(TabelERE72[[#This Row],[Percentage]]&lt;40%,"C",IF(TabelERE72[[#This Row],[Percentage]]&lt;70%,"B","A")))</f>
        <v>B</v>
      </c>
      <c r="H6" s="24" t="str">
        <f>(VLOOKUP(C6,Ledenlijst1,2,FALSE))&amp;" "&amp;(IF(TabelERE72[[#This Row],[Ploegnummer
(kolom te verbergen)]]="-","",TabelERE72[[#This Row],[Ploegnummer
(kolom te verbergen)]]))</f>
        <v xml:space="preserve">EMILE V </v>
      </c>
      <c r="I6" s="25" t="str">
        <f t="shared" si="5"/>
        <v>EM-V</v>
      </c>
      <c r="J6" s="44"/>
      <c r="K6" s="46">
        <v>1</v>
      </c>
      <c r="L6" s="46">
        <v>1</v>
      </c>
      <c r="M6" s="46">
        <v>1</v>
      </c>
      <c r="N6" s="54">
        <v>0</v>
      </c>
      <c r="O6" s="82" t="s">
        <v>10</v>
      </c>
      <c r="P6" s="47">
        <v>1</v>
      </c>
      <c r="Q6" s="47">
        <v>3</v>
      </c>
      <c r="R6" s="46">
        <v>3</v>
      </c>
      <c r="S6" s="47">
        <v>3</v>
      </c>
      <c r="T6" s="82" t="s">
        <v>10</v>
      </c>
      <c r="U6" s="47">
        <v>1</v>
      </c>
      <c r="V6" s="46">
        <v>3</v>
      </c>
      <c r="W6" s="54">
        <v>3</v>
      </c>
      <c r="X6" s="47">
        <v>3</v>
      </c>
      <c r="Y6" s="46">
        <v>1</v>
      </c>
      <c r="Z6" s="82" t="s">
        <v>10</v>
      </c>
      <c r="AA6" s="54">
        <v>1</v>
      </c>
      <c r="AB6" s="54">
        <v>1</v>
      </c>
      <c r="AC6" s="46">
        <v>1</v>
      </c>
      <c r="AD6" s="46">
        <v>3</v>
      </c>
      <c r="AE6" s="82" t="s">
        <v>10</v>
      </c>
      <c r="AF6" s="46">
        <v>3</v>
      </c>
      <c r="AG6" s="26">
        <f>SUM(TabelERE72[[#This Row],[11-09-21]:[07-05-22]])</f>
        <v>33</v>
      </c>
      <c r="AH6" s="27">
        <f>(COUNTIF(TabelERE72[[#This Row],[11-09-21]:[07-05-22]],3)*2)+COUNTIF(TabelERE72[[#This Row],[11-09-21]:[07-05-22]],1)</f>
        <v>25</v>
      </c>
      <c r="AI6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36</v>
      </c>
      <c r="AJ6" s="29"/>
      <c r="AK6" s="30">
        <f t="shared" si="6"/>
        <v>0.69444444444444442</v>
      </c>
      <c r="AL6" s="31"/>
    </row>
    <row r="7" spans="1:38" s="32" customFormat="1" ht="15" customHeight="1" x14ac:dyDescent="0.3">
      <c r="A7" s="18"/>
      <c r="B7" s="19">
        <f t="shared" si="1"/>
        <v>3</v>
      </c>
      <c r="C7" s="20">
        <v>480</v>
      </c>
      <c r="D7" s="21" t="str">
        <f t="shared" si="2"/>
        <v>KERREMANS YENTL</v>
      </c>
      <c r="E7" s="22">
        <f t="shared" si="3"/>
        <v>1</v>
      </c>
      <c r="F7" s="23" t="str">
        <f t="shared" si="4"/>
        <v>B</v>
      </c>
      <c r="G7" s="23" t="str">
        <f>IF(TabelERE72[[#This Row],[Gespeelde manches]]&lt;10,"TW",IF(TabelERE72[[#This Row],[Percentage]]&lt;40%,"C",IF(TabelERE72[[#This Row],[Percentage]]&lt;70%,"B","A")))</f>
        <v>A</v>
      </c>
      <c r="H7" s="24" t="str">
        <f>(VLOOKUP(C7,Ledenlijst1,2,FALSE))&amp;" "&amp;(IF(TabelERE72[[#This Row],[Ploegnummer
(kolom te verbergen)]]="-","",TabelERE72[[#This Row],[Ploegnummer
(kolom te verbergen)]]))</f>
        <v>EXCELSIOR 1</v>
      </c>
      <c r="I7" s="25" t="str">
        <f t="shared" si="5"/>
        <v>EXC</v>
      </c>
      <c r="J7" s="44">
        <v>1</v>
      </c>
      <c r="K7" s="46" t="s">
        <v>16</v>
      </c>
      <c r="L7" s="46">
        <v>0</v>
      </c>
      <c r="M7" s="46">
        <v>1</v>
      </c>
      <c r="N7" s="82" t="s">
        <v>10</v>
      </c>
      <c r="O7" s="54">
        <v>3</v>
      </c>
      <c r="P7" s="47">
        <v>1</v>
      </c>
      <c r="Q7" s="47">
        <v>1</v>
      </c>
      <c r="R7" s="46">
        <v>3</v>
      </c>
      <c r="S7" s="47">
        <v>0</v>
      </c>
      <c r="T7" s="82" t="s">
        <v>10</v>
      </c>
      <c r="U7" s="47">
        <v>3</v>
      </c>
      <c r="V7" s="46">
        <v>3</v>
      </c>
      <c r="W7" s="54">
        <v>1</v>
      </c>
      <c r="X7" s="47">
        <v>3</v>
      </c>
      <c r="Y7" s="82" t="s">
        <v>10</v>
      </c>
      <c r="Z7" s="47">
        <v>3</v>
      </c>
      <c r="AA7" s="54">
        <v>1</v>
      </c>
      <c r="AB7" s="54">
        <v>3</v>
      </c>
      <c r="AC7" s="46">
        <v>3</v>
      </c>
      <c r="AD7" s="46">
        <v>1</v>
      </c>
      <c r="AE7" s="82" t="s">
        <v>10</v>
      </c>
      <c r="AF7" s="46">
        <v>3</v>
      </c>
      <c r="AG7" s="26">
        <f>SUM(TabelERE72[[#This Row],[11-09-21]:[07-05-22]])</f>
        <v>33</v>
      </c>
      <c r="AH7" s="27">
        <f>(COUNTIF(TabelERE72[[#This Row],[11-09-21]:[07-05-22]],3)*2)+COUNTIF(TabelERE72[[#This Row],[11-09-21]:[07-05-22]],1)</f>
        <v>24</v>
      </c>
      <c r="AI7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34</v>
      </c>
      <c r="AJ7" s="29"/>
      <c r="AK7" s="30">
        <f t="shared" si="6"/>
        <v>0.70588235294117652</v>
      </c>
      <c r="AL7" s="31"/>
    </row>
    <row r="8" spans="1:38" s="32" customFormat="1" ht="15" customHeight="1" x14ac:dyDescent="0.3">
      <c r="A8" s="18"/>
      <c r="B8" s="19">
        <f t="shared" si="1"/>
        <v>3</v>
      </c>
      <c r="C8" s="20">
        <v>161</v>
      </c>
      <c r="D8" s="21" t="str">
        <f t="shared" si="2"/>
        <v>DEHERTOGH JOHAN</v>
      </c>
      <c r="E8" s="22" t="str">
        <f t="shared" si="3"/>
        <v>-</v>
      </c>
      <c r="F8" s="23" t="str">
        <f t="shared" si="4"/>
        <v>A</v>
      </c>
      <c r="G8" s="23" t="str">
        <f>IF(TabelERE72[[#This Row],[Gespeelde manches]]&lt;10,"TW",IF(TabelERE72[[#This Row],[Percentage]]&lt;40%,"C",IF(TabelERE72[[#This Row],[Percentage]]&lt;70%,"B","A")))</f>
        <v>B</v>
      </c>
      <c r="H8" s="24" t="str">
        <f>(VLOOKUP(C8,Ledenlijst1,2,FALSE))&amp;" "&amp;(IF(TabelERE72[[#This Row],[Ploegnummer
(kolom te verbergen)]]="-","",TabelERE72[[#This Row],[Ploegnummer
(kolom te verbergen)]]))</f>
        <v xml:space="preserve">THE Q </v>
      </c>
      <c r="I8" s="25" t="str">
        <f t="shared" si="5"/>
        <v>THQ</v>
      </c>
      <c r="J8" s="44"/>
      <c r="K8" s="46">
        <v>3</v>
      </c>
      <c r="L8" s="46">
        <v>1</v>
      </c>
      <c r="M8" s="82" t="s">
        <v>10</v>
      </c>
      <c r="N8" s="54">
        <v>3</v>
      </c>
      <c r="O8" s="54">
        <v>1</v>
      </c>
      <c r="P8" s="47">
        <v>1</v>
      </c>
      <c r="Q8" s="47">
        <v>3</v>
      </c>
      <c r="R8" s="82" t="s">
        <v>10</v>
      </c>
      <c r="S8" s="47">
        <v>3</v>
      </c>
      <c r="T8" s="46">
        <v>3</v>
      </c>
      <c r="U8" s="47">
        <v>0</v>
      </c>
      <c r="V8" s="46">
        <v>3</v>
      </c>
      <c r="W8" s="54">
        <v>0</v>
      </c>
      <c r="X8" s="82" t="s">
        <v>10</v>
      </c>
      <c r="Y8" s="46">
        <v>1</v>
      </c>
      <c r="Z8" s="47">
        <v>1</v>
      </c>
      <c r="AA8" s="54">
        <v>0</v>
      </c>
      <c r="AB8" s="54">
        <v>3</v>
      </c>
      <c r="AC8" s="82" t="s">
        <v>10</v>
      </c>
      <c r="AD8" s="46">
        <v>3</v>
      </c>
      <c r="AE8" s="47">
        <v>1</v>
      </c>
      <c r="AF8" s="46">
        <v>3</v>
      </c>
      <c r="AG8" s="26">
        <f>SUM(TabelERE72[[#This Row],[11-09-21]:[07-05-22]])</f>
        <v>33</v>
      </c>
      <c r="AH8" s="27">
        <f>(COUNTIF(TabelERE72[[#This Row],[11-09-21]:[07-05-22]],3)*2)+COUNTIF(TabelERE72[[#This Row],[11-09-21]:[07-05-22]],1)</f>
        <v>24</v>
      </c>
      <c r="AI8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36</v>
      </c>
      <c r="AJ8" s="29"/>
      <c r="AK8" s="30">
        <f t="shared" si="6"/>
        <v>0.66666666666666663</v>
      </c>
      <c r="AL8" s="31"/>
    </row>
    <row r="9" spans="1:38" s="32" customFormat="1" ht="15" customHeight="1" x14ac:dyDescent="0.3">
      <c r="A9" s="18"/>
      <c r="B9" s="19">
        <f t="shared" si="1"/>
        <v>6</v>
      </c>
      <c r="C9" s="20">
        <v>496</v>
      </c>
      <c r="D9" s="21" t="str">
        <f t="shared" si="2"/>
        <v>VAN DAMME DJILLE</v>
      </c>
      <c r="E9" s="22">
        <f t="shared" si="3"/>
        <v>1</v>
      </c>
      <c r="F9" s="23" t="str">
        <f t="shared" si="4"/>
        <v>B</v>
      </c>
      <c r="G9" s="23" t="str">
        <f>IF(TabelERE72[[#This Row],[Gespeelde manches]]&lt;10,"TW",IF(TabelERE72[[#This Row],[Percentage]]&lt;40%,"C",IF(TabelERE72[[#This Row],[Percentage]]&lt;70%,"B","A")))</f>
        <v>B</v>
      </c>
      <c r="H9" s="24" t="str">
        <f>(VLOOKUP(C9,Ledenlijst1,2,FALSE))&amp;" "&amp;(IF(TabelERE72[[#This Row],[Ploegnummer
(kolom te verbergen)]]="-","",TabelERE72[[#This Row],[Ploegnummer
(kolom te verbergen)]]))</f>
        <v>KASTEL 1</v>
      </c>
      <c r="I9" s="25" t="str">
        <f t="shared" si="5"/>
        <v>KAST</v>
      </c>
      <c r="J9" s="44">
        <v>1</v>
      </c>
      <c r="K9" s="46">
        <v>3</v>
      </c>
      <c r="L9" s="46">
        <v>3</v>
      </c>
      <c r="M9" s="46">
        <v>3</v>
      </c>
      <c r="N9" s="54">
        <v>1</v>
      </c>
      <c r="O9" s="54">
        <v>0</v>
      </c>
      <c r="P9" s="82" t="s">
        <v>10</v>
      </c>
      <c r="Q9" s="47">
        <v>0</v>
      </c>
      <c r="R9" s="46">
        <v>3</v>
      </c>
      <c r="S9" s="47">
        <v>0</v>
      </c>
      <c r="T9" s="46">
        <v>1</v>
      </c>
      <c r="U9" s="82" t="s">
        <v>10</v>
      </c>
      <c r="V9" s="46">
        <v>1</v>
      </c>
      <c r="W9" s="54">
        <v>1</v>
      </c>
      <c r="X9" s="47">
        <v>3</v>
      </c>
      <c r="Y9" s="46">
        <v>3</v>
      </c>
      <c r="Z9" s="47">
        <v>1</v>
      </c>
      <c r="AA9" s="82" t="s">
        <v>10</v>
      </c>
      <c r="AB9" s="54">
        <v>1</v>
      </c>
      <c r="AC9" s="46">
        <v>3</v>
      </c>
      <c r="AD9" s="46">
        <v>3</v>
      </c>
      <c r="AE9" s="47">
        <v>1</v>
      </c>
      <c r="AF9" s="82" t="s">
        <v>10</v>
      </c>
      <c r="AG9" s="26">
        <f>SUM(TabelERE72[[#This Row],[11-09-21]:[07-05-22]])</f>
        <v>31</v>
      </c>
      <c r="AH9" s="27">
        <f>(COUNTIF(TabelERE72[[#This Row],[11-09-21]:[07-05-22]],3)*2)+COUNTIF(TabelERE72[[#This Row],[11-09-21]:[07-05-22]],1)</f>
        <v>23</v>
      </c>
      <c r="AI9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36</v>
      </c>
      <c r="AJ9" s="29"/>
      <c r="AK9" s="30">
        <f t="shared" si="6"/>
        <v>0.63888888888888884</v>
      </c>
      <c r="AL9" s="31"/>
    </row>
    <row r="10" spans="1:38" s="32" customFormat="1" ht="15" customHeight="1" x14ac:dyDescent="0.3">
      <c r="A10" s="18"/>
      <c r="B10" s="19">
        <f t="shared" si="1"/>
        <v>7</v>
      </c>
      <c r="C10" s="20">
        <v>413</v>
      </c>
      <c r="D10" s="21" t="str">
        <f t="shared" si="2"/>
        <v>ENGELS DAVE</v>
      </c>
      <c r="E10" s="22">
        <f t="shared" si="3"/>
        <v>1</v>
      </c>
      <c r="F10" s="23" t="str">
        <f t="shared" si="4"/>
        <v>B</v>
      </c>
      <c r="G10" s="23" t="str">
        <f>IF(TabelERE72[[#This Row],[Gespeelde manches]]&lt;10,"TW",IF(TabelERE72[[#This Row],[Percentage]]&lt;40%,"C",IF(TabelERE72[[#This Row],[Percentage]]&lt;70%,"B","A")))</f>
        <v>A</v>
      </c>
      <c r="H10" s="24" t="str">
        <f>(VLOOKUP(C10,Ledenlijst1,2,FALSE))&amp;" "&amp;(IF(TabelERE72[[#This Row],[Ploegnummer
(kolom te verbergen)]]="-","",TabelERE72[[#This Row],[Ploegnummer
(kolom te verbergen)]]))</f>
        <v>EXCELSIOR 1</v>
      </c>
      <c r="I10" s="25" t="str">
        <f t="shared" si="5"/>
        <v>EXC</v>
      </c>
      <c r="J10" s="44">
        <v>1</v>
      </c>
      <c r="K10" s="46">
        <v>3</v>
      </c>
      <c r="L10" s="46" t="s">
        <v>16</v>
      </c>
      <c r="M10" s="46">
        <v>3</v>
      </c>
      <c r="N10" s="82" t="s">
        <v>10</v>
      </c>
      <c r="O10" s="54">
        <v>3</v>
      </c>
      <c r="P10" s="47">
        <v>1</v>
      </c>
      <c r="Q10" s="47">
        <v>3</v>
      </c>
      <c r="R10" s="46">
        <v>3</v>
      </c>
      <c r="S10" s="47" t="s">
        <v>16</v>
      </c>
      <c r="T10" s="82" t="s">
        <v>10</v>
      </c>
      <c r="U10" s="47" t="s">
        <v>16</v>
      </c>
      <c r="V10" s="46" t="s">
        <v>16</v>
      </c>
      <c r="W10" s="54">
        <v>3</v>
      </c>
      <c r="X10" s="47">
        <v>1</v>
      </c>
      <c r="Y10" s="82" t="s">
        <v>10</v>
      </c>
      <c r="Z10" s="47">
        <v>3</v>
      </c>
      <c r="AA10" s="54">
        <v>3</v>
      </c>
      <c r="AB10" s="54">
        <v>1</v>
      </c>
      <c r="AC10" s="46">
        <v>1</v>
      </c>
      <c r="AD10" s="46">
        <v>1</v>
      </c>
      <c r="AE10" s="82" t="s">
        <v>10</v>
      </c>
      <c r="AF10" s="46">
        <v>1</v>
      </c>
      <c r="AG10" s="26">
        <f>SUM(TabelERE72[[#This Row],[11-09-21]:[07-05-22]])</f>
        <v>30</v>
      </c>
      <c r="AH10" s="27">
        <f>(COUNTIF(TabelERE72[[#This Row],[11-09-21]:[07-05-22]],3)*2)+COUNTIF(TabelERE72[[#This Row],[11-09-21]:[07-05-22]],1)</f>
        <v>22</v>
      </c>
      <c r="AI10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28</v>
      </c>
      <c r="AJ10" s="29"/>
      <c r="AK10" s="30">
        <f t="shared" si="6"/>
        <v>0.7857142857142857</v>
      </c>
      <c r="AL10" s="31"/>
    </row>
    <row r="11" spans="1:38" s="32" customFormat="1" ht="15" customHeight="1" x14ac:dyDescent="0.3">
      <c r="A11" s="18"/>
      <c r="B11" s="19">
        <f t="shared" si="1"/>
        <v>8</v>
      </c>
      <c r="C11" s="20">
        <v>222</v>
      </c>
      <c r="D11" s="21" t="str">
        <f t="shared" si="2"/>
        <v>GUIGUET REYNALD</v>
      </c>
      <c r="E11" s="22" t="str">
        <f t="shared" si="3"/>
        <v>-</v>
      </c>
      <c r="F11" s="23" t="str">
        <f t="shared" si="4"/>
        <v>B</v>
      </c>
      <c r="G11" s="23" t="str">
        <f>IF(TabelERE72[[#This Row],[Gespeelde manches]]&lt;10,"TW",IF(TabelERE72[[#This Row],[Percentage]]&lt;40%,"C",IF(TabelERE72[[#This Row],[Percentage]]&lt;70%,"B","A")))</f>
        <v>B</v>
      </c>
      <c r="H11" s="24" t="str">
        <f>(VLOOKUP(C11,Ledenlijst1,2,FALSE))&amp;" "&amp;(IF(TabelERE72[[#This Row],[Ploegnummer
(kolom te verbergen)]]="-","",TabelERE72[[#This Row],[Ploegnummer
(kolom te verbergen)]]))</f>
        <v xml:space="preserve">EMILE V </v>
      </c>
      <c r="I11" s="25" t="str">
        <f t="shared" si="5"/>
        <v>EM-V</v>
      </c>
      <c r="J11" s="44"/>
      <c r="K11" s="46">
        <v>1</v>
      </c>
      <c r="L11" s="46">
        <v>3</v>
      </c>
      <c r="M11" s="46">
        <v>3</v>
      </c>
      <c r="N11" s="54">
        <v>1</v>
      </c>
      <c r="O11" s="82" t="s">
        <v>10</v>
      </c>
      <c r="P11" s="47">
        <v>1</v>
      </c>
      <c r="Q11" s="47">
        <v>3</v>
      </c>
      <c r="R11" s="46" t="s">
        <v>16</v>
      </c>
      <c r="S11" s="47">
        <v>1</v>
      </c>
      <c r="T11" s="82" t="s">
        <v>10</v>
      </c>
      <c r="U11" s="47">
        <v>1</v>
      </c>
      <c r="V11" s="46">
        <v>3</v>
      </c>
      <c r="W11" s="54">
        <v>3</v>
      </c>
      <c r="X11" s="47">
        <v>1</v>
      </c>
      <c r="Y11" s="46">
        <v>0</v>
      </c>
      <c r="Z11" s="82" t="s">
        <v>10</v>
      </c>
      <c r="AA11" s="54">
        <v>3</v>
      </c>
      <c r="AB11" s="54">
        <v>3</v>
      </c>
      <c r="AC11" s="46">
        <v>1</v>
      </c>
      <c r="AD11" s="46">
        <v>1</v>
      </c>
      <c r="AE11" s="82" t="s">
        <v>10</v>
      </c>
      <c r="AF11" s="46">
        <v>0</v>
      </c>
      <c r="AG11" s="26">
        <f>SUM(TabelERE72[[#This Row],[11-09-21]:[07-05-22]])</f>
        <v>29</v>
      </c>
      <c r="AH11" s="27">
        <f>(COUNTIF(TabelERE72[[#This Row],[11-09-21]:[07-05-22]],3)*2)+COUNTIF(TabelERE72[[#This Row],[11-09-21]:[07-05-22]],1)</f>
        <v>22</v>
      </c>
      <c r="AI11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34</v>
      </c>
      <c r="AJ11" s="29"/>
      <c r="AK11" s="30">
        <f t="shared" si="6"/>
        <v>0.6470588235294118</v>
      </c>
      <c r="AL11" s="31"/>
    </row>
    <row r="12" spans="1:38" s="32" customFormat="1" ht="15" customHeight="1" x14ac:dyDescent="0.3">
      <c r="A12" s="18"/>
      <c r="B12" s="19">
        <f t="shared" si="1"/>
        <v>8</v>
      </c>
      <c r="C12" s="20">
        <v>153</v>
      </c>
      <c r="D12" s="21" t="str">
        <f t="shared" si="2"/>
        <v>VAN BORM KRIS</v>
      </c>
      <c r="E12" s="22" t="str">
        <f t="shared" si="3"/>
        <v>-</v>
      </c>
      <c r="F12" s="23" t="str">
        <f t="shared" si="4"/>
        <v>B</v>
      </c>
      <c r="G12" s="23" t="str">
        <f>IF(TabelERE72[[#This Row],[Gespeelde manches]]&lt;10,"TW",IF(TabelERE72[[#This Row],[Percentage]]&lt;40%,"C",IF(TabelERE72[[#This Row],[Percentage]]&lt;70%,"B","A")))</f>
        <v>B</v>
      </c>
      <c r="H12" s="24" t="str">
        <f>(VLOOKUP(C12,Ledenlijst1,2,FALSE))&amp;" "&amp;(IF(TabelERE72[[#This Row],[Ploegnummer
(kolom te verbergen)]]="-","",TabelERE72[[#This Row],[Ploegnummer
(kolom te verbergen)]]))</f>
        <v xml:space="preserve">EMILE V </v>
      </c>
      <c r="I12" s="25" t="str">
        <f t="shared" si="5"/>
        <v>EM-V</v>
      </c>
      <c r="J12" s="44"/>
      <c r="K12" s="46">
        <v>0</v>
      </c>
      <c r="L12" s="46">
        <v>3</v>
      </c>
      <c r="M12" s="46">
        <v>1</v>
      </c>
      <c r="N12" s="54">
        <v>0</v>
      </c>
      <c r="O12" s="82" t="s">
        <v>10</v>
      </c>
      <c r="P12" s="47">
        <v>3</v>
      </c>
      <c r="Q12" s="47">
        <v>3</v>
      </c>
      <c r="R12" s="46">
        <v>1</v>
      </c>
      <c r="S12" s="47">
        <v>1</v>
      </c>
      <c r="T12" s="82" t="s">
        <v>10</v>
      </c>
      <c r="U12" s="47">
        <v>0</v>
      </c>
      <c r="V12" s="46">
        <v>3</v>
      </c>
      <c r="W12" s="54">
        <v>3</v>
      </c>
      <c r="X12" s="47">
        <v>1</v>
      </c>
      <c r="Y12" s="46">
        <v>0</v>
      </c>
      <c r="Z12" s="82" t="s">
        <v>10</v>
      </c>
      <c r="AA12" s="54">
        <v>3</v>
      </c>
      <c r="AB12" s="54">
        <v>3</v>
      </c>
      <c r="AC12" s="46">
        <v>3</v>
      </c>
      <c r="AD12" s="46">
        <v>0</v>
      </c>
      <c r="AE12" s="82" t="s">
        <v>10</v>
      </c>
      <c r="AF12" s="46">
        <v>1</v>
      </c>
      <c r="AG12" s="26">
        <f>SUM(TabelERE72[[#This Row],[11-09-21]:[07-05-22]])</f>
        <v>29</v>
      </c>
      <c r="AH12" s="27">
        <f>(COUNTIF(TabelERE72[[#This Row],[11-09-21]:[07-05-22]],3)*2)+COUNTIF(TabelERE72[[#This Row],[11-09-21]:[07-05-22]],1)</f>
        <v>21</v>
      </c>
      <c r="AI12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36</v>
      </c>
      <c r="AJ12" s="29"/>
      <c r="AK12" s="30">
        <f t="shared" si="6"/>
        <v>0.58333333333333337</v>
      </c>
      <c r="AL12" s="31"/>
    </row>
    <row r="13" spans="1:38" s="32" customFormat="1" ht="15" customHeight="1" x14ac:dyDescent="0.3">
      <c r="A13" s="18"/>
      <c r="B13" s="19">
        <f t="shared" si="1"/>
        <v>10</v>
      </c>
      <c r="C13" s="20">
        <v>379</v>
      </c>
      <c r="D13" s="21" t="str">
        <f t="shared" si="2"/>
        <v>PERSOONS DIRK</v>
      </c>
      <c r="E13" s="22" t="str">
        <f t="shared" si="3"/>
        <v>-</v>
      </c>
      <c r="F13" s="23" t="str">
        <f t="shared" si="4"/>
        <v>A</v>
      </c>
      <c r="G13" s="23" t="str">
        <f>IF(TabelERE72[[#This Row],[Gespeelde manches]]&lt;10,"TW",IF(TabelERE72[[#This Row],[Percentage]]&lt;40%,"C",IF(TabelERE72[[#This Row],[Percentage]]&lt;70%,"B","A")))</f>
        <v>B</v>
      </c>
      <c r="H13" s="24" t="str">
        <f>(VLOOKUP(C13,Ledenlijst1,2,FALSE))&amp;" "&amp;(IF(TabelERE72[[#This Row],[Ploegnummer
(kolom te verbergen)]]="-","",TabelERE72[[#This Row],[Ploegnummer
(kolom te verbergen)]]))</f>
        <v xml:space="preserve">BILJARTBOYS </v>
      </c>
      <c r="I13" s="25" t="str">
        <f t="shared" si="5"/>
        <v>BJB</v>
      </c>
      <c r="J13" s="44"/>
      <c r="K13" s="82" t="s">
        <v>10</v>
      </c>
      <c r="L13" s="46">
        <v>1</v>
      </c>
      <c r="M13" s="46">
        <v>1</v>
      </c>
      <c r="N13" s="54">
        <v>0</v>
      </c>
      <c r="O13" s="54">
        <v>3</v>
      </c>
      <c r="P13" s="82" t="s">
        <v>10</v>
      </c>
      <c r="Q13" s="47">
        <v>1</v>
      </c>
      <c r="R13" s="46">
        <v>3</v>
      </c>
      <c r="S13" s="47" t="s">
        <v>16</v>
      </c>
      <c r="T13" s="46">
        <v>1</v>
      </c>
      <c r="U13" s="47">
        <v>3</v>
      </c>
      <c r="V13" s="82" t="s">
        <v>10</v>
      </c>
      <c r="W13" s="54">
        <v>3</v>
      </c>
      <c r="X13" s="47">
        <v>1</v>
      </c>
      <c r="Y13" s="46">
        <v>3</v>
      </c>
      <c r="Z13" s="47">
        <v>1</v>
      </c>
      <c r="AA13" s="82" t="s">
        <v>10</v>
      </c>
      <c r="AB13" s="54">
        <v>3</v>
      </c>
      <c r="AC13" s="46">
        <v>3</v>
      </c>
      <c r="AD13" s="46">
        <v>1</v>
      </c>
      <c r="AE13" s="47">
        <v>0</v>
      </c>
      <c r="AF13" s="46" t="s">
        <v>16</v>
      </c>
      <c r="AG13" s="26">
        <f>SUM(TabelERE72[[#This Row],[11-09-21]:[07-05-22]])</f>
        <v>28</v>
      </c>
      <c r="AH13" s="27">
        <f>(COUNTIF(TabelERE72[[#This Row],[11-09-21]:[07-05-22]],3)*2)+COUNTIF(TabelERE72[[#This Row],[11-09-21]:[07-05-22]],1)</f>
        <v>21</v>
      </c>
      <c r="AI13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31</v>
      </c>
      <c r="AJ13" s="29">
        <v>1</v>
      </c>
      <c r="AK13" s="30">
        <f t="shared" si="6"/>
        <v>0.67741935483870963</v>
      </c>
      <c r="AL13" s="31"/>
    </row>
    <row r="14" spans="1:38" s="32" customFormat="1" ht="15" customHeight="1" x14ac:dyDescent="0.3">
      <c r="A14" s="18"/>
      <c r="B14" s="19">
        <f t="shared" si="1"/>
        <v>10</v>
      </c>
      <c r="C14" s="20">
        <v>57</v>
      </c>
      <c r="D14" s="21" t="str">
        <f t="shared" si="2"/>
        <v>WILLEMS JAN</v>
      </c>
      <c r="E14" s="22" t="str">
        <f t="shared" si="3"/>
        <v>-</v>
      </c>
      <c r="F14" s="23" t="str">
        <f t="shared" si="4"/>
        <v>A</v>
      </c>
      <c r="G14" s="23" t="str">
        <f>IF(TabelERE72[[#This Row],[Gespeelde manches]]&lt;10,"TW",IF(TabelERE72[[#This Row],[Percentage]]&lt;40%,"C",IF(TabelERE72[[#This Row],[Percentage]]&lt;70%,"B","A")))</f>
        <v>A</v>
      </c>
      <c r="H14" s="24" t="str">
        <f>(VLOOKUP(C14,Ledenlijst1,2,FALSE))&amp;" "&amp;(IF(TabelERE72[[#This Row],[Ploegnummer
(kolom te verbergen)]]="-","",TabelERE72[[#This Row],[Ploegnummer
(kolom te verbergen)]]))</f>
        <v xml:space="preserve">FLIPPERBOYS </v>
      </c>
      <c r="I14" s="25" t="str">
        <f t="shared" si="5"/>
        <v>FLIP</v>
      </c>
      <c r="J14" s="44"/>
      <c r="K14" s="46">
        <v>3</v>
      </c>
      <c r="L14" s="46" t="s">
        <v>16</v>
      </c>
      <c r="M14" s="46">
        <v>1</v>
      </c>
      <c r="N14" s="54">
        <v>1</v>
      </c>
      <c r="O14" s="82" t="s">
        <v>10</v>
      </c>
      <c r="P14" s="47" t="s">
        <v>16</v>
      </c>
      <c r="Q14" s="47">
        <v>3</v>
      </c>
      <c r="R14" s="46">
        <v>3</v>
      </c>
      <c r="S14" s="47" t="s">
        <v>16</v>
      </c>
      <c r="T14" s="46">
        <v>1</v>
      </c>
      <c r="U14" s="82" t="s">
        <v>10</v>
      </c>
      <c r="V14" s="46">
        <v>1</v>
      </c>
      <c r="W14" s="54">
        <v>1</v>
      </c>
      <c r="X14" s="47">
        <v>1</v>
      </c>
      <c r="Y14" s="46">
        <v>3</v>
      </c>
      <c r="Z14" s="82" t="s">
        <v>10</v>
      </c>
      <c r="AA14" s="54">
        <v>3</v>
      </c>
      <c r="AB14" s="54">
        <v>3</v>
      </c>
      <c r="AC14" s="46">
        <v>3</v>
      </c>
      <c r="AD14" s="46" t="s">
        <v>16</v>
      </c>
      <c r="AE14" s="47">
        <v>1</v>
      </c>
      <c r="AF14" s="82" t="s">
        <v>10</v>
      </c>
      <c r="AG14" s="26">
        <f>SUM(TabelERE72[[#This Row],[11-09-21]:[07-05-22]])</f>
        <v>28</v>
      </c>
      <c r="AH14" s="27">
        <f>(COUNTIF(TabelERE72[[#This Row],[11-09-21]:[07-05-22]],3)*2)+COUNTIF(TabelERE72[[#This Row],[11-09-21]:[07-05-22]],1)</f>
        <v>21</v>
      </c>
      <c r="AI14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28</v>
      </c>
      <c r="AJ14" s="29"/>
      <c r="AK14" s="30">
        <f t="shared" si="6"/>
        <v>0.75</v>
      </c>
      <c r="AL14" s="31"/>
    </row>
    <row r="15" spans="1:38" s="32" customFormat="1" ht="15" customHeight="1" x14ac:dyDescent="0.3">
      <c r="A15" s="18"/>
      <c r="B15" s="19">
        <f t="shared" si="1"/>
        <v>12</v>
      </c>
      <c r="C15" s="20">
        <v>191</v>
      </c>
      <c r="D15" s="21" t="str">
        <f t="shared" si="2"/>
        <v>WIJNS STEFAAN</v>
      </c>
      <c r="E15" s="22" t="str">
        <f t="shared" si="3"/>
        <v>-</v>
      </c>
      <c r="F15" s="23" t="str">
        <f t="shared" si="4"/>
        <v>B</v>
      </c>
      <c r="G15" s="23" t="str">
        <f>IF(TabelERE72[[#This Row],[Gespeelde manches]]&lt;10,"TW",IF(TabelERE72[[#This Row],[Percentage]]&lt;40%,"C",IF(TabelERE72[[#This Row],[Percentage]]&lt;70%,"B","A")))</f>
        <v>B</v>
      </c>
      <c r="H15" s="24" t="str">
        <f>(VLOOKUP(C15,Ledenlijst1,2,FALSE))&amp;" "&amp;(IF(TabelERE72[[#This Row],[Ploegnummer
(kolom te verbergen)]]="-","",TabelERE72[[#This Row],[Ploegnummer
(kolom te verbergen)]]))</f>
        <v>DE SPLINTERS 2</v>
      </c>
      <c r="I15" s="25" t="str">
        <f t="shared" si="5"/>
        <v>SPLI</v>
      </c>
      <c r="J15" s="44">
        <v>2</v>
      </c>
      <c r="K15" s="82" t="s">
        <v>10</v>
      </c>
      <c r="L15" s="82" t="s">
        <v>10</v>
      </c>
      <c r="M15" s="46">
        <v>0</v>
      </c>
      <c r="N15" s="54">
        <v>1</v>
      </c>
      <c r="O15" s="54" t="s">
        <v>16</v>
      </c>
      <c r="P15" s="47">
        <v>3</v>
      </c>
      <c r="Q15" s="47">
        <v>3</v>
      </c>
      <c r="R15" s="46">
        <v>3</v>
      </c>
      <c r="S15" s="47">
        <v>1</v>
      </c>
      <c r="T15" s="46">
        <v>0</v>
      </c>
      <c r="U15" s="47">
        <v>1</v>
      </c>
      <c r="V15" s="82" t="s">
        <v>10</v>
      </c>
      <c r="W15" s="82" t="s">
        <v>10</v>
      </c>
      <c r="X15" s="47">
        <v>0</v>
      </c>
      <c r="Y15" s="46">
        <v>3</v>
      </c>
      <c r="Z15" s="47">
        <v>3</v>
      </c>
      <c r="AA15" s="54">
        <v>3</v>
      </c>
      <c r="AB15" s="54">
        <v>1</v>
      </c>
      <c r="AC15" s="46">
        <v>3</v>
      </c>
      <c r="AD15" s="46">
        <v>1</v>
      </c>
      <c r="AE15" s="47">
        <v>1</v>
      </c>
      <c r="AF15" s="46">
        <v>0</v>
      </c>
      <c r="AG15" s="26">
        <f>SUM(TabelERE72[[#This Row],[11-09-21]:[07-05-22]])</f>
        <v>27</v>
      </c>
      <c r="AH15" s="27">
        <f>(COUNTIF(TabelERE72[[#This Row],[11-09-21]:[07-05-22]],3)*2)+COUNTIF(TabelERE72[[#This Row],[11-09-21]:[07-05-22]],1)</f>
        <v>20</v>
      </c>
      <c r="AI15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34</v>
      </c>
      <c r="AJ15" s="29"/>
      <c r="AK15" s="30">
        <f t="shared" si="6"/>
        <v>0.58823529411764708</v>
      </c>
      <c r="AL15" s="31"/>
    </row>
    <row r="16" spans="1:38" s="32" customFormat="1" ht="15" customHeight="1" x14ac:dyDescent="0.3">
      <c r="A16" s="18"/>
      <c r="B16" s="19">
        <f t="shared" si="1"/>
        <v>12</v>
      </c>
      <c r="C16" s="20">
        <v>10</v>
      </c>
      <c r="D16" s="21" t="str">
        <f t="shared" si="2"/>
        <v>DE PAUW PIETER</v>
      </c>
      <c r="E16" s="22" t="str">
        <f t="shared" si="3"/>
        <v>-</v>
      </c>
      <c r="F16" s="23" t="str">
        <f t="shared" si="4"/>
        <v>A</v>
      </c>
      <c r="G16" s="23" t="str">
        <f>IF(TabelERE72[[#This Row],[Gespeelde manches]]&lt;10,"TW",IF(TabelERE72[[#This Row],[Percentage]]&lt;40%,"C",IF(TabelERE72[[#This Row],[Percentage]]&lt;70%,"B","A")))</f>
        <v>A</v>
      </c>
      <c r="H16" s="24" t="str">
        <f>(VLOOKUP(C16,Ledenlijst1,2,FALSE))&amp;" "&amp;(IF(TabelERE72[[#This Row],[Ploegnummer
(kolom te verbergen)]]="-","",TabelERE72[[#This Row],[Ploegnummer
(kolom te verbergen)]]))</f>
        <v xml:space="preserve">EMILE V </v>
      </c>
      <c r="I16" s="25" t="str">
        <f t="shared" si="5"/>
        <v>EM-V</v>
      </c>
      <c r="J16" s="44"/>
      <c r="K16" s="46">
        <v>1</v>
      </c>
      <c r="L16" s="46">
        <v>3</v>
      </c>
      <c r="M16" s="46">
        <v>3</v>
      </c>
      <c r="N16" s="54">
        <v>3</v>
      </c>
      <c r="O16" s="82" t="s">
        <v>10</v>
      </c>
      <c r="P16" s="47">
        <v>1</v>
      </c>
      <c r="Q16" s="47">
        <v>3</v>
      </c>
      <c r="R16" s="46" t="s">
        <v>16</v>
      </c>
      <c r="S16" s="47" t="s">
        <v>16</v>
      </c>
      <c r="T16" s="82" t="s">
        <v>10</v>
      </c>
      <c r="U16" s="47">
        <v>1</v>
      </c>
      <c r="V16" s="46">
        <v>3</v>
      </c>
      <c r="W16" s="54" t="s">
        <v>16</v>
      </c>
      <c r="X16" s="47">
        <v>0</v>
      </c>
      <c r="Y16" s="46" t="s">
        <v>16</v>
      </c>
      <c r="Z16" s="82" t="s">
        <v>10</v>
      </c>
      <c r="AA16" s="54">
        <v>3</v>
      </c>
      <c r="AB16" s="54" t="s">
        <v>16</v>
      </c>
      <c r="AC16" s="46">
        <v>3</v>
      </c>
      <c r="AD16" s="46">
        <v>3</v>
      </c>
      <c r="AE16" s="82" t="s">
        <v>10</v>
      </c>
      <c r="AF16" s="46">
        <v>0</v>
      </c>
      <c r="AG16" s="26">
        <f>SUM(TabelERE72[[#This Row],[11-09-21]:[07-05-22]])</f>
        <v>27</v>
      </c>
      <c r="AH16" s="27">
        <f>(COUNTIF(TabelERE72[[#This Row],[11-09-21]:[07-05-22]],3)*2)+COUNTIF(TabelERE72[[#This Row],[11-09-21]:[07-05-22]],1)</f>
        <v>19</v>
      </c>
      <c r="AI16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26</v>
      </c>
      <c r="AJ16" s="29"/>
      <c r="AK16" s="30">
        <f t="shared" si="6"/>
        <v>0.73076923076923073</v>
      </c>
      <c r="AL16" s="31"/>
    </row>
    <row r="17" spans="1:38" s="32" customFormat="1" ht="15" customHeight="1" x14ac:dyDescent="0.3">
      <c r="A17" s="18"/>
      <c r="B17" s="19">
        <f t="shared" si="1"/>
        <v>14</v>
      </c>
      <c r="C17" s="20">
        <v>440</v>
      </c>
      <c r="D17" s="21" t="str">
        <f t="shared" si="2"/>
        <v>DE BUYSER GLENN</v>
      </c>
      <c r="E17" s="22" t="str">
        <f t="shared" si="3"/>
        <v>-</v>
      </c>
      <c r="F17" s="23" t="str">
        <f t="shared" si="4"/>
        <v>B</v>
      </c>
      <c r="G17" s="23" t="str">
        <f>IF(TabelERE72[[#This Row],[Gespeelde manches]]&lt;10,"TW",IF(TabelERE72[[#This Row],[Percentage]]&lt;40%,"C",IF(TabelERE72[[#This Row],[Percentage]]&lt;70%,"B","A")))</f>
        <v>B</v>
      </c>
      <c r="H17" s="24" t="str">
        <f>(VLOOKUP(C17,Ledenlijst1,2,FALSE))&amp;" "&amp;(IF(TabelERE72[[#This Row],[Ploegnummer
(kolom te verbergen)]]="-","",TabelERE72[[#This Row],[Ploegnummer
(kolom te verbergen)]]))</f>
        <v xml:space="preserve">THE Q </v>
      </c>
      <c r="I17" s="25" t="str">
        <f t="shared" si="5"/>
        <v>THQ</v>
      </c>
      <c r="J17" s="44"/>
      <c r="K17" s="79">
        <v>0</v>
      </c>
      <c r="L17" s="46">
        <v>3</v>
      </c>
      <c r="M17" s="82" t="s">
        <v>10</v>
      </c>
      <c r="N17" s="54">
        <v>1</v>
      </c>
      <c r="O17" s="54">
        <v>3</v>
      </c>
      <c r="P17" s="47">
        <v>1</v>
      </c>
      <c r="Q17" s="47">
        <v>3</v>
      </c>
      <c r="R17" s="82" t="s">
        <v>10</v>
      </c>
      <c r="S17" s="47">
        <v>1</v>
      </c>
      <c r="T17" s="46" t="s">
        <v>16</v>
      </c>
      <c r="U17" s="47">
        <v>1</v>
      </c>
      <c r="V17" s="46">
        <v>1</v>
      </c>
      <c r="W17" s="54" t="s">
        <v>16</v>
      </c>
      <c r="X17" s="82" t="s">
        <v>10</v>
      </c>
      <c r="Y17" s="46">
        <v>3</v>
      </c>
      <c r="Z17" s="47" t="s">
        <v>16</v>
      </c>
      <c r="AA17" s="54">
        <v>1</v>
      </c>
      <c r="AB17" s="54">
        <v>1</v>
      </c>
      <c r="AC17" s="82" t="s">
        <v>10</v>
      </c>
      <c r="AD17" s="46">
        <v>3</v>
      </c>
      <c r="AE17" s="47">
        <v>3</v>
      </c>
      <c r="AF17" s="46">
        <v>1</v>
      </c>
      <c r="AG17" s="26">
        <f>SUM(TabelERE72[[#This Row],[11-09-21]:[07-05-22]])</f>
        <v>26</v>
      </c>
      <c r="AH17" s="27">
        <f>(COUNTIF(TabelERE72[[#This Row],[11-09-21]:[07-05-22]],3)*2)+COUNTIF(TabelERE72[[#This Row],[11-09-21]:[07-05-22]],1)</f>
        <v>20</v>
      </c>
      <c r="AI17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30</v>
      </c>
      <c r="AJ17" s="29"/>
      <c r="AK17" s="30">
        <f t="shared" si="6"/>
        <v>0.66666666666666663</v>
      </c>
      <c r="AL17" s="31"/>
    </row>
    <row r="18" spans="1:38" s="32" customFormat="1" ht="15" customHeight="1" x14ac:dyDescent="0.3">
      <c r="A18" s="18"/>
      <c r="B18" s="19">
        <f t="shared" si="1"/>
        <v>15</v>
      </c>
      <c r="C18" s="20">
        <v>83</v>
      </c>
      <c r="D18" s="21" t="str">
        <f t="shared" si="2"/>
        <v>DE PAUW JOZEF</v>
      </c>
      <c r="E18" s="22" t="str">
        <f t="shared" si="3"/>
        <v>-</v>
      </c>
      <c r="F18" s="23" t="str">
        <f t="shared" si="4"/>
        <v>B</v>
      </c>
      <c r="G18" s="23" t="str">
        <f>IF(TabelERE72[[#This Row],[Gespeelde manches]]&lt;10,"TW",IF(TabelERE72[[#This Row],[Percentage]]&lt;40%,"C",IF(TabelERE72[[#This Row],[Percentage]]&lt;70%,"B","A")))</f>
        <v>B</v>
      </c>
      <c r="H18" s="24" t="str">
        <f>(VLOOKUP(C18,Ledenlijst1,2,FALSE))&amp;" "&amp;(IF(TabelERE72[[#This Row],[Ploegnummer
(kolom te verbergen)]]="-","",TabelERE72[[#This Row],[Ploegnummer
(kolom te verbergen)]]))</f>
        <v xml:space="preserve">EMILE V </v>
      </c>
      <c r="I18" s="25" t="str">
        <f t="shared" si="5"/>
        <v>EM-V</v>
      </c>
      <c r="J18" s="44"/>
      <c r="K18" s="79">
        <v>3</v>
      </c>
      <c r="L18" s="46">
        <v>3</v>
      </c>
      <c r="M18" s="46">
        <v>3</v>
      </c>
      <c r="N18" s="54">
        <v>1</v>
      </c>
      <c r="O18" s="82" t="s">
        <v>10</v>
      </c>
      <c r="P18" s="47" t="s">
        <v>16</v>
      </c>
      <c r="Q18" s="47">
        <v>1</v>
      </c>
      <c r="R18" s="46">
        <v>1</v>
      </c>
      <c r="S18" s="47">
        <v>1</v>
      </c>
      <c r="T18" s="82" t="s">
        <v>10</v>
      </c>
      <c r="U18" s="47">
        <v>1</v>
      </c>
      <c r="V18" s="46">
        <v>3</v>
      </c>
      <c r="W18" s="54">
        <v>1</v>
      </c>
      <c r="X18" s="47">
        <v>1</v>
      </c>
      <c r="Y18" s="46">
        <v>0</v>
      </c>
      <c r="Z18" s="82" t="s">
        <v>10</v>
      </c>
      <c r="AA18" s="54">
        <v>1</v>
      </c>
      <c r="AB18" s="54">
        <v>3</v>
      </c>
      <c r="AC18" s="46">
        <v>0</v>
      </c>
      <c r="AD18" s="46">
        <v>1</v>
      </c>
      <c r="AE18" s="82" t="s">
        <v>10</v>
      </c>
      <c r="AF18" s="46">
        <v>0</v>
      </c>
      <c r="AG18" s="26">
        <f>SUM(TabelERE72[[#This Row],[11-09-21]:[07-05-22]])</f>
        <v>24</v>
      </c>
      <c r="AH18" s="27">
        <f>(COUNTIF(TabelERE72[[#This Row],[11-09-21]:[07-05-22]],3)*2)+COUNTIF(TabelERE72[[#This Row],[11-09-21]:[07-05-22]],1)</f>
        <v>19</v>
      </c>
      <c r="AI18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34</v>
      </c>
      <c r="AJ18" s="29"/>
      <c r="AK18" s="30">
        <f t="shared" si="6"/>
        <v>0.55882352941176472</v>
      </c>
      <c r="AL18" s="31"/>
    </row>
    <row r="19" spans="1:38" s="32" customFormat="1" ht="15" customHeight="1" x14ac:dyDescent="0.3">
      <c r="A19" s="18"/>
      <c r="B19" s="19">
        <f t="shared" si="1"/>
        <v>15</v>
      </c>
      <c r="C19" s="20">
        <v>553</v>
      </c>
      <c r="D19" s="21" t="str">
        <f t="shared" si="2"/>
        <v>GEERAERT ANDY</v>
      </c>
      <c r="E19" s="22">
        <f t="shared" si="3"/>
        <v>1</v>
      </c>
      <c r="F19" s="23" t="str">
        <f t="shared" si="4"/>
        <v>B</v>
      </c>
      <c r="G19" s="23" t="str">
        <f>IF(TabelERE72[[#This Row],[Gespeelde manches]]&lt;10,"TW",IF(TabelERE72[[#This Row],[Percentage]]&lt;40%,"C",IF(TabelERE72[[#This Row],[Percentage]]&lt;70%,"B","A")))</f>
        <v>B</v>
      </c>
      <c r="H19" s="24" t="str">
        <f>(VLOOKUP(C19,Ledenlijst1,2,FALSE))&amp;" "&amp;(IF(TabelERE72[[#This Row],[Ploegnummer
(kolom te verbergen)]]="-","",TabelERE72[[#This Row],[Ploegnummer
(kolom te verbergen)]]))</f>
        <v>KASTEL 1</v>
      </c>
      <c r="I19" s="25" t="str">
        <f t="shared" si="5"/>
        <v>KAST</v>
      </c>
      <c r="J19" s="44">
        <v>1</v>
      </c>
      <c r="K19" s="79">
        <v>3</v>
      </c>
      <c r="L19" s="46">
        <v>3</v>
      </c>
      <c r="M19" s="46">
        <v>3</v>
      </c>
      <c r="N19" s="54">
        <v>3</v>
      </c>
      <c r="O19" s="54">
        <v>0</v>
      </c>
      <c r="P19" s="82" t="s">
        <v>10</v>
      </c>
      <c r="Q19" s="47">
        <v>0</v>
      </c>
      <c r="R19" s="46">
        <v>3</v>
      </c>
      <c r="S19" s="47">
        <v>1</v>
      </c>
      <c r="T19" s="46">
        <v>1</v>
      </c>
      <c r="U19" s="82" t="s">
        <v>10</v>
      </c>
      <c r="V19" s="46">
        <v>1</v>
      </c>
      <c r="W19" s="54">
        <v>3</v>
      </c>
      <c r="X19" s="47">
        <v>0</v>
      </c>
      <c r="Y19" s="46">
        <v>1</v>
      </c>
      <c r="Z19" s="47">
        <v>1</v>
      </c>
      <c r="AA19" s="82" t="s">
        <v>10</v>
      </c>
      <c r="AB19" s="54">
        <v>0</v>
      </c>
      <c r="AC19" s="46">
        <v>1</v>
      </c>
      <c r="AD19" s="46">
        <v>0</v>
      </c>
      <c r="AE19" s="47" t="s">
        <v>16</v>
      </c>
      <c r="AF19" s="82" t="s">
        <v>10</v>
      </c>
      <c r="AG19" s="26">
        <f>SUM(TabelERE72[[#This Row],[11-09-21]:[07-05-22]])</f>
        <v>24</v>
      </c>
      <c r="AH19" s="27">
        <f>(COUNTIF(TabelERE72[[#This Row],[11-09-21]:[07-05-22]],3)*2)+COUNTIF(TabelERE72[[#This Row],[11-09-21]:[07-05-22]],1)</f>
        <v>18</v>
      </c>
      <c r="AI19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34</v>
      </c>
      <c r="AJ19" s="29"/>
      <c r="AK19" s="30">
        <f t="shared" si="6"/>
        <v>0.52941176470588236</v>
      </c>
      <c r="AL19" s="31"/>
    </row>
    <row r="20" spans="1:38" s="32" customFormat="1" ht="15" customHeight="1" x14ac:dyDescent="0.3">
      <c r="A20" s="18"/>
      <c r="B20" s="19">
        <f t="shared" si="1"/>
        <v>17</v>
      </c>
      <c r="C20" s="20">
        <v>435</v>
      </c>
      <c r="D20" s="21" t="str">
        <f t="shared" si="2"/>
        <v>MERTENS PARIS</v>
      </c>
      <c r="E20" s="22" t="str">
        <f t="shared" si="3"/>
        <v>-</v>
      </c>
      <c r="F20" s="23" t="str">
        <f t="shared" si="4"/>
        <v>B</v>
      </c>
      <c r="G20" s="23" t="str">
        <f>IF(TabelERE72[[#This Row],[Gespeelde manches]]&lt;10,"TW",IF(TabelERE72[[#This Row],[Percentage]]&lt;40%,"C",IF(TabelERE72[[#This Row],[Percentage]]&lt;70%,"B","A")))</f>
        <v>B</v>
      </c>
      <c r="H20" s="24" t="str">
        <f>(VLOOKUP(C20,Ledenlijst1,2,FALSE))&amp;" "&amp;(IF(TabelERE72[[#This Row],[Ploegnummer
(kolom te verbergen)]]="-","",TabelERE72[[#This Row],[Ploegnummer
(kolom te verbergen)]]))</f>
        <v>DE SPLINTERS 2</v>
      </c>
      <c r="I20" s="25" t="str">
        <f t="shared" si="5"/>
        <v>SPLI</v>
      </c>
      <c r="J20" s="44">
        <v>2</v>
      </c>
      <c r="K20" s="82" t="s">
        <v>10</v>
      </c>
      <c r="L20" s="82" t="s">
        <v>10</v>
      </c>
      <c r="M20" s="46">
        <v>1</v>
      </c>
      <c r="N20" s="54" t="s">
        <v>16</v>
      </c>
      <c r="O20" s="54">
        <v>3</v>
      </c>
      <c r="P20" s="47">
        <v>3</v>
      </c>
      <c r="Q20" s="47">
        <v>1</v>
      </c>
      <c r="R20" s="46">
        <v>0</v>
      </c>
      <c r="S20" s="47">
        <v>3</v>
      </c>
      <c r="T20" s="46" t="s">
        <v>16</v>
      </c>
      <c r="U20" s="47" t="s">
        <v>16</v>
      </c>
      <c r="V20" s="82" t="s">
        <v>10</v>
      </c>
      <c r="W20" s="82" t="s">
        <v>10</v>
      </c>
      <c r="X20" s="47">
        <v>3</v>
      </c>
      <c r="Y20" s="46">
        <v>0</v>
      </c>
      <c r="Z20" s="47">
        <v>1</v>
      </c>
      <c r="AA20" s="54">
        <v>3</v>
      </c>
      <c r="AB20" s="54">
        <v>1</v>
      </c>
      <c r="AC20" s="46" t="s">
        <v>16</v>
      </c>
      <c r="AD20" s="46" t="s">
        <v>16</v>
      </c>
      <c r="AE20" s="47">
        <v>3</v>
      </c>
      <c r="AF20" s="46">
        <v>1</v>
      </c>
      <c r="AG20" s="26">
        <f>SUM(TabelERE72[[#This Row],[11-09-21]:[07-05-22]])</f>
        <v>23</v>
      </c>
      <c r="AH20" s="27">
        <f>(COUNTIF(TabelERE72[[#This Row],[11-09-21]:[07-05-22]],3)*2)+COUNTIF(TabelERE72[[#This Row],[11-09-21]:[07-05-22]],1)</f>
        <v>17</v>
      </c>
      <c r="AI20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25</v>
      </c>
      <c r="AJ20" s="29">
        <v>1</v>
      </c>
      <c r="AK20" s="30">
        <f t="shared" si="6"/>
        <v>0.68</v>
      </c>
      <c r="AL20" s="31"/>
    </row>
    <row r="21" spans="1:38" s="32" customFormat="1" ht="15" customHeight="1" x14ac:dyDescent="0.3">
      <c r="A21" s="18"/>
      <c r="B21" s="19">
        <f t="shared" si="1"/>
        <v>17</v>
      </c>
      <c r="C21" s="20">
        <v>589</v>
      </c>
      <c r="D21" s="21" t="str">
        <f t="shared" si="2"/>
        <v>DAELEMANS FREDDY</v>
      </c>
      <c r="E21" s="22" t="str">
        <f t="shared" si="3"/>
        <v>-</v>
      </c>
      <c r="F21" s="23" t="str">
        <f t="shared" si="4"/>
        <v>C</v>
      </c>
      <c r="G21" s="23" t="str">
        <f>IF(TabelERE72[[#This Row],[Gespeelde manches]]&lt;10,"TW",IF(TabelERE72[[#This Row],[Percentage]]&lt;40%,"C",IF(TabelERE72[[#This Row],[Percentage]]&lt;70%,"B","A")))</f>
        <v>B</v>
      </c>
      <c r="H21" s="24" t="str">
        <f>(VLOOKUP(C21,Ledenlijst1,2,FALSE))&amp;" "&amp;(IF(TabelERE72[[#This Row],[Ploegnummer
(kolom te verbergen)]]="-","",TabelERE72[[#This Row],[Ploegnummer
(kolom te verbergen)]]))</f>
        <v xml:space="preserve">FLIPPERBOYS </v>
      </c>
      <c r="I21" s="25" t="str">
        <f t="shared" si="5"/>
        <v>FLIP</v>
      </c>
      <c r="J21" s="44"/>
      <c r="K21" s="46">
        <v>3</v>
      </c>
      <c r="L21" s="46">
        <v>3</v>
      </c>
      <c r="M21" s="46">
        <v>0</v>
      </c>
      <c r="N21" s="54">
        <v>1</v>
      </c>
      <c r="O21" s="82" t="s">
        <v>10</v>
      </c>
      <c r="P21" s="47">
        <v>0</v>
      </c>
      <c r="Q21" s="47">
        <v>3</v>
      </c>
      <c r="R21" s="46">
        <v>3</v>
      </c>
      <c r="S21" s="47">
        <v>1</v>
      </c>
      <c r="T21" s="46">
        <v>0</v>
      </c>
      <c r="U21" s="82" t="s">
        <v>10</v>
      </c>
      <c r="V21" s="46">
        <v>1</v>
      </c>
      <c r="W21" s="54">
        <v>1</v>
      </c>
      <c r="X21" s="47">
        <v>3</v>
      </c>
      <c r="Y21" s="46" t="s">
        <v>16</v>
      </c>
      <c r="Z21" s="82" t="s">
        <v>10</v>
      </c>
      <c r="AA21" s="54">
        <v>3</v>
      </c>
      <c r="AB21" s="54">
        <v>1</v>
      </c>
      <c r="AC21" s="46">
        <v>0</v>
      </c>
      <c r="AD21" s="46" t="s">
        <v>16</v>
      </c>
      <c r="AE21" s="47">
        <v>0</v>
      </c>
      <c r="AF21" s="82" t="s">
        <v>10</v>
      </c>
      <c r="AG21" s="26">
        <f>SUM(TabelERE72[[#This Row],[11-09-21]:[07-05-22]])</f>
        <v>23</v>
      </c>
      <c r="AH21" s="27">
        <f>(COUNTIF(TabelERE72[[#This Row],[11-09-21]:[07-05-22]],3)*2)+COUNTIF(TabelERE72[[#This Row],[11-09-21]:[07-05-22]],1)</f>
        <v>17</v>
      </c>
      <c r="AI21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32</v>
      </c>
      <c r="AJ21" s="29"/>
      <c r="AK21" s="30">
        <f t="shared" si="6"/>
        <v>0.53125</v>
      </c>
      <c r="AL21" s="31"/>
    </row>
    <row r="22" spans="1:38" s="32" customFormat="1" ht="15" customHeight="1" x14ac:dyDescent="0.3">
      <c r="A22" s="18"/>
      <c r="B22" s="19">
        <f t="shared" si="1"/>
        <v>17</v>
      </c>
      <c r="C22" s="20">
        <v>510</v>
      </c>
      <c r="D22" s="21" t="str">
        <f t="shared" si="2"/>
        <v>HUYS RUDY</v>
      </c>
      <c r="E22" s="22" t="str">
        <f t="shared" si="3"/>
        <v>-</v>
      </c>
      <c r="F22" s="23" t="str">
        <f t="shared" si="4"/>
        <v>B</v>
      </c>
      <c r="G22" s="23" t="str">
        <f>IF(TabelERE72[[#This Row],[Gespeelde manches]]&lt;10,"TW",IF(TabelERE72[[#This Row],[Percentage]]&lt;40%,"C",IF(TabelERE72[[#This Row],[Percentage]]&lt;70%,"B","A")))</f>
        <v>B</v>
      </c>
      <c r="H22" s="24" t="str">
        <f>(VLOOKUP(C22,Ledenlijst1,2,FALSE))&amp;" "&amp;(IF(TabelERE72[[#This Row],[Ploegnummer
(kolom te verbergen)]]="-","",TabelERE72[[#This Row],[Ploegnummer
(kolom te verbergen)]]))</f>
        <v xml:space="preserve">GOLVERS </v>
      </c>
      <c r="I22" s="25" t="str">
        <f t="shared" si="5"/>
        <v>GOL</v>
      </c>
      <c r="J22" s="44"/>
      <c r="K22" s="46">
        <v>3</v>
      </c>
      <c r="L22" s="82" t="s">
        <v>10</v>
      </c>
      <c r="M22" s="46">
        <v>0</v>
      </c>
      <c r="N22" s="54">
        <v>1</v>
      </c>
      <c r="O22" s="54">
        <v>3</v>
      </c>
      <c r="P22" s="47" t="s">
        <v>16</v>
      </c>
      <c r="Q22" s="47">
        <v>1</v>
      </c>
      <c r="R22" s="82" t="s">
        <v>10</v>
      </c>
      <c r="S22" s="47">
        <v>1</v>
      </c>
      <c r="T22" s="46">
        <v>3</v>
      </c>
      <c r="U22" s="47">
        <v>3</v>
      </c>
      <c r="V22" s="46">
        <v>1</v>
      </c>
      <c r="W22" s="82" t="s">
        <v>10</v>
      </c>
      <c r="X22" s="47">
        <v>3</v>
      </c>
      <c r="Y22" s="80" t="s">
        <v>28</v>
      </c>
      <c r="Z22" s="47">
        <v>1</v>
      </c>
      <c r="AA22" s="54">
        <v>1</v>
      </c>
      <c r="AB22" s="54">
        <v>0</v>
      </c>
      <c r="AC22" s="82" t="s">
        <v>10</v>
      </c>
      <c r="AD22" s="46">
        <v>1</v>
      </c>
      <c r="AE22" s="47">
        <v>1</v>
      </c>
      <c r="AF22" s="46">
        <v>0</v>
      </c>
      <c r="AG22" s="26">
        <f>SUM(TabelERE72[[#This Row],[11-09-21]:[07-05-22]])</f>
        <v>23</v>
      </c>
      <c r="AH22" s="27">
        <f>(COUNTIF(TabelERE72[[#This Row],[11-09-21]:[07-05-22]],3)*2)+COUNTIF(TabelERE72[[#This Row],[11-09-21]:[07-05-22]],1)</f>
        <v>18</v>
      </c>
      <c r="AI22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32</v>
      </c>
      <c r="AJ22" s="29"/>
      <c r="AK22" s="30">
        <f t="shared" si="6"/>
        <v>0.5625</v>
      </c>
      <c r="AL22" s="31"/>
    </row>
    <row r="23" spans="1:38" s="32" customFormat="1" ht="15" customHeight="1" x14ac:dyDescent="0.3">
      <c r="A23" s="18"/>
      <c r="B23" s="19">
        <f t="shared" si="1"/>
        <v>17</v>
      </c>
      <c r="C23" s="20">
        <v>815</v>
      </c>
      <c r="D23" s="21" t="str">
        <f t="shared" si="2"/>
        <v>DE RADEMAEKER DANNY</v>
      </c>
      <c r="E23" s="22" t="str">
        <f t="shared" si="3"/>
        <v>-</v>
      </c>
      <c r="F23" s="23" t="str">
        <f t="shared" si="4"/>
        <v>NA</v>
      </c>
      <c r="G23" s="23" t="str">
        <f>IF(TabelERE72[[#This Row],[Gespeelde manches]]&lt;10,"TW",IF(TabelERE72[[#This Row],[Percentage]]&lt;40%,"C",IF(TabelERE72[[#This Row],[Percentage]]&lt;70%,"B","A")))</f>
        <v>B</v>
      </c>
      <c r="H23" s="24" t="str">
        <f>(VLOOKUP(C23,Ledenlijst1,2,FALSE))&amp;" "&amp;(IF(TabelERE72[[#This Row],[Ploegnummer
(kolom te verbergen)]]="-","",TabelERE72[[#This Row],[Ploegnummer
(kolom te verbergen)]]))</f>
        <v xml:space="preserve">THE Q </v>
      </c>
      <c r="I23" s="25" t="str">
        <f t="shared" si="5"/>
        <v>THQ</v>
      </c>
      <c r="J23" s="44"/>
      <c r="K23" s="79">
        <v>1</v>
      </c>
      <c r="L23" s="46">
        <v>1</v>
      </c>
      <c r="M23" s="82" t="s">
        <v>10</v>
      </c>
      <c r="N23" s="54">
        <v>1</v>
      </c>
      <c r="O23" s="54">
        <v>3</v>
      </c>
      <c r="P23" s="47" t="s">
        <v>16</v>
      </c>
      <c r="Q23" s="47">
        <v>3</v>
      </c>
      <c r="R23" s="82" t="s">
        <v>10</v>
      </c>
      <c r="S23" s="47">
        <v>3</v>
      </c>
      <c r="T23" s="46" t="s">
        <v>16</v>
      </c>
      <c r="U23" s="47">
        <v>3</v>
      </c>
      <c r="V23" s="46">
        <v>1</v>
      </c>
      <c r="W23" s="54">
        <v>0</v>
      </c>
      <c r="X23" s="82" t="s">
        <v>10</v>
      </c>
      <c r="Y23" s="46" t="s">
        <v>16</v>
      </c>
      <c r="Z23" s="47">
        <v>3</v>
      </c>
      <c r="AA23" s="54">
        <v>0</v>
      </c>
      <c r="AB23" s="54" t="s">
        <v>16</v>
      </c>
      <c r="AC23" s="82" t="s">
        <v>10</v>
      </c>
      <c r="AD23" s="46">
        <v>1</v>
      </c>
      <c r="AE23" s="47">
        <v>0</v>
      </c>
      <c r="AF23" s="46">
        <v>3</v>
      </c>
      <c r="AG23" s="26">
        <f>SUM(TabelERE72[[#This Row],[11-09-21]:[07-05-22]])</f>
        <v>23</v>
      </c>
      <c r="AH23" s="27">
        <f>(COUNTIF(TabelERE72[[#This Row],[11-09-21]:[07-05-22]],3)*2)+COUNTIF(TabelERE72[[#This Row],[11-09-21]:[07-05-22]],1)</f>
        <v>17</v>
      </c>
      <c r="AI23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28</v>
      </c>
      <c r="AJ23" s="29"/>
      <c r="AK23" s="30">
        <f t="shared" si="6"/>
        <v>0.6071428571428571</v>
      </c>
      <c r="AL23" s="31"/>
    </row>
    <row r="24" spans="1:38" s="32" customFormat="1" ht="15" customHeight="1" x14ac:dyDescent="0.3">
      <c r="A24" s="18"/>
      <c r="B24" s="19">
        <f t="shared" si="1"/>
        <v>21</v>
      </c>
      <c r="C24" s="20">
        <v>887</v>
      </c>
      <c r="D24" s="21" t="str">
        <f t="shared" si="2"/>
        <v>COVELIERS DYLAN</v>
      </c>
      <c r="E24" s="22" t="str">
        <f t="shared" si="3"/>
        <v>-</v>
      </c>
      <c r="F24" s="23" t="str">
        <f t="shared" si="4"/>
        <v>NA</v>
      </c>
      <c r="G24" s="23" t="str">
        <f>IF(TabelERE72[[#This Row],[Gespeelde manches]]&lt;10,"TW",IF(TabelERE72[[#This Row],[Percentage]]&lt;40%,"C",IF(TabelERE72[[#This Row],[Percentage]]&lt;70%,"B","A")))</f>
        <v>A</v>
      </c>
      <c r="H24" s="24" t="str">
        <f>(VLOOKUP(C24,Ledenlijst1,2,FALSE))&amp;" "&amp;(IF(TabelERE72[[#This Row],[Ploegnummer
(kolom te verbergen)]]="-","",TabelERE72[[#This Row],[Ploegnummer
(kolom te verbergen)]]))</f>
        <v xml:space="preserve">BILJARTBOYS </v>
      </c>
      <c r="I24" s="25" t="str">
        <f t="shared" si="5"/>
        <v>BJB</v>
      </c>
      <c r="J24" s="44"/>
      <c r="K24" s="81" t="s">
        <v>10</v>
      </c>
      <c r="L24" s="46" t="s">
        <v>16</v>
      </c>
      <c r="M24" s="46" t="s">
        <v>16</v>
      </c>
      <c r="N24" s="54" t="s">
        <v>16</v>
      </c>
      <c r="O24" s="54" t="s">
        <v>16</v>
      </c>
      <c r="P24" s="82" t="s">
        <v>10</v>
      </c>
      <c r="Q24" s="47">
        <v>3</v>
      </c>
      <c r="R24" s="46" t="s">
        <v>16</v>
      </c>
      <c r="S24" s="47" t="s">
        <v>16</v>
      </c>
      <c r="T24" s="46">
        <v>1</v>
      </c>
      <c r="U24" s="47" t="s">
        <v>16</v>
      </c>
      <c r="V24" s="82" t="s">
        <v>10</v>
      </c>
      <c r="W24" s="54" t="s">
        <v>16</v>
      </c>
      <c r="X24" s="47">
        <v>3</v>
      </c>
      <c r="Y24" s="46" t="s">
        <v>16</v>
      </c>
      <c r="Z24" s="47">
        <v>3</v>
      </c>
      <c r="AA24" s="82" t="s">
        <v>10</v>
      </c>
      <c r="AB24" s="54">
        <v>3</v>
      </c>
      <c r="AC24" s="46" t="s">
        <v>16</v>
      </c>
      <c r="AD24" s="46">
        <v>3</v>
      </c>
      <c r="AE24" s="47">
        <v>3</v>
      </c>
      <c r="AF24" s="46">
        <v>3</v>
      </c>
      <c r="AG24" s="26">
        <f>SUM(TabelERE72[[#This Row],[11-09-21]:[07-05-22]])</f>
        <v>22</v>
      </c>
      <c r="AH24" s="27">
        <f>(COUNTIF(TabelERE72[[#This Row],[11-09-21]:[07-05-22]],3)*2)+COUNTIF(TabelERE72[[#This Row],[11-09-21]:[07-05-22]],1)</f>
        <v>15</v>
      </c>
      <c r="AI24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16</v>
      </c>
      <c r="AJ24" s="29"/>
      <c r="AK24" s="30">
        <f t="shared" si="6"/>
        <v>0.9375</v>
      </c>
      <c r="AL24" s="31"/>
    </row>
    <row r="25" spans="1:38" s="32" customFormat="1" ht="15" customHeight="1" x14ac:dyDescent="0.3">
      <c r="A25" s="18"/>
      <c r="B25" s="19">
        <f t="shared" si="1"/>
        <v>21</v>
      </c>
      <c r="C25" s="20">
        <v>444</v>
      </c>
      <c r="D25" s="21" t="str">
        <f t="shared" si="2"/>
        <v>HERMUS KEVIN</v>
      </c>
      <c r="E25" s="22" t="str">
        <f t="shared" si="3"/>
        <v>-</v>
      </c>
      <c r="F25" s="23" t="str">
        <f t="shared" si="4"/>
        <v>C</v>
      </c>
      <c r="G25" s="23" t="str">
        <f>IF(TabelERE72[[#This Row],[Gespeelde manches]]&lt;10,"TW",IF(TabelERE72[[#This Row],[Percentage]]&lt;40%,"C",IF(TabelERE72[[#This Row],[Percentage]]&lt;70%,"B","A")))</f>
        <v>B</v>
      </c>
      <c r="H25" s="24" t="str">
        <f>(VLOOKUP(C25,Ledenlijst1,2,FALSE))&amp;" "&amp;(IF(TabelERE72[[#This Row],[Ploegnummer
(kolom te verbergen)]]="-","",TabelERE72[[#This Row],[Ploegnummer
(kolom te verbergen)]]))</f>
        <v xml:space="preserve">FLIPPERBOYS </v>
      </c>
      <c r="I25" s="25" t="str">
        <f t="shared" si="5"/>
        <v>FLIP</v>
      </c>
      <c r="J25" s="44"/>
      <c r="K25" s="79">
        <v>1</v>
      </c>
      <c r="L25" s="46">
        <v>3</v>
      </c>
      <c r="M25" s="46">
        <v>0</v>
      </c>
      <c r="N25" s="54">
        <v>3</v>
      </c>
      <c r="O25" s="82" t="s">
        <v>10</v>
      </c>
      <c r="P25" s="47">
        <v>0</v>
      </c>
      <c r="Q25" s="47">
        <v>3</v>
      </c>
      <c r="R25" s="46" t="s">
        <v>16</v>
      </c>
      <c r="S25" s="47">
        <v>0</v>
      </c>
      <c r="T25" s="46">
        <v>0</v>
      </c>
      <c r="U25" s="82" t="s">
        <v>10</v>
      </c>
      <c r="V25" s="46">
        <v>0</v>
      </c>
      <c r="W25" s="54">
        <v>3</v>
      </c>
      <c r="X25" s="47">
        <v>1</v>
      </c>
      <c r="Y25" s="46">
        <v>1</v>
      </c>
      <c r="Z25" s="82" t="s">
        <v>10</v>
      </c>
      <c r="AA25" s="54">
        <v>1</v>
      </c>
      <c r="AB25" s="54">
        <v>1</v>
      </c>
      <c r="AC25" s="46">
        <v>1</v>
      </c>
      <c r="AD25" s="46">
        <v>1</v>
      </c>
      <c r="AE25" s="47">
        <v>3</v>
      </c>
      <c r="AF25" s="82" t="s">
        <v>10</v>
      </c>
      <c r="AG25" s="26">
        <f>SUM(TabelERE72[[#This Row],[11-09-21]:[07-05-22]])</f>
        <v>22</v>
      </c>
      <c r="AH25" s="27">
        <f>(COUNTIF(TabelERE72[[#This Row],[11-09-21]:[07-05-22]],3)*2)+COUNTIF(TabelERE72[[#This Row],[11-09-21]:[07-05-22]],1)</f>
        <v>17</v>
      </c>
      <c r="AI25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34</v>
      </c>
      <c r="AJ25" s="29"/>
      <c r="AK25" s="30">
        <f t="shared" si="6"/>
        <v>0.5</v>
      </c>
      <c r="AL25" s="31"/>
    </row>
    <row r="26" spans="1:38" s="32" customFormat="1" ht="15" customHeight="1" x14ac:dyDescent="0.3">
      <c r="A26" s="18"/>
      <c r="B26" s="19">
        <f t="shared" si="1"/>
        <v>21</v>
      </c>
      <c r="C26" s="20">
        <v>105</v>
      </c>
      <c r="D26" s="21" t="str">
        <f t="shared" si="2"/>
        <v>VAN DE WAUWER RONY</v>
      </c>
      <c r="E26" s="22" t="str">
        <f t="shared" si="3"/>
        <v>-</v>
      </c>
      <c r="F26" s="23" t="str">
        <f t="shared" si="4"/>
        <v>C</v>
      </c>
      <c r="G26" s="23" t="str">
        <f>IF(TabelERE72[[#This Row],[Gespeelde manches]]&lt;10,"TW",IF(TabelERE72[[#This Row],[Percentage]]&lt;40%,"C",IF(TabelERE72[[#This Row],[Percentage]]&lt;70%,"B","A")))</f>
        <v>B</v>
      </c>
      <c r="H26" s="24" t="str">
        <f>(VLOOKUP(C26,Ledenlijst1,2,FALSE))&amp;" "&amp;(IF(TabelERE72[[#This Row],[Ploegnummer
(kolom te verbergen)]]="-","",TabelERE72[[#This Row],[Ploegnummer
(kolom te verbergen)]]))</f>
        <v xml:space="preserve">GOLVERS </v>
      </c>
      <c r="I26" s="25" t="str">
        <f t="shared" si="5"/>
        <v>GOL</v>
      </c>
      <c r="J26" s="44"/>
      <c r="K26" s="79">
        <v>0</v>
      </c>
      <c r="L26" s="82" t="s">
        <v>10</v>
      </c>
      <c r="M26" s="46">
        <v>1</v>
      </c>
      <c r="N26" s="54">
        <v>1</v>
      </c>
      <c r="O26" s="54">
        <v>3</v>
      </c>
      <c r="P26" s="47">
        <v>3</v>
      </c>
      <c r="Q26" s="47">
        <v>1</v>
      </c>
      <c r="R26" s="82" t="s">
        <v>10</v>
      </c>
      <c r="S26" s="47">
        <v>0</v>
      </c>
      <c r="T26" s="46">
        <v>3</v>
      </c>
      <c r="U26" s="47">
        <v>1</v>
      </c>
      <c r="V26" s="46" t="s">
        <v>16</v>
      </c>
      <c r="W26" s="82" t="s">
        <v>10</v>
      </c>
      <c r="X26" s="47">
        <v>3</v>
      </c>
      <c r="Y26" s="80" t="s">
        <v>28</v>
      </c>
      <c r="Z26" s="47">
        <v>0</v>
      </c>
      <c r="AA26" s="54">
        <v>0</v>
      </c>
      <c r="AB26" s="54">
        <v>0</v>
      </c>
      <c r="AC26" s="82" t="s">
        <v>10</v>
      </c>
      <c r="AD26" s="46" t="s">
        <v>16</v>
      </c>
      <c r="AE26" s="47">
        <v>3</v>
      </c>
      <c r="AF26" s="46">
        <v>3</v>
      </c>
      <c r="AG26" s="26">
        <f>SUM(TabelERE72[[#This Row],[11-09-21]:[07-05-22]])</f>
        <v>22</v>
      </c>
      <c r="AH26" s="27">
        <f>(COUNTIF(TabelERE72[[#This Row],[11-09-21]:[07-05-22]],3)*2)+COUNTIF(TabelERE72[[#This Row],[11-09-21]:[07-05-22]],1)</f>
        <v>16</v>
      </c>
      <c r="AI26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30</v>
      </c>
      <c r="AJ26" s="29"/>
      <c r="AK26" s="30">
        <f t="shared" si="6"/>
        <v>0.53333333333333333</v>
      </c>
      <c r="AL26" s="31"/>
    </row>
    <row r="27" spans="1:38" s="32" customFormat="1" ht="15" customHeight="1" x14ac:dyDescent="0.3">
      <c r="A27" s="18"/>
      <c r="B27" s="19">
        <f t="shared" si="1"/>
        <v>21</v>
      </c>
      <c r="C27" s="20">
        <v>119</v>
      </c>
      <c r="D27" s="21" t="str">
        <f t="shared" si="2"/>
        <v>VERHEYDEN THIERRY</v>
      </c>
      <c r="E27" s="22" t="str">
        <f t="shared" si="3"/>
        <v>-</v>
      </c>
      <c r="F27" s="23" t="str">
        <f t="shared" si="4"/>
        <v>B</v>
      </c>
      <c r="G27" s="23" t="str">
        <f>IF(TabelERE72[[#This Row],[Gespeelde manches]]&lt;10,"TW",IF(TabelERE72[[#This Row],[Percentage]]&lt;40%,"C",IF(TabelERE72[[#This Row],[Percentage]]&lt;70%,"B","A")))</f>
        <v>B</v>
      </c>
      <c r="H27" s="24" t="str">
        <f>(VLOOKUP(C27,Ledenlijst1,2,FALSE))&amp;" "&amp;(IF(TabelERE72[[#This Row],[Ploegnummer
(kolom te verbergen)]]="-","",TabelERE72[[#This Row],[Ploegnummer
(kolom te verbergen)]]))</f>
        <v>NOEVEREN 2</v>
      </c>
      <c r="I27" s="25" t="str">
        <f t="shared" si="5"/>
        <v>NOE</v>
      </c>
      <c r="J27" s="44">
        <v>2</v>
      </c>
      <c r="K27" s="79">
        <v>0</v>
      </c>
      <c r="L27" s="46">
        <v>3</v>
      </c>
      <c r="M27" s="46">
        <v>3</v>
      </c>
      <c r="N27" s="82" t="s">
        <v>10</v>
      </c>
      <c r="O27" s="54" t="s">
        <v>16</v>
      </c>
      <c r="P27" s="47">
        <v>3</v>
      </c>
      <c r="Q27" s="47">
        <v>0</v>
      </c>
      <c r="R27" s="46" t="s">
        <v>16</v>
      </c>
      <c r="S27" s="82" t="s">
        <v>10</v>
      </c>
      <c r="T27" s="46">
        <v>0</v>
      </c>
      <c r="U27" s="47">
        <v>3</v>
      </c>
      <c r="V27" s="46">
        <v>3</v>
      </c>
      <c r="W27" s="54" t="s">
        <v>16</v>
      </c>
      <c r="X27" s="47">
        <v>3</v>
      </c>
      <c r="Y27" s="82" t="s">
        <v>10</v>
      </c>
      <c r="Z27" s="47">
        <v>1</v>
      </c>
      <c r="AA27" s="54" t="s">
        <v>16</v>
      </c>
      <c r="AB27" s="54">
        <v>1</v>
      </c>
      <c r="AC27" s="46">
        <v>1</v>
      </c>
      <c r="AD27" s="82" t="s">
        <v>10</v>
      </c>
      <c r="AE27" s="47" t="s">
        <v>16</v>
      </c>
      <c r="AF27" s="46">
        <v>1</v>
      </c>
      <c r="AG27" s="26">
        <f>SUM(TabelERE72[[#This Row],[11-09-21]:[07-05-22]])</f>
        <v>22</v>
      </c>
      <c r="AH27" s="27">
        <f>(COUNTIF(TabelERE72[[#This Row],[11-09-21]:[07-05-22]],3)*2)+COUNTIF(TabelERE72[[#This Row],[11-09-21]:[07-05-22]],1)</f>
        <v>16</v>
      </c>
      <c r="AI27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26</v>
      </c>
      <c r="AJ27" s="29"/>
      <c r="AK27" s="30">
        <f t="shared" si="6"/>
        <v>0.61538461538461542</v>
      </c>
      <c r="AL27" s="31"/>
    </row>
    <row r="28" spans="1:38" s="32" customFormat="1" ht="15" customHeight="1" x14ac:dyDescent="0.3">
      <c r="A28" s="18"/>
      <c r="B28" s="19">
        <f t="shared" si="1"/>
        <v>25</v>
      </c>
      <c r="C28" s="20">
        <v>290</v>
      </c>
      <c r="D28" s="21" t="str">
        <f t="shared" si="2"/>
        <v>ROBYNS KENNY</v>
      </c>
      <c r="E28" s="22" t="str">
        <f t="shared" si="3"/>
        <v>-</v>
      </c>
      <c r="F28" s="23" t="str">
        <f t="shared" si="4"/>
        <v>B</v>
      </c>
      <c r="G28" s="23" t="str">
        <f>IF(TabelERE72[[#This Row],[Gespeelde manches]]&lt;10,"TW",IF(TabelERE72[[#This Row],[Percentage]]&lt;40%,"C",IF(TabelERE72[[#This Row],[Percentage]]&lt;70%,"B","A")))</f>
        <v>B</v>
      </c>
      <c r="H28" s="24" t="str">
        <f>(VLOOKUP(C28,Ledenlijst1,2,FALSE))&amp;" "&amp;(IF(TabelERE72[[#This Row],[Ploegnummer
(kolom te verbergen)]]="-","",TabelERE72[[#This Row],[Ploegnummer
(kolom te verbergen)]]))</f>
        <v>DE SPLINTERS 2</v>
      </c>
      <c r="I28" s="25" t="str">
        <f t="shared" si="5"/>
        <v>SPLI</v>
      </c>
      <c r="J28" s="44">
        <v>2</v>
      </c>
      <c r="K28" s="82" t="s">
        <v>10</v>
      </c>
      <c r="L28" s="82" t="s">
        <v>10</v>
      </c>
      <c r="M28" s="46">
        <v>3</v>
      </c>
      <c r="N28" s="54">
        <v>0</v>
      </c>
      <c r="O28" s="54">
        <v>1</v>
      </c>
      <c r="P28" s="47">
        <v>0</v>
      </c>
      <c r="Q28" s="47">
        <v>1</v>
      </c>
      <c r="R28" s="46" t="s">
        <v>16</v>
      </c>
      <c r="S28" s="47" t="s">
        <v>16</v>
      </c>
      <c r="T28" s="46">
        <v>3</v>
      </c>
      <c r="U28" s="47">
        <v>0</v>
      </c>
      <c r="V28" s="82" t="s">
        <v>10</v>
      </c>
      <c r="W28" s="82" t="s">
        <v>10</v>
      </c>
      <c r="X28" s="47">
        <v>1</v>
      </c>
      <c r="Y28" s="46" t="s">
        <v>16</v>
      </c>
      <c r="Z28" s="47">
        <v>3</v>
      </c>
      <c r="AA28" s="54" t="s">
        <v>16</v>
      </c>
      <c r="AB28" s="54" t="s">
        <v>16</v>
      </c>
      <c r="AC28" s="46">
        <v>1</v>
      </c>
      <c r="AD28" s="46">
        <v>3</v>
      </c>
      <c r="AE28" s="47">
        <v>1</v>
      </c>
      <c r="AF28" s="46">
        <v>3</v>
      </c>
      <c r="AG28" s="26">
        <f>SUM(TabelERE72[[#This Row],[11-09-21]:[07-05-22]])</f>
        <v>20</v>
      </c>
      <c r="AH28" s="27">
        <f>(COUNTIF(TabelERE72[[#This Row],[11-09-21]:[07-05-22]],3)*2)+COUNTIF(TabelERE72[[#This Row],[11-09-21]:[07-05-22]],1)</f>
        <v>15</v>
      </c>
      <c r="AI28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26</v>
      </c>
      <c r="AJ28" s="29"/>
      <c r="AK28" s="30">
        <f t="shared" si="6"/>
        <v>0.57692307692307687</v>
      </c>
      <c r="AL28" s="31"/>
    </row>
    <row r="29" spans="1:38" s="32" customFormat="1" ht="15" customHeight="1" x14ac:dyDescent="0.3">
      <c r="A29" s="18"/>
      <c r="B29" s="19">
        <f t="shared" si="1"/>
        <v>25</v>
      </c>
      <c r="C29" s="20">
        <v>432</v>
      </c>
      <c r="D29" s="21" t="str">
        <f t="shared" si="2"/>
        <v>BRUSSELMANS THIJS</v>
      </c>
      <c r="E29" s="22" t="str">
        <f t="shared" si="3"/>
        <v>-</v>
      </c>
      <c r="F29" s="23" t="str">
        <f t="shared" si="4"/>
        <v>B</v>
      </c>
      <c r="G29" s="23" t="str">
        <f>IF(TabelERE72[[#This Row],[Gespeelde manches]]&lt;10,"TW",IF(TabelERE72[[#This Row],[Percentage]]&lt;40%,"C",IF(TabelERE72[[#This Row],[Percentage]]&lt;70%,"B","A")))</f>
        <v>B</v>
      </c>
      <c r="H29" s="24" t="str">
        <f>(VLOOKUP(C29,Ledenlijst1,2,FALSE))&amp;" "&amp;(IF(TabelERE72[[#This Row],[Ploegnummer
(kolom te verbergen)]]="-","",TabelERE72[[#This Row],[Ploegnummer
(kolom te verbergen)]]))</f>
        <v xml:space="preserve">DEN TWEEDEN THUIS </v>
      </c>
      <c r="I29" s="25" t="str">
        <f t="shared" si="5"/>
        <v>TWT</v>
      </c>
      <c r="J29" s="44"/>
      <c r="K29" s="79">
        <v>3</v>
      </c>
      <c r="L29" s="80" t="s">
        <v>28</v>
      </c>
      <c r="M29" s="82" t="s">
        <v>10</v>
      </c>
      <c r="N29" s="54">
        <v>1</v>
      </c>
      <c r="O29" s="54">
        <v>3</v>
      </c>
      <c r="P29" s="47">
        <v>1</v>
      </c>
      <c r="Q29" s="47">
        <v>0</v>
      </c>
      <c r="R29" s="80" t="s">
        <v>28</v>
      </c>
      <c r="S29" s="82" t="s">
        <v>10</v>
      </c>
      <c r="T29" s="46">
        <v>0</v>
      </c>
      <c r="U29" s="47">
        <v>0</v>
      </c>
      <c r="V29" s="46">
        <v>0</v>
      </c>
      <c r="W29" s="54" t="s">
        <v>16</v>
      </c>
      <c r="X29" s="82" t="s">
        <v>10</v>
      </c>
      <c r="Y29" s="46">
        <v>3</v>
      </c>
      <c r="Z29" s="47">
        <v>1</v>
      </c>
      <c r="AA29" s="54">
        <v>3</v>
      </c>
      <c r="AB29" s="54">
        <v>1</v>
      </c>
      <c r="AC29" s="46">
        <v>1</v>
      </c>
      <c r="AD29" s="82" t="s">
        <v>10</v>
      </c>
      <c r="AE29" s="47">
        <v>0</v>
      </c>
      <c r="AF29" s="46">
        <v>3</v>
      </c>
      <c r="AG29" s="26">
        <f>SUM(TabelERE72[[#This Row],[11-09-21]:[07-05-22]])</f>
        <v>20</v>
      </c>
      <c r="AH29" s="27">
        <f>(COUNTIF(TabelERE72[[#This Row],[11-09-21]:[07-05-22]],3)*2)+COUNTIF(TabelERE72[[#This Row],[11-09-21]:[07-05-22]],1)</f>
        <v>15</v>
      </c>
      <c r="AI29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30</v>
      </c>
      <c r="AJ29" s="29"/>
      <c r="AK29" s="30">
        <f t="shared" si="6"/>
        <v>0.5</v>
      </c>
      <c r="AL29" s="31"/>
    </row>
    <row r="30" spans="1:38" s="32" customFormat="1" ht="15" customHeight="1" x14ac:dyDescent="0.3">
      <c r="A30" s="18"/>
      <c r="B30" s="19">
        <f t="shared" si="1"/>
        <v>27</v>
      </c>
      <c r="C30" s="20">
        <v>183</v>
      </c>
      <c r="D30" s="21" t="str">
        <f t="shared" si="2"/>
        <v>CARLIER CONSTANT</v>
      </c>
      <c r="E30" s="22" t="str">
        <f t="shared" si="3"/>
        <v>-</v>
      </c>
      <c r="F30" s="23" t="str">
        <f t="shared" si="4"/>
        <v>B</v>
      </c>
      <c r="G30" s="23" t="str">
        <f>IF(TabelERE72[[#This Row],[Gespeelde manches]]&lt;10,"TW",IF(TabelERE72[[#This Row],[Percentage]]&lt;40%,"C",IF(TabelERE72[[#This Row],[Percentage]]&lt;70%,"B","A")))</f>
        <v>B</v>
      </c>
      <c r="H30" s="24" t="str">
        <f>(VLOOKUP(C30,Ledenlijst1,2,FALSE))&amp;" "&amp;(IF(TabelERE72[[#This Row],[Ploegnummer
(kolom te verbergen)]]="-","",TabelERE72[[#This Row],[Ploegnummer
(kolom te verbergen)]]))</f>
        <v xml:space="preserve">BILJARTBOYS </v>
      </c>
      <c r="I30" s="25" t="str">
        <f t="shared" si="5"/>
        <v>BJB</v>
      </c>
      <c r="J30" s="44"/>
      <c r="K30" s="81" t="s">
        <v>10</v>
      </c>
      <c r="L30" s="46" t="s">
        <v>16</v>
      </c>
      <c r="M30" s="46" t="s">
        <v>16</v>
      </c>
      <c r="N30" s="54">
        <v>1</v>
      </c>
      <c r="O30" s="54" t="s">
        <v>16</v>
      </c>
      <c r="P30" s="82" t="s">
        <v>10</v>
      </c>
      <c r="Q30" s="47">
        <v>1</v>
      </c>
      <c r="R30" s="46">
        <v>3</v>
      </c>
      <c r="S30" s="47">
        <v>0</v>
      </c>
      <c r="T30" s="46" t="s">
        <v>16</v>
      </c>
      <c r="U30" s="47" t="s">
        <v>16</v>
      </c>
      <c r="V30" s="82" t="s">
        <v>10</v>
      </c>
      <c r="W30" s="54" t="s">
        <v>16</v>
      </c>
      <c r="X30" s="47">
        <v>3</v>
      </c>
      <c r="Y30" s="46">
        <v>3</v>
      </c>
      <c r="Z30" s="47">
        <v>1</v>
      </c>
      <c r="AA30" s="82" t="s">
        <v>10</v>
      </c>
      <c r="AB30" s="54">
        <v>3</v>
      </c>
      <c r="AC30" s="46">
        <v>1</v>
      </c>
      <c r="AD30" s="46">
        <v>3</v>
      </c>
      <c r="AE30" s="47">
        <v>0</v>
      </c>
      <c r="AF30" s="46">
        <v>0</v>
      </c>
      <c r="AG30" s="26">
        <f>SUM(TabelERE72[[#This Row],[11-09-21]:[07-05-22]])</f>
        <v>19</v>
      </c>
      <c r="AH30" s="27">
        <f>(COUNTIF(TabelERE72[[#This Row],[11-09-21]:[07-05-22]],3)*2)+COUNTIF(TabelERE72[[#This Row],[11-09-21]:[07-05-22]],1)</f>
        <v>14</v>
      </c>
      <c r="AI30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24</v>
      </c>
      <c r="AJ30" s="29"/>
      <c r="AK30" s="30">
        <f t="shared" si="6"/>
        <v>0.58333333333333337</v>
      </c>
      <c r="AL30" s="31"/>
    </row>
    <row r="31" spans="1:38" s="32" customFormat="1" ht="15" customHeight="1" x14ac:dyDescent="0.3">
      <c r="A31" s="18"/>
      <c r="B31" s="19">
        <f t="shared" si="1"/>
        <v>28</v>
      </c>
      <c r="C31" s="20">
        <v>193</v>
      </c>
      <c r="D31" s="21" t="str">
        <f t="shared" si="2"/>
        <v>AVERHALS PATRICK</v>
      </c>
      <c r="E31" s="22">
        <f t="shared" si="3"/>
        <v>2</v>
      </c>
      <c r="F31" s="23" t="str">
        <f t="shared" si="4"/>
        <v>B</v>
      </c>
      <c r="G31" s="23" t="str">
        <f>IF(TabelERE72[[#This Row],[Gespeelde manches]]&lt;10,"TW",IF(TabelERE72[[#This Row],[Percentage]]&lt;40%,"C",IF(TabelERE72[[#This Row],[Percentage]]&lt;70%,"B","A")))</f>
        <v>B</v>
      </c>
      <c r="H31" s="24" t="str">
        <f>(VLOOKUP(C31,Ledenlijst1,2,FALSE))&amp;" "&amp;(IF(TabelERE72[[#This Row],[Ploegnummer
(kolom te verbergen)]]="-","",TabelERE72[[#This Row],[Ploegnummer
(kolom te verbergen)]]))</f>
        <v>DE SPLINTERS 2</v>
      </c>
      <c r="I31" s="25" t="str">
        <f t="shared" si="5"/>
        <v>SPLI</v>
      </c>
      <c r="J31" s="44">
        <v>2</v>
      </c>
      <c r="K31" s="81" t="s">
        <v>10</v>
      </c>
      <c r="L31" s="82" t="s">
        <v>10</v>
      </c>
      <c r="M31" s="46">
        <v>1</v>
      </c>
      <c r="N31" s="54">
        <v>1</v>
      </c>
      <c r="O31" s="54">
        <v>0</v>
      </c>
      <c r="P31" s="47">
        <v>3</v>
      </c>
      <c r="Q31" s="47">
        <v>3</v>
      </c>
      <c r="R31" s="46">
        <v>1</v>
      </c>
      <c r="S31" s="47">
        <v>3</v>
      </c>
      <c r="T31" s="46">
        <v>0</v>
      </c>
      <c r="U31" s="47">
        <v>3</v>
      </c>
      <c r="V31" s="82" t="s">
        <v>10</v>
      </c>
      <c r="W31" s="82" t="s">
        <v>10</v>
      </c>
      <c r="X31" s="47" t="s">
        <v>16</v>
      </c>
      <c r="Y31" s="46" t="s">
        <v>16</v>
      </c>
      <c r="Z31" s="47" t="s">
        <v>16</v>
      </c>
      <c r="AA31" s="54">
        <v>3</v>
      </c>
      <c r="AB31" s="54" t="s">
        <v>16</v>
      </c>
      <c r="AC31" s="46">
        <v>0</v>
      </c>
      <c r="AD31" s="46" t="s">
        <v>16</v>
      </c>
      <c r="AE31" s="47" t="s">
        <v>16</v>
      </c>
      <c r="AF31" s="46" t="s">
        <v>16</v>
      </c>
      <c r="AG31" s="26">
        <f>SUM(TabelERE72[[#This Row],[11-09-21]:[07-05-22]])</f>
        <v>18</v>
      </c>
      <c r="AH31" s="27">
        <f>(COUNTIF(TabelERE72[[#This Row],[11-09-21]:[07-05-22]],3)*2)+COUNTIF(TabelERE72[[#This Row],[11-09-21]:[07-05-22]],1)</f>
        <v>13</v>
      </c>
      <c r="AI31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20</v>
      </c>
      <c r="AJ31" s="29">
        <v>2</v>
      </c>
      <c r="AK31" s="30">
        <f t="shared" si="6"/>
        <v>0.65</v>
      </c>
      <c r="AL31" s="31"/>
    </row>
    <row r="32" spans="1:38" s="32" customFormat="1" ht="15" customHeight="1" x14ac:dyDescent="0.3">
      <c r="A32" s="18"/>
      <c r="B32" s="19">
        <f t="shared" si="1"/>
        <v>29</v>
      </c>
      <c r="C32" s="20">
        <v>550</v>
      </c>
      <c r="D32" s="21" t="str">
        <f t="shared" si="2"/>
        <v>CLAUS LUC</v>
      </c>
      <c r="E32" s="22" t="str">
        <f t="shared" si="3"/>
        <v>-</v>
      </c>
      <c r="F32" s="23" t="str">
        <f t="shared" si="4"/>
        <v>A</v>
      </c>
      <c r="G32" s="23" t="str">
        <f>IF(TabelERE72[[#This Row],[Gespeelde manches]]&lt;10,"TW",IF(TabelERE72[[#This Row],[Percentage]]&lt;40%,"C",IF(TabelERE72[[#This Row],[Percentage]]&lt;70%,"B","A")))</f>
        <v>A</v>
      </c>
      <c r="H32" s="24" t="str">
        <f>(VLOOKUP(C32,Ledenlijst1,2,FALSE))&amp;" "&amp;(IF(TabelERE72[[#This Row],[Ploegnummer
(kolom te verbergen)]]="-","",TabelERE72[[#This Row],[Ploegnummer
(kolom te verbergen)]]))</f>
        <v xml:space="preserve">BILJARTBOYS </v>
      </c>
      <c r="I32" s="25" t="str">
        <f t="shared" si="5"/>
        <v>BJB</v>
      </c>
      <c r="J32" s="44"/>
      <c r="K32" s="81" t="s">
        <v>10</v>
      </c>
      <c r="L32" s="46">
        <v>3</v>
      </c>
      <c r="M32" s="46">
        <v>3</v>
      </c>
      <c r="N32" s="54">
        <v>1</v>
      </c>
      <c r="O32" s="54">
        <v>3</v>
      </c>
      <c r="P32" s="82" t="s">
        <v>10</v>
      </c>
      <c r="Q32" s="47" t="s">
        <v>16</v>
      </c>
      <c r="R32" s="46">
        <v>3</v>
      </c>
      <c r="S32" s="47">
        <v>1</v>
      </c>
      <c r="T32" s="46">
        <v>3</v>
      </c>
      <c r="U32" s="47">
        <v>0</v>
      </c>
      <c r="V32" s="82" t="s">
        <v>10</v>
      </c>
      <c r="W32" s="54" t="s">
        <v>16</v>
      </c>
      <c r="X32" s="47" t="s">
        <v>16</v>
      </c>
      <c r="Y32" s="46" t="s">
        <v>16</v>
      </c>
      <c r="Z32" s="47" t="s">
        <v>16</v>
      </c>
      <c r="AA32" s="82" t="s">
        <v>10</v>
      </c>
      <c r="AB32" s="54" t="s">
        <v>16</v>
      </c>
      <c r="AC32" s="46" t="s">
        <v>16</v>
      </c>
      <c r="AD32" s="46" t="s">
        <v>16</v>
      </c>
      <c r="AE32" s="47" t="s">
        <v>16</v>
      </c>
      <c r="AF32" s="46" t="s">
        <v>16</v>
      </c>
      <c r="AG32" s="26">
        <f>SUM(TabelERE72[[#This Row],[11-09-21]:[07-05-22]])</f>
        <v>17</v>
      </c>
      <c r="AH32" s="27">
        <f>(COUNTIF(TabelERE72[[#This Row],[11-09-21]:[07-05-22]],3)*2)+COUNTIF(TabelERE72[[#This Row],[11-09-21]:[07-05-22]],1)</f>
        <v>12</v>
      </c>
      <c r="AI32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16</v>
      </c>
      <c r="AJ32" s="29"/>
      <c r="AK32" s="30">
        <f t="shared" si="6"/>
        <v>0.75</v>
      </c>
      <c r="AL32" s="31"/>
    </row>
    <row r="33" spans="1:38" s="32" customFormat="1" ht="15" customHeight="1" x14ac:dyDescent="0.3">
      <c r="A33" s="18"/>
      <c r="B33" s="19">
        <f t="shared" si="1"/>
        <v>29</v>
      </c>
      <c r="C33" s="20">
        <v>118</v>
      </c>
      <c r="D33" s="21" t="str">
        <f t="shared" si="2"/>
        <v>COORENS FRANCOIS</v>
      </c>
      <c r="E33" s="22" t="str">
        <f t="shared" si="3"/>
        <v>-</v>
      </c>
      <c r="F33" s="23" t="str">
        <f t="shared" si="4"/>
        <v>B</v>
      </c>
      <c r="G33" s="23" t="str">
        <f>IF(TabelERE72[[#This Row],[Gespeelde manches]]&lt;10,"TW",IF(TabelERE72[[#This Row],[Percentage]]&lt;40%,"C",IF(TabelERE72[[#This Row],[Percentage]]&lt;70%,"B","A")))</f>
        <v>B</v>
      </c>
      <c r="H33" s="24" t="str">
        <f>(VLOOKUP(C33,Ledenlijst1,2,FALSE))&amp;" "&amp;(IF(TabelERE72[[#This Row],[Ploegnummer
(kolom te verbergen)]]="-","",TabelERE72[[#This Row],[Ploegnummer
(kolom te verbergen)]]))</f>
        <v xml:space="preserve">BILJARTBOYS </v>
      </c>
      <c r="I33" s="25" t="str">
        <f t="shared" si="5"/>
        <v>BJB</v>
      </c>
      <c r="J33" s="44"/>
      <c r="K33" s="81" t="s">
        <v>10</v>
      </c>
      <c r="L33" s="46">
        <v>1</v>
      </c>
      <c r="M33" s="46" t="s">
        <v>16</v>
      </c>
      <c r="N33" s="54">
        <v>3</v>
      </c>
      <c r="O33" s="54">
        <v>3</v>
      </c>
      <c r="P33" s="82" t="s">
        <v>10</v>
      </c>
      <c r="Q33" s="47" t="s">
        <v>16</v>
      </c>
      <c r="R33" s="46">
        <v>3</v>
      </c>
      <c r="S33" s="47">
        <v>1</v>
      </c>
      <c r="T33" s="46">
        <v>0</v>
      </c>
      <c r="U33" s="47">
        <v>1</v>
      </c>
      <c r="V33" s="82" t="s">
        <v>10</v>
      </c>
      <c r="W33" s="54" t="s">
        <v>16</v>
      </c>
      <c r="X33" s="47">
        <v>0</v>
      </c>
      <c r="Y33" s="46">
        <v>3</v>
      </c>
      <c r="Z33" s="47">
        <v>1</v>
      </c>
      <c r="AA33" s="82" t="s">
        <v>10</v>
      </c>
      <c r="AB33" s="54" t="s">
        <v>16</v>
      </c>
      <c r="AC33" s="46" t="s">
        <v>16</v>
      </c>
      <c r="AD33" s="46">
        <v>1</v>
      </c>
      <c r="AE33" s="47" t="s">
        <v>16</v>
      </c>
      <c r="AF33" s="46" t="s">
        <v>16</v>
      </c>
      <c r="AG33" s="26">
        <f>SUM(TabelERE72[[#This Row],[11-09-21]:[07-05-22]])</f>
        <v>17</v>
      </c>
      <c r="AH33" s="27">
        <f>(COUNTIF(TabelERE72[[#This Row],[11-09-21]:[07-05-22]],3)*2)+COUNTIF(TabelERE72[[#This Row],[11-09-21]:[07-05-22]],1)</f>
        <v>13</v>
      </c>
      <c r="AI33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22</v>
      </c>
      <c r="AJ33" s="29"/>
      <c r="AK33" s="30">
        <f t="shared" si="6"/>
        <v>0.59090909090909094</v>
      </c>
      <c r="AL33" s="31"/>
    </row>
    <row r="34" spans="1:38" s="32" customFormat="1" ht="15" customHeight="1" x14ac:dyDescent="0.3">
      <c r="A34" s="18"/>
      <c r="B34" s="19">
        <f t="shared" si="1"/>
        <v>29</v>
      </c>
      <c r="C34" s="20">
        <v>189</v>
      </c>
      <c r="D34" s="21" t="str">
        <f t="shared" si="2"/>
        <v>VAN DEN EEDE PAUL</v>
      </c>
      <c r="E34" s="22" t="str">
        <f t="shared" si="3"/>
        <v>-</v>
      </c>
      <c r="F34" s="23" t="str">
        <f t="shared" si="4"/>
        <v>B</v>
      </c>
      <c r="G34" s="23" t="str">
        <f>IF(TabelERE72[[#This Row],[Gespeelde manches]]&lt;10,"TW",IF(TabelERE72[[#This Row],[Percentage]]&lt;40%,"C",IF(TabelERE72[[#This Row],[Percentage]]&lt;70%,"B","A")))</f>
        <v>B</v>
      </c>
      <c r="H34" s="24" t="str">
        <f>(VLOOKUP(C34,Ledenlijst1,2,FALSE))&amp;" "&amp;(IF(TabelERE72[[#This Row],[Ploegnummer
(kolom te verbergen)]]="-","",TabelERE72[[#This Row],[Ploegnummer
(kolom te verbergen)]]))</f>
        <v>DE SPLINTERS 2</v>
      </c>
      <c r="I34" s="25" t="str">
        <f t="shared" si="5"/>
        <v>SPLI</v>
      </c>
      <c r="J34" s="44">
        <v>2</v>
      </c>
      <c r="K34" s="81" t="s">
        <v>10</v>
      </c>
      <c r="L34" s="82" t="s">
        <v>10</v>
      </c>
      <c r="M34" s="46">
        <v>3</v>
      </c>
      <c r="N34" s="54">
        <v>3</v>
      </c>
      <c r="O34" s="54">
        <v>3</v>
      </c>
      <c r="P34" s="47" t="s">
        <v>16</v>
      </c>
      <c r="Q34" s="47" t="s">
        <v>16</v>
      </c>
      <c r="R34" s="46" t="s">
        <v>16</v>
      </c>
      <c r="S34" s="47">
        <v>1</v>
      </c>
      <c r="T34" s="46">
        <v>1</v>
      </c>
      <c r="U34" s="47">
        <v>1</v>
      </c>
      <c r="V34" s="82" t="s">
        <v>10</v>
      </c>
      <c r="W34" s="82" t="s">
        <v>10</v>
      </c>
      <c r="X34" s="47" t="s">
        <v>16</v>
      </c>
      <c r="Y34" s="46">
        <v>1</v>
      </c>
      <c r="Z34" s="47" t="s">
        <v>16</v>
      </c>
      <c r="AA34" s="54">
        <v>1</v>
      </c>
      <c r="AB34" s="54">
        <v>3</v>
      </c>
      <c r="AC34" s="46">
        <v>0</v>
      </c>
      <c r="AD34" s="46">
        <v>0</v>
      </c>
      <c r="AE34" s="47" t="s">
        <v>16</v>
      </c>
      <c r="AF34" s="46">
        <v>0</v>
      </c>
      <c r="AG34" s="26">
        <f>SUM(TabelERE72[[#This Row],[11-09-21]:[07-05-22]])</f>
        <v>17</v>
      </c>
      <c r="AH34" s="27">
        <f>(COUNTIF(TabelERE72[[#This Row],[11-09-21]:[07-05-22]],3)*2)+COUNTIF(TabelERE72[[#This Row],[11-09-21]:[07-05-22]],1)</f>
        <v>13</v>
      </c>
      <c r="AI34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24</v>
      </c>
      <c r="AJ34" s="29"/>
      <c r="AK34" s="30">
        <f t="shared" si="6"/>
        <v>0.54166666666666663</v>
      </c>
      <c r="AL34" s="31"/>
    </row>
    <row r="35" spans="1:38" s="32" customFormat="1" ht="15" customHeight="1" x14ac:dyDescent="0.3">
      <c r="A35" s="18"/>
      <c r="B35" s="19">
        <f t="shared" si="1"/>
        <v>29</v>
      </c>
      <c r="C35" s="20">
        <v>285</v>
      </c>
      <c r="D35" s="21" t="str">
        <f t="shared" si="2"/>
        <v>PEELMAN JEAN-PIERRE</v>
      </c>
      <c r="E35" s="22">
        <f t="shared" si="3"/>
        <v>1</v>
      </c>
      <c r="F35" s="23" t="str">
        <f t="shared" si="4"/>
        <v>B</v>
      </c>
      <c r="G35" s="23" t="str">
        <f>IF(TabelERE72[[#This Row],[Gespeelde manches]]&lt;10,"TW",IF(TabelERE72[[#This Row],[Percentage]]&lt;40%,"C",IF(TabelERE72[[#This Row],[Percentage]]&lt;70%,"B","A")))</f>
        <v>B</v>
      </c>
      <c r="H35" s="24" t="str">
        <f>(VLOOKUP(C35,Ledenlijst1,2,FALSE))&amp;" "&amp;(IF(TabelERE72[[#This Row],[Ploegnummer
(kolom te verbergen)]]="-","",TabelERE72[[#This Row],[Ploegnummer
(kolom te verbergen)]]))</f>
        <v>KASTEL 1</v>
      </c>
      <c r="I35" s="25" t="str">
        <f t="shared" si="5"/>
        <v>KAST</v>
      </c>
      <c r="J35" s="44">
        <v>1</v>
      </c>
      <c r="K35" s="46">
        <v>0</v>
      </c>
      <c r="L35" s="46">
        <v>3</v>
      </c>
      <c r="M35" s="46">
        <v>0</v>
      </c>
      <c r="N35" s="54">
        <v>0</v>
      </c>
      <c r="O35" s="54">
        <v>0</v>
      </c>
      <c r="P35" s="82" t="s">
        <v>10</v>
      </c>
      <c r="Q35" s="47">
        <v>1</v>
      </c>
      <c r="R35" s="46">
        <v>1</v>
      </c>
      <c r="S35" s="47" t="s">
        <v>16</v>
      </c>
      <c r="T35" s="46">
        <v>1</v>
      </c>
      <c r="U35" s="82" t="s">
        <v>10</v>
      </c>
      <c r="V35" s="46">
        <v>1</v>
      </c>
      <c r="W35" s="54">
        <v>3</v>
      </c>
      <c r="X35" s="47">
        <v>1</v>
      </c>
      <c r="Y35" s="46">
        <v>0</v>
      </c>
      <c r="Z35" s="47">
        <v>0</v>
      </c>
      <c r="AA35" s="82" t="s">
        <v>10</v>
      </c>
      <c r="AB35" s="54">
        <v>3</v>
      </c>
      <c r="AC35" s="46">
        <v>3</v>
      </c>
      <c r="AD35" s="46" t="s">
        <v>16</v>
      </c>
      <c r="AE35" s="47" t="s">
        <v>16</v>
      </c>
      <c r="AF35" s="82" t="s">
        <v>10</v>
      </c>
      <c r="AG35" s="26">
        <f>SUM(TabelERE72[[#This Row],[11-09-21]:[07-05-22]])</f>
        <v>17</v>
      </c>
      <c r="AH35" s="27">
        <f>(COUNTIF(TabelERE72[[#This Row],[11-09-21]:[07-05-22]],3)*2)+COUNTIF(TabelERE72[[#This Row],[11-09-21]:[07-05-22]],1)</f>
        <v>13</v>
      </c>
      <c r="AI35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29</v>
      </c>
      <c r="AJ35" s="29">
        <v>1</v>
      </c>
      <c r="AK35" s="30">
        <f t="shared" si="6"/>
        <v>0.44827586206896552</v>
      </c>
      <c r="AL35" s="31"/>
    </row>
    <row r="36" spans="1:38" s="32" customFormat="1" ht="15" customHeight="1" x14ac:dyDescent="0.3">
      <c r="A36" s="18"/>
      <c r="B36" s="19">
        <f t="shared" ref="B36:B67" si="7">_xlfn.RANK.EQ(AG36,$AG$4:$AG$94,0)</f>
        <v>33</v>
      </c>
      <c r="C36" s="20">
        <v>152</v>
      </c>
      <c r="D36" s="21" t="str">
        <f t="shared" ref="D36:D67" si="8">VLOOKUP(C36,Ledenlijst1,4,FALSE)</f>
        <v>VANGOEDSENHOVEN ANDY</v>
      </c>
      <c r="E36" s="22" t="str">
        <f t="shared" ref="E36:E67" si="9">VLOOKUP(C36,Ledenlijst1,6,FALSE)</f>
        <v>-</v>
      </c>
      <c r="F36" s="23" t="str">
        <f t="shared" ref="F36:F67" si="10">VLOOKUP(C36,Ledenlijst1,5,FALSE)</f>
        <v>C</v>
      </c>
      <c r="G36" s="23" t="str">
        <f>IF(TabelERE72[[#This Row],[Gespeelde manches]]&lt;10,"TW",IF(TabelERE72[[#This Row],[Percentage]]&lt;40%,"C",IF(TabelERE72[[#This Row],[Percentage]]&lt;70%,"B","A")))</f>
        <v>B</v>
      </c>
      <c r="H36" s="24" t="str">
        <f>(VLOOKUP(C36,Ledenlijst1,2,FALSE))&amp;" "&amp;(IF(TabelERE72[[#This Row],[Ploegnummer
(kolom te verbergen)]]="-","",TabelERE72[[#This Row],[Ploegnummer
(kolom te verbergen)]]))</f>
        <v>KASTEL 1</v>
      </c>
      <c r="I36" s="25" t="str">
        <f t="shared" ref="I36:I67" si="11">VLOOKUP(C36,Ledenlijst1,3,FALSE)</f>
        <v>KAST</v>
      </c>
      <c r="J36" s="44">
        <v>1</v>
      </c>
      <c r="K36" s="79">
        <v>1</v>
      </c>
      <c r="L36" s="46" t="s">
        <v>16</v>
      </c>
      <c r="M36" s="46">
        <v>1</v>
      </c>
      <c r="N36" s="54">
        <v>0</v>
      </c>
      <c r="O36" s="54">
        <v>0</v>
      </c>
      <c r="P36" s="82" t="s">
        <v>10</v>
      </c>
      <c r="Q36" s="47" t="s">
        <v>16</v>
      </c>
      <c r="R36" s="46">
        <v>3</v>
      </c>
      <c r="S36" s="47">
        <v>1</v>
      </c>
      <c r="T36" s="46" t="s">
        <v>16</v>
      </c>
      <c r="U36" s="82" t="s">
        <v>10</v>
      </c>
      <c r="V36" s="46" t="s">
        <v>16</v>
      </c>
      <c r="W36" s="54">
        <v>0</v>
      </c>
      <c r="X36" s="47">
        <v>3</v>
      </c>
      <c r="Y36" s="46" t="s">
        <v>16</v>
      </c>
      <c r="Z36" s="47">
        <v>1</v>
      </c>
      <c r="AA36" s="82" t="s">
        <v>10</v>
      </c>
      <c r="AB36" s="54">
        <v>0</v>
      </c>
      <c r="AC36" s="46">
        <v>3</v>
      </c>
      <c r="AD36" s="46">
        <v>0</v>
      </c>
      <c r="AE36" s="47">
        <v>3</v>
      </c>
      <c r="AF36" s="82" t="s">
        <v>10</v>
      </c>
      <c r="AG36" s="26">
        <f>SUM(TabelERE72[[#This Row],[11-09-21]:[07-05-22]])</f>
        <v>16</v>
      </c>
      <c r="AH36" s="27">
        <f>(COUNTIF(TabelERE72[[#This Row],[11-09-21]:[07-05-22]],3)*2)+COUNTIF(TabelERE72[[#This Row],[11-09-21]:[07-05-22]],1)</f>
        <v>12</v>
      </c>
      <c r="AI36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26</v>
      </c>
      <c r="AJ36" s="29"/>
      <c r="AK36" s="30">
        <f t="shared" ref="AK36:AK67" si="12">IFERROR(AH36/AI36,0)</f>
        <v>0.46153846153846156</v>
      </c>
      <c r="AL36" s="31"/>
    </row>
    <row r="37" spans="1:38" s="32" customFormat="1" ht="15" customHeight="1" x14ac:dyDescent="0.3">
      <c r="A37" s="18"/>
      <c r="B37" s="19">
        <f t="shared" si="7"/>
        <v>34</v>
      </c>
      <c r="C37" s="20">
        <v>642</v>
      </c>
      <c r="D37" s="21" t="str">
        <f t="shared" si="8"/>
        <v>POTUMS FRANCOIS</v>
      </c>
      <c r="E37" s="22">
        <f t="shared" si="9"/>
        <v>2</v>
      </c>
      <c r="F37" s="23" t="str">
        <f t="shared" si="10"/>
        <v>C</v>
      </c>
      <c r="G37" s="23" t="str">
        <f>IF(TabelERE72[[#This Row],[Gespeelde manches]]&lt;10,"TW",IF(TabelERE72[[#This Row],[Percentage]]&lt;40%,"C",IF(TabelERE72[[#This Row],[Percentage]]&lt;70%,"B","A")))</f>
        <v>B</v>
      </c>
      <c r="H37" s="24" t="str">
        <f>(VLOOKUP(C37,Ledenlijst1,2,FALSE))&amp;" "&amp;(IF(TabelERE72[[#This Row],[Ploegnummer
(kolom te verbergen)]]="-","",TabelERE72[[#This Row],[Ploegnummer
(kolom te verbergen)]]))</f>
        <v>DE SPLINTERS 2</v>
      </c>
      <c r="I37" s="25" t="str">
        <f t="shared" si="11"/>
        <v>SPLI</v>
      </c>
      <c r="J37" s="44">
        <v>2</v>
      </c>
      <c r="K37" s="81" t="s">
        <v>10</v>
      </c>
      <c r="L37" s="82" t="s">
        <v>10</v>
      </c>
      <c r="M37" s="46">
        <v>3</v>
      </c>
      <c r="N37" s="54">
        <v>1</v>
      </c>
      <c r="O37" s="54" t="s">
        <v>16</v>
      </c>
      <c r="P37" s="47">
        <v>3</v>
      </c>
      <c r="Q37" s="47">
        <v>0</v>
      </c>
      <c r="R37" s="46">
        <v>1</v>
      </c>
      <c r="S37" s="47">
        <v>1</v>
      </c>
      <c r="T37" s="46">
        <v>1</v>
      </c>
      <c r="U37" s="47" t="s">
        <v>16</v>
      </c>
      <c r="V37" s="82" t="s">
        <v>10</v>
      </c>
      <c r="W37" s="82" t="s">
        <v>10</v>
      </c>
      <c r="X37" s="47">
        <v>0</v>
      </c>
      <c r="Y37" s="46">
        <v>1</v>
      </c>
      <c r="Z37" s="47">
        <v>1</v>
      </c>
      <c r="AA37" s="54">
        <v>1</v>
      </c>
      <c r="AB37" s="54">
        <v>0</v>
      </c>
      <c r="AC37" s="46">
        <v>1</v>
      </c>
      <c r="AD37" s="46">
        <v>1</v>
      </c>
      <c r="AE37" s="47">
        <v>0</v>
      </c>
      <c r="AF37" s="46">
        <v>0</v>
      </c>
      <c r="AG37" s="26">
        <f>SUM(TabelERE72[[#This Row],[11-09-21]:[07-05-22]])</f>
        <v>15</v>
      </c>
      <c r="AH37" s="27">
        <f>(COUNTIF(TabelERE72[[#This Row],[11-09-21]:[07-05-22]],3)*2)+COUNTIF(TabelERE72[[#This Row],[11-09-21]:[07-05-22]],1)</f>
        <v>13</v>
      </c>
      <c r="AI37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32</v>
      </c>
      <c r="AJ37" s="29"/>
      <c r="AK37" s="30">
        <f t="shared" si="12"/>
        <v>0.40625</v>
      </c>
      <c r="AL37" s="31"/>
    </row>
    <row r="38" spans="1:38" s="32" customFormat="1" ht="15" customHeight="1" x14ac:dyDescent="0.3">
      <c r="A38" s="18"/>
      <c r="B38" s="19">
        <f t="shared" si="7"/>
        <v>34</v>
      </c>
      <c r="C38" s="20">
        <v>528</v>
      </c>
      <c r="D38" s="21" t="str">
        <f t="shared" si="8"/>
        <v>ROOSEMONT RONY</v>
      </c>
      <c r="E38" s="22" t="str">
        <f t="shared" si="9"/>
        <v>-</v>
      </c>
      <c r="F38" s="23" t="str">
        <f t="shared" si="10"/>
        <v>C</v>
      </c>
      <c r="G38" s="23" t="str">
        <f>IF(TabelERE72[[#This Row],[Gespeelde manches]]&lt;10,"TW",IF(TabelERE72[[#This Row],[Percentage]]&lt;40%,"C",IF(TabelERE72[[#This Row],[Percentage]]&lt;70%,"B","A")))</f>
        <v>B</v>
      </c>
      <c r="H38" s="24" t="str">
        <f>(VLOOKUP(C38,Ledenlijst1,2,FALSE))&amp;" "&amp;(IF(TabelERE72[[#This Row],[Ploegnummer
(kolom te verbergen)]]="-","",TabelERE72[[#This Row],[Ploegnummer
(kolom te verbergen)]]))</f>
        <v xml:space="preserve">DEN TWEEDEN THUIS </v>
      </c>
      <c r="I38" s="25" t="str">
        <f t="shared" si="11"/>
        <v>TWT</v>
      </c>
      <c r="J38" s="44"/>
      <c r="K38" s="79">
        <v>1</v>
      </c>
      <c r="L38" s="80" t="s">
        <v>28</v>
      </c>
      <c r="M38" s="82" t="s">
        <v>10</v>
      </c>
      <c r="N38" s="54">
        <v>1</v>
      </c>
      <c r="O38" s="54">
        <v>0</v>
      </c>
      <c r="P38" s="47">
        <v>0</v>
      </c>
      <c r="Q38" s="47">
        <v>3</v>
      </c>
      <c r="R38" s="80" t="s">
        <v>28</v>
      </c>
      <c r="S38" s="82" t="s">
        <v>10</v>
      </c>
      <c r="T38" s="46">
        <v>0</v>
      </c>
      <c r="U38" s="47" t="s">
        <v>16</v>
      </c>
      <c r="V38" s="46">
        <v>0</v>
      </c>
      <c r="W38" s="54">
        <v>3</v>
      </c>
      <c r="X38" s="82" t="s">
        <v>10</v>
      </c>
      <c r="Y38" s="46">
        <v>3</v>
      </c>
      <c r="Z38" s="47">
        <v>0</v>
      </c>
      <c r="AA38" s="54">
        <v>1</v>
      </c>
      <c r="AB38" s="54">
        <v>1</v>
      </c>
      <c r="AC38" s="46">
        <v>1</v>
      </c>
      <c r="AD38" s="82" t="s">
        <v>10</v>
      </c>
      <c r="AE38" s="47">
        <v>1</v>
      </c>
      <c r="AF38" s="46">
        <v>0</v>
      </c>
      <c r="AG38" s="26">
        <f>SUM(TabelERE72[[#This Row],[11-09-21]:[07-05-22]])</f>
        <v>15</v>
      </c>
      <c r="AH38" s="27">
        <f>(COUNTIF(TabelERE72[[#This Row],[11-09-21]:[07-05-22]],3)*2)+COUNTIF(TabelERE72[[#This Row],[11-09-21]:[07-05-22]],1)</f>
        <v>12</v>
      </c>
      <c r="AI38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30</v>
      </c>
      <c r="AJ38" s="29"/>
      <c r="AK38" s="30">
        <f t="shared" si="12"/>
        <v>0.4</v>
      </c>
      <c r="AL38" s="31"/>
    </row>
    <row r="39" spans="1:38" s="32" customFormat="1" ht="15" customHeight="1" x14ac:dyDescent="0.3">
      <c r="A39" s="18"/>
      <c r="B39" s="19">
        <f t="shared" si="7"/>
        <v>34</v>
      </c>
      <c r="C39" s="20">
        <v>96</v>
      </c>
      <c r="D39" s="21" t="str">
        <f t="shared" si="8"/>
        <v>DE KEMPENEER PIERRE</v>
      </c>
      <c r="E39" s="22" t="str">
        <f t="shared" si="9"/>
        <v>-</v>
      </c>
      <c r="F39" s="23" t="str">
        <f t="shared" si="10"/>
        <v>B</v>
      </c>
      <c r="G39" s="23" t="str">
        <f>IF(TabelERE72[[#This Row],[Gespeelde manches]]&lt;10,"TW",IF(TabelERE72[[#This Row],[Percentage]]&lt;40%,"C",IF(TabelERE72[[#This Row],[Percentage]]&lt;70%,"B","A")))</f>
        <v>C</v>
      </c>
      <c r="H39" s="24" t="str">
        <f>(VLOOKUP(C39,Ledenlijst1,2,FALSE))&amp;" "&amp;(IF(TabelERE72[[#This Row],[Ploegnummer
(kolom te verbergen)]]="-","",TabelERE72[[#This Row],[Ploegnummer
(kolom te verbergen)]]))</f>
        <v xml:space="preserve">FLIPPERBOYS </v>
      </c>
      <c r="I39" s="25" t="str">
        <f t="shared" si="11"/>
        <v>FLIP</v>
      </c>
      <c r="J39" s="44"/>
      <c r="K39" s="79">
        <v>0</v>
      </c>
      <c r="L39" s="46">
        <v>0</v>
      </c>
      <c r="M39" s="46">
        <v>1</v>
      </c>
      <c r="N39" s="54">
        <v>0</v>
      </c>
      <c r="O39" s="82" t="s">
        <v>10</v>
      </c>
      <c r="P39" s="47">
        <v>3</v>
      </c>
      <c r="Q39" s="47">
        <v>0</v>
      </c>
      <c r="R39" s="46">
        <v>0</v>
      </c>
      <c r="S39" s="47">
        <v>1</v>
      </c>
      <c r="T39" s="46">
        <v>3</v>
      </c>
      <c r="U39" s="82" t="s">
        <v>10</v>
      </c>
      <c r="V39" s="46">
        <v>1</v>
      </c>
      <c r="W39" s="54">
        <v>3</v>
      </c>
      <c r="X39" s="47">
        <v>0</v>
      </c>
      <c r="Y39" s="46">
        <v>0</v>
      </c>
      <c r="Z39" s="82" t="s">
        <v>10</v>
      </c>
      <c r="AA39" s="54">
        <v>1</v>
      </c>
      <c r="AB39" s="54">
        <v>1</v>
      </c>
      <c r="AC39" s="46">
        <v>1</v>
      </c>
      <c r="AD39" s="46">
        <v>0</v>
      </c>
      <c r="AE39" s="47">
        <v>0</v>
      </c>
      <c r="AF39" s="82" t="s">
        <v>10</v>
      </c>
      <c r="AG39" s="26">
        <f>SUM(TabelERE72[[#This Row],[11-09-21]:[07-05-22]])</f>
        <v>15</v>
      </c>
      <c r="AH39" s="27">
        <f>(COUNTIF(TabelERE72[[#This Row],[11-09-21]:[07-05-22]],3)*2)+COUNTIF(TabelERE72[[#This Row],[11-09-21]:[07-05-22]],1)</f>
        <v>12</v>
      </c>
      <c r="AI39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36</v>
      </c>
      <c r="AJ39" s="29"/>
      <c r="AK39" s="30">
        <f t="shared" si="12"/>
        <v>0.33333333333333331</v>
      </c>
      <c r="AL39" s="31"/>
    </row>
    <row r="40" spans="1:38" s="32" customFormat="1" ht="15" customHeight="1" x14ac:dyDescent="0.3">
      <c r="A40" s="18"/>
      <c r="B40" s="19">
        <f t="shared" si="7"/>
        <v>34</v>
      </c>
      <c r="C40" s="20">
        <v>489</v>
      </c>
      <c r="D40" s="21" t="str">
        <f t="shared" si="8"/>
        <v>LOUIES KRISTOF</v>
      </c>
      <c r="E40" s="22" t="str">
        <f t="shared" si="9"/>
        <v>-</v>
      </c>
      <c r="F40" s="23" t="str">
        <f t="shared" si="10"/>
        <v>C</v>
      </c>
      <c r="G40" s="23" t="str">
        <f>IF(TabelERE72[[#This Row],[Gespeelde manches]]&lt;10,"TW",IF(TabelERE72[[#This Row],[Percentage]]&lt;40%,"C",IF(TabelERE72[[#This Row],[Percentage]]&lt;70%,"B","A")))</f>
        <v>B</v>
      </c>
      <c r="H40" s="24" t="str">
        <f>(VLOOKUP(C40,Ledenlijst1,2,FALSE))&amp;" "&amp;(IF(TabelERE72[[#This Row],[Ploegnummer
(kolom te verbergen)]]="-","",TabelERE72[[#This Row],[Ploegnummer
(kolom te verbergen)]]))</f>
        <v xml:space="preserve">FLIPPERBOYS </v>
      </c>
      <c r="I40" s="25" t="str">
        <f t="shared" si="11"/>
        <v>FLIP</v>
      </c>
      <c r="J40" s="44"/>
      <c r="K40" s="46">
        <v>0</v>
      </c>
      <c r="L40" s="46">
        <v>0</v>
      </c>
      <c r="M40" s="46">
        <v>0</v>
      </c>
      <c r="N40" s="54">
        <v>3</v>
      </c>
      <c r="O40" s="82" t="s">
        <v>10</v>
      </c>
      <c r="P40" s="47">
        <v>1</v>
      </c>
      <c r="Q40" s="47" t="s">
        <v>16</v>
      </c>
      <c r="R40" s="46">
        <v>0</v>
      </c>
      <c r="S40" s="47">
        <v>0</v>
      </c>
      <c r="T40" s="46">
        <v>1</v>
      </c>
      <c r="U40" s="82" t="s">
        <v>10</v>
      </c>
      <c r="V40" s="46">
        <v>0</v>
      </c>
      <c r="W40" s="54">
        <v>3</v>
      </c>
      <c r="X40" s="47" t="s">
        <v>16</v>
      </c>
      <c r="Y40" s="46">
        <v>1</v>
      </c>
      <c r="Z40" s="82" t="s">
        <v>10</v>
      </c>
      <c r="AA40" s="54">
        <v>3</v>
      </c>
      <c r="AB40" s="54">
        <v>3</v>
      </c>
      <c r="AC40" s="46" t="s">
        <v>16</v>
      </c>
      <c r="AD40" s="46" t="s">
        <v>16</v>
      </c>
      <c r="AE40" s="47" t="s">
        <v>16</v>
      </c>
      <c r="AF40" s="82" t="s">
        <v>10</v>
      </c>
      <c r="AG40" s="26">
        <f>SUM(TabelERE72[[#This Row],[11-09-21]:[07-05-22]])</f>
        <v>15</v>
      </c>
      <c r="AH40" s="27">
        <f>(COUNTIF(TabelERE72[[#This Row],[11-09-21]:[07-05-22]],3)*2)+COUNTIF(TabelERE72[[#This Row],[11-09-21]:[07-05-22]],1)</f>
        <v>11</v>
      </c>
      <c r="AI40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26</v>
      </c>
      <c r="AJ40" s="29"/>
      <c r="AK40" s="30">
        <f t="shared" si="12"/>
        <v>0.42307692307692307</v>
      </c>
      <c r="AL40" s="31"/>
    </row>
    <row r="41" spans="1:38" s="32" customFormat="1" ht="15" customHeight="1" x14ac:dyDescent="0.3">
      <c r="A41" s="18"/>
      <c r="B41" s="19">
        <f t="shared" si="7"/>
        <v>34</v>
      </c>
      <c r="C41" s="20">
        <v>131</v>
      </c>
      <c r="D41" s="21" t="str">
        <f t="shared" si="8"/>
        <v>VERELST KEN</v>
      </c>
      <c r="E41" s="22">
        <f t="shared" si="9"/>
        <v>2</v>
      </c>
      <c r="F41" s="23" t="str">
        <f t="shared" si="10"/>
        <v>B</v>
      </c>
      <c r="G41" s="23" t="str">
        <f>IF(TabelERE72[[#This Row],[Gespeelde manches]]&lt;10,"TW",IF(TabelERE72[[#This Row],[Percentage]]&lt;40%,"C",IF(TabelERE72[[#This Row],[Percentage]]&lt;70%,"B","A")))</f>
        <v>B</v>
      </c>
      <c r="H41" s="24" t="str">
        <f>(VLOOKUP(C41,Ledenlijst1,2,FALSE))&amp;" "&amp;(IF(TabelERE72[[#This Row],[Ploegnummer
(kolom te verbergen)]]="-","",TabelERE72[[#This Row],[Ploegnummer
(kolom te verbergen)]]))</f>
        <v>NOEVEREN 2</v>
      </c>
      <c r="I41" s="25" t="str">
        <f t="shared" si="11"/>
        <v>NOE</v>
      </c>
      <c r="J41" s="44">
        <v>2</v>
      </c>
      <c r="K41" s="79">
        <v>1</v>
      </c>
      <c r="L41" s="46">
        <v>3</v>
      </c>
      <c r="M41" s="46">
        <v>0</v>
      </c>
      <c r="N41" s="82" t="s">
        <v>10</v>
      </c>
      <c r="O41" s="54">
        <v>1</v>
      </c>
      <c r="P41" s="47" t="s">
        <v>16</v>
      </c>
      <c r="Q41" s="47">
        <v>0</v>
      </c>
      <c r="R41" s="46" t="s">
        <v>16</v>
      </c>
      <c r="S41" s="82" t="s">
        <v>10</v>
      </c>
      <c r="T41" s="46">
        <v>1</v>
      </c>
      <c r="U41" s="47" t="s">
        <v>16</v>
      </c>
      <c r="V41" s="46">
        <v>1</v>
      </c>
      <c r="W41" s="54" t="s">
        <v>16</v>
      </c>
      <c r="X41" s="47">
        <v>1</v>
      </c>
      <c r="Y41" s="82" t="s">
        <v>10</v>
      </c>
      <c r="Z41" s="47">
        <v>1</v>
      </c>
      <c r="AA41" s="54">
        <v>0</v>
      </c>
      <c r="AB41" s="54" t="s">
        <v>16</v>
      </c>
      <c r="AC41" s="46">
        <v>3</v>
      </c>
      <c r="AD41" s="82" t="s">
        <v>10</v>
      </c>
      <c r="AE41" s="47" t="s">
        <v>16</v>
      </c>
      <c r="AF41" s="46">
        <v>3</v>
      </c>
      <c r="AG41" s="26">
        <f>SUM(TabelERE72[[#This Row],[11-09-21]:[07-05-22]])</f>
        <v>15</v>
      </c>
      <c r="AH41" s="27">
        <f>(COUNTIF(TabelERE72[[#This Row],[11-09-21]:[07-05-22]],3)*2)+COUNTIF(TabelERE72[[#This Row],[11-09-21]:[07-05-22]],1)</f>
        <v>12</v>
      </c>
      <c r="AI41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24</v>
      </c>
      <c r="AJ41" s="29"/>
      <c r="AK41" s="30">
        <f t="shared" si="12"/>
        <v>0.5</v>
      </c>
      <c r="AL41" s="31"/>
    </row>
    <row r="42" spans="1:38" s="32" customFormat="1" ht="15" customHeight="1" x14ac:dyDescent="0.3">
      <c r="A42" s="18"/>
      <c r="B42" s="19">
        <f t="shared" si="7"/>
        <v>39</v>
      </c>
      <c r="C42" s="20">
        <v>450</v>
      </c>
      <c r="D42" s="21" t="str">
        <f t="shared" si="8"/>
        <v>ANNAERT GUIDO</v>
      </c>
      <c r="E42" s="22" t="str">
        <f t="shared" si="9"/>
        <v>-</v>
      </c>
      <c r="F42" s="23" t="str">
        <f t="shared" si="10"/>
        <v>C</v>
      </c>
      <c r="G42" s="23" t="str">
        <f>IF(TabelERE72[[#This Row],[Gespeelde manches]]&lt;10,"TW",IF(TabelERE72[[#This Row],[Percentage]]&lt;40%,"C",IF(TabelERE72[[#This Row],[Percentage]]&lt;70%,"B","A")))</f>
        <v>B</v>
      </c>
      <c r="H42" s="24" t="str">
        <f>(VLOOKUP(C42,Ledenlijst1,2,FALSE))&amp;" "&amp;(IF(TabelERE72[[#This Row],[Ploegnummer
(kolom te verbergen)]]="-","",TabelERE72[[#This Row],[Ploegnummer
(kolom te verbergen)]]))</f>
        <v xml:space="preserve">DEN TWEEDEN THUIS </v>
      </c>
      <c r="I42" s="25" t="str">
        <f t="shared" si="11"/>
        <v>TWT</v>
      </c>
      <c r="J42" s="44"/>
      <c r="K42" s="79" t="s">
        <v>16</v>
      </c>
      <c r="L42" s="80" t="s">
        <v>28</v>
      </c>
      <c r="M42" s="82" t="s">
        <v>10</v>
      </c>
      <c r="N42" s="54">
        <v>1</v>
      </c>
      <c r="O42" s="54">
        <v>0</v>
      </c>
      <c r="P42" s="47" t="s">
        <v>16</v>
      </c>
      <c r="Q42" s="47">
        <v>0</v>
      </c>
      <c r="R42" s="80" t="s">
        <v>28</v>
      </c>
      <c r="S42" s="82" t="s">
        <v>10</v>
      </c>
      <c r="T42" s="46">
        <v>3</v>
      </c>
      <c r="U42" s="47">
        <v>3</v>
      </c>
      <c r="V42" s="46">
        <v>0</v>
      </c>
      <c r="W42" s="54">
        <v>1</v>
      </c>
      <c r="X42" s="82" t="s">
        <v>10</v>
      </c>
      <c r="Y42" s="46" t="s">
        <v>16</v>
      </c>
      <c r="Z42" s="47" t="s">
        <v>16</v>
      </c>
      <c r="AA42" s="54" t="s">
        <v>16</v>
      </c>
      <c r="AB42" s="54" t="s">
        <v>16</v>
      </c>
      <c r="AC42" s="46" t="s">
        <v>16</v>
      </c>
      <c r="AD42" s="82" t="s">
        <v>10</v>
      </c>
      <c r="AE42" s="47">
        <v>3</v>
      </c>
      <c r="AF42" s="46">
        <v>3</v>
      </c>
      <c r="AG42" s="26">
        <f>SUM(TabelERE72[[#This Row],[11-09-21]:[07-05-22]])</f>
        <v>14</v>
      </c>
      <c r="AH42" s="27">
        <f>(COUNTIF(TabelERE72[[#This Row],[11-09-21]:[07-05-22]],3)*2)+COUNTIF(TabelERE72[[#This Row],[11-09-21]:[07-05-22]],1)</f>
        <v>10</v>
      </c>
      <c r="AI42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18</v>
      </c>
      <c r="AJ42" s="29"/>
      <c r="AK42" s="30">
        <f t="shared" si="12"/>
        <v>0.55555555555555558</v>
      </c>
      <c r="AL42" s="31"/>
    </row>
    <row r="43" spans="1:38" s="32" customFormat="1" ht="15" customHeight="1" x14ac:dyDescent="0.3">
      <c r="A43" s="18"/>
      <c r="B43" s="19">
        <f t="shared" si="7"/>
        <v>39</v>
      </c>
      <c r="C43" s="20">
        <v>736</v>
      </c>
      <c r="D43" s="21" t="str">
        <f t="shared" si="8"/>
        <v>CORREMANS PATRICK</v>
      </c>
      <c r="E43" s="22" t="str">
        <f t="shared" si="9"/>
        <v>-</v>
      </c>
      <c r="F43" s="23" t="str">
        <f t="shared" si="10"/>
        <v>D</v>
      </c>
      <c r="G43" s="23" t="str">
        <f>IF(TabelERE72[[#This Row],[Gespeelde manches]]&lt;10,"TW",IF(TabelERE72[[#This Row],[Percentage]]&lt;40%,"C",IF(TabelERE72[[#This Row],[Percentage]]&lt;70%,"B","A")))</f>
        <v>B</v>
      </c>
      <c r="H43" s="24" t="str">
        <f>(VLOOKUP(C43,Ledenlijst1,2,FALSE))&amp;" "&amp;(IF(TabelERE72[[#This Row],[Ploegnummer
(kolom te verbergen)]]="-","",TabelERE72[[#This Row],[Ploegnummer
(kolom te verbergen)]]))</f>
        <v xml:space="preserve">GOLVERS </v>
      </c>
      <c r="I43" s="25" t="str">
        <f t="shared" si="11"/>
        <v>GOL</v>
      </c>
      <c r="J43" s="44"/>
      <c r="K43" s="79" t="s">
        <v>16</v>
      </c>
      <c r="L43" s="82" t="s">
        <v>10</v>
      </c>
      <c r="M43" s="46" t="s">
        <v>16</v>
      </c>
      <c r="N43" s="54" t="s">
        <v>16</v>
      </c>
      <c r="O43" s="54" t="s">
        <v>16</v>
      </c>
      <c r="P43" s="47">
        <v>0</v>
      </c>
      <c r="Q43" s="47" t="s">
        <v>16</v>
      </c>
      <c r="R43" s="82" t="s">
        <v>10</v>
      </c>
      <c r="S43" s="47">
        <v>0</v>
      </c>
      <c r="T43" s="46">
        <v>3</v>
      </c>
      <c r="U43" s="47">
        <v>1</v>
      </c>
      <c r="V43" s="46" t="s">
        <v>16</v>
      </c>
      <c r="W43" s="82" t="s">
        <v>10</v>
      </c>
      <c r="X43" s="47">
        <v>1</v>
      </c>
      <c r="Y43" s="80" t="s">
        <v>28</v>
      </c>
      <c r="Z43" s="47">
        <v>3</v>
      </c>
      <c r="AA43" s="54" t="s">
        <v>16</v>
      </c>
      <c r="AB43" s="54">
        <v>0</v>
      </c>
      <c r="AC43" s="82" t="s">
        <v>10</v>
      </c>
      <c r="AD43" s="46">
        <v>0</v>
      </c>
      <c r="AE43" s="47">
        <v>3</v>
      </c>
      <c r="AF43" s="46">
        <v>3</v>
      </c>
      <c r="AG43" s="26">
        <f>SUM(TabelERE72[[#This Row],[11-09-21]:[07-05-22]])</f>
        <v>14</v>
      </c>
      <c r="AH43" s="27">
        <f>(COUNTIF(TabelERE72[[#This Row],[11-09-21]:[07-05-22]],3)*2)+COUNTIF(TabelERE72[[#This Row],[11-09-21]:[07-05-22]],1)</f>
        <v>10</v>
      </c>
      <c r="AI43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20</v>
      </c>
      <c r="AJ43" s="29"/>
      <c r="AK43" s="30">
        <f t="shared" si="12"/>
        <v>0.5</v>
      </c>
      <c r="AL43" s="31"/>
    </row>
    <row r="44" spans="1:38" s="32" customFormat="1" ht="15" customHeight="1" x14ac:dyDescent="0.3">
      <c r="A44" s="18"/>
      <c r="B44" s="19">
        <f t="shared" si="7"/>
        <v>41</v>
      </c>
      <c r="C44" s="20">
        <v>168</v>
      </c>
      <c r="D44" s="21" t="str">
        <f t="shared" si="8"/>
        <v>TAEKELS MARNIX</v>
      </c>
      <c r="E44" s="22" t="str">
        <f t="shared" si="9"/>
        <v>-</v>
      </c>
      <c r="F44" s="23" t="str">
        <f t="shared" si="10"/>
        <v>D</v>
      </c>
      <c r="G44" s="23" t="str">
        <f>IF(TabelERE72[[#This Row],[Gespeelde manches]]&lt;10,"TW",IF(TabelERE72[[#This Row],[Percentage]]&lt;40%,"C",IF(TabelERE72[[#This Row],[Percentage]]&lt;70%,"B","A")))</f>
        <v>C</v>
      </c>
      <c r="H44" s="24" t="str">
        <f>(VLOOKUP(C44,Ledenlijst1,2,FALSE))&amp;" "&amp;(IF(TabelERE72[[#This Row],[Ploegnummer
(kolom te verbergen)]]="-","",TabelERE72[[#This Row],[Ploegnummer
(kolom te verbergen)]]))</f>
        <v xml:space="preserve">DEN TWEEDEN THUIS </v>
      </c>
      <c r="I44" s="25" t="str">
        <f t="shared" si="11"/>
        <v>TWT</v>
      </c>
      <c r="J44" s="44"/>
      <c r="K44" s="79">
        <v>0</v>
      </c>
      <c r="L44" s="80" t="s">
        <v>28</v>
      </c>
      <c r="M44" s="82" t="s">
        <v>10</v>
      </c>
      <c r="N44" s="54">
        <v>0</v>
      </c>
      <c r="O44" s="54">
        <v>0</v>
      </c>
      <c r="P44" s="47">
        <v>0</v>
      </c>
      <c r="Q44" s="47">
        <v>0</v>
      </c>
      <c r="R44" s="80" t="s">
        <v>28</v>
      </c>
      <c r="S44" s="82" t="s">
        <v>10</v>
      </c>
      <c r="T44" s="46">
        <v>3</v>
      </c>
      <c r="U44" s="47">
        <v>3</v>
      </c>
      <c r="V44" s="46">
        <v>0</v>
      </c>
      <c r="W44" s="54">
        <v>0</v>
      </c>
      <c r="X44" s="82" t="s">
        <v>10</v>
      </c>
      <c r="Y44" s="46">
        <v>3</v>
      </c>
      <c r="Z44" s="47">
        <v>1</v>
      </c>
      <c r="AA44" s="54">
        <v>1</v>
      </c>
      <c r="AB44" s="54">
        <v>1</v>
      </c>
      <c r="AC44" s="46">
        <v>0</v>
      </c>
      <c r="AD44" s="82" t="s">
        <v>10</v>
      </c>
      <c r="AE44" s="47">
        <v>1</v>
      </c>
      <c r="AF44" s="46">
        <v>0</v>
      </c>
      <c r="AG44" s="26">
        <f>SUM(TabelERE72[[#This Row],[11-09-21]:[07-05-22]])</f>
        <v>13</v>
      </c>
      <c r="AH44" s="27">
        <f>(COUNTIF(TabelERE72[[#This Row],[11-09-21]:[07-05-22]],3)*2)+COUNTIF(TabelERE72[[#This Row],[11-09-21]:[07-05-22]],1)</f>
        <v>10</v>
      </c>
      <c r="AI44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32</v>
      </c>
      <c r="AJ44" s="29"/>
      <c r="AK44" s="30">
        <f t="shared" si="12"/>
        <v>0.3125</v>
      </c>
      <c r="AL44" s="31"/>
    </row>
    <row r="45" spans="1:38" s="32" customFormat="1" ht="15" customHeight="1" x14ac:dyDescent="0.3">
      <c r="A45" s="18"/>
      <c r="B45" s="19">
        <f t="shared" si="7"/>
        <v>41</v>
      </c>
      <c r="C45" s="20">
        <v>563</v>
      </c>
      <c r="D45" s="21" t="str">
        <f t="shared" si="8"/>
        <v>DE KEMPENEER JOS</v>
      </c>
      <c r="E45" s="22" t="str">
        <f t="shared" si="9"/>
        <v>-</v>
      </c>
      <c r="F45" s="23" t="str">
        <f t="shared" si="10"/>
        <v>B</v>
      </c>
      <c r="G45" s="23" t="str">
        <f>IF(TabelERE72[[#This Row],[Gespeelde manches]]&lt;10,"TW",IF(TabelERE72[[#This Row],[Percentage]]&lt;40%,"C",IF(TabelERE72[[#This Row],[Percentage]]&lt;70%,"B","A")))</f>
        <v>C</v>
      </c>
      <c r="H45" s="24" t="str">
        <f>(VLOOKUP(C45,Ledenlijst1,2,FALSE))&amp;" "&amp;(IF(TabelERE72[[#This Row],[Ploegnummer
(kolom te verbergen)]]="-","",TabelERE72[[#This Row],[Ploegnummer
(kolom te verbergen)]]))</f>
        <v xml:space="preserve">GOLVERS </v>
      </c>
      <c r="I45" s="25" t="str">
        <f t="shared" si="11"/>
        <v>GOL</v>
      </c>
      <c r="J45" s="44"/>
      <c r="K45" s="79">
        <v>3</v>
      </c>
      <c r="L45" s="82" t="s">
        <v>10</v>
      </c>
      <c r="M45" s="46" t="s">
        <v>16</v>
      </c>
      <c r="N45" s="54">
        <v>0</v>
      </c>
      <c r="O45" s="54">
        <v>0</v>
      </c>
      <c r="P45" s="47">
        <v>3</v>
      </c>
      <c r="Q45" s="47">
        <v>0</v>
      </c>
      <c r="R45" s="82" t="s">
        <v>10</v>
      </c>
      <c r="S45" s="47">
        <v>0</v>
      </c>
      <c r="T45" s="46">
        <v>1</v>
      </c>
      <c r="U45" s="47" t="s">
        <v>16</v>
      </c>
      <c r="V45" s="46">
        <v>1</v>
      </c>
      <c r="W45" s="82" t="s">
        <v>10</v>
      </c>
      <c r="X45" s="47">
        <v>0</v>
      </c>
      <c r="Y45" s="80" t="s">
        <v>28</v>
      </c>
      <c r="Z45" s="47">
        <v>3</v>
      </c>
      <c r="AA45" s="54">
        <v>1</v>
      </c>
      <c r="AB45" s="54">
        <v>0</v>
      </c>
      <c r="AC45" s="82" t="s">
        <v>10</v>
      </c>
      <c r="AD45" s="46">
        <v>0</v>
      </c>
      <c r="AE45" s="47">
        <v>0</v>
      </c>
      <c r="AF45" s="46">
        <v>1</v>
      </c>
      <c r="AG45" s="26">
        <f>SUM(TabelERE72[[#This Row],[11-09-21]:[07-05-22]])</f>
        <v>13</v>
      </c>
      <c r="AH45" s="27">
        <f>(COUNTIF(TabelERE72[[#This Row],[11-09-21]:[07-05-22]],3)*2)+COUNTIF(TabelERE72[[#This Row],[11-09-21]:[07-05-22]],1)</f>
        <v>10</v>
      </c>
      <c r="AI45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30</v>
      </c>
      <c r="AJ45" s="29"/>
      <c r="AK45" s="30">
        <f t="shared" si="12"/>
        <v>0.33333333333333331</v>
      </c>
      <c r="AL45" s="31"/>
    </row>
    <row r="46" spans="1:38" s="32" customFormat="1" ht="15" customHeight="1" x14ac:dyDescent="0.3">
      <c r="A46" s="18"/>
      <c r="B46" s="19">
        <f t="shared" si="7"/>
        <v>43</v>
      </c>
      <c r="C46" s="20">
        <v>164</v>
      </c>
      <c r="D46" s="21" t="str">
        <f t="shared" si="8"/>
        <v>VAN DEN BRANDEN MICHEL</v>
      </c>
      <c r="E46" s="22" t="str">
        <f t="shared" si="9"/>
        <v>-</v>
      </c>
      <c r="F46" s="23" t="str">
        <f t="shared" si="10"/>
        <v>A</v>
      </c>
      <c r="G46" s="23" t="str">
        <f>IF(TabelERE72[[#This Row],[Gespeelde manches]]&lt;10,"TW",IF(TabelERE72[[#This Row],[Percentage]]&lt;40%,"C",IF(TabelERE72[[#This Row],[Percentage]]&lt;70%,"B","A")))</f>
        <v>B</v>
      </c>
      <c r="H46" s="24" t="str">
        <f>(VLOOKUP(C46,Ledenlijst1,2,FALSE))&amp;" "&amp;(IF(TabelERE72[[#This Row],[Ploegnummer
(kolom te verbergen)]]="-","",TabelERE72[[#This Row],[Ploegnummer
(kolom te verbergen)]]))</f>
        <v>DE SPLINTERS 2</v>
      </c>
      <c r="I46" s="25" t="str">
        <f t="shared" si="11"/>
        <v>SPLI</v>
      </c>
      <c r="J46" s="44">
        <v>2</v>
      </c>
      <c r="K46" s="81" t="s">
        <v>10</v>
      </c>
      <c r="L46" s="82" t="s">
        <v>10</v>
      </c>
      <c r="M46" s="46" t="s">
        <v>16</v>
      </c>
      <c r="N46" s="54" t="s">
        <v>16</v>
      </c>
      <c r="O46" s="54" t="s">
        <v>16</v>
      </c>
      <c r="P46" s="47" t="s">
        <v>16</v>
      </c>
      <c r="Q46" s="47" t="s">
        <v>16</v>
      </c>
      <c r="R46" s="46" t="s">
        <v>16</v>
      </c>
      <c r="S46" s="47" t="s">
        <v>16</v>
      </c>
      <c r="T46" s="46">
        <v>1</v>
      </c>
      <c r="U46" s="47">
        <v>0</v>
      </c>
      <c r="V46" s="82" t="s">
        <v>10</v>
      </c>
      <c r="W46" s="82" t="s">
        <v>10</v>
      </c>
      <c r="X46" s="47">
        <v>1</v>
      </c>
      <c r="Y46" s="46">
        <v>1</v>
      </c>
      <c r="Z46" s="47">
        <v>0</v>
      </c>
      <c r="AA46" s="54" t="s">
        <v>16</v>
      </c>
      <c r="AB46" s="54">
        <v>3</v>
      </c>
      <c r="AC46" s="46" t="s">
        <v>16</v>
      </c>
      <c r="AD46" s="46">
        <v>3</v>
      </c>
      <c r="AE46" s="47">
        <v>3</v>
      </c>
      <c r="AF46" s="46" t="s">
        <v>16</v>
      </c>
      <c r="AG46" s="26">
        <f>SUM(TabelERE72[[#This Row],[11-09-21]:[07-05-22]])</f>
        <v>12</v>
      </c>
      <c r="AH46" s="27">
        <f>(COUNTIF(TabelERE72[[#This Row],[11-09-21]:[07-05-22]],3)*2)+COUNTIF(TabelERE72[[#This Row],[11-09-21]:[07-05-22]],1)</f>
        <v>9</v>
      </c>
      <c r="AI46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15</v>
      </c>
      <c r="AJ46" s="29">
        <v>1</v>
      </c>
      <c r="AK46" s="30">
        <f t="shared" si="12"/>
        <v>0.6</v>
      </c>
      <c r="AL46" s="31"/>
    </row>
    <row r="47" spans="1:38" s="32" customFormat="1" ht="15" customHeight="1" x14ac:dyDescent="0.3">
      <c r="A47" s="18"/>
      <c r="B47" s="19">
        <f t="shared" si="7"/>
        <v>43</v>
      </c>
      <c r="C47" s="20">
        <v>102</v>
      </c>
      <c r="D47" s="21" t="str">
        <f t="shared" si="8"/>
        <v>GILLABEL FRANS</v>
      </c>
      <c r="E47" s="22" t="str">
        <f t="shared" si="9"/>
        <v>-</v>
      </c>
      <c r="F47" s="23" t="str">
        <f t="shared" si="10"/>
        <v>C</v>
      </c>
      <c r="G47" s="23" t="str">
        <f>IF(TabelERE72[[#This Row],[Gespeelde manches]]&lt;10,"TW",IF(TabelERE72[[#This Row],[Percentage]]&lt;40%,"C",IF(TabelERE72[[#This Row],[Percentage]]&lt;70%,"B","A")))</f>
        <v>C</v>
      </c>
      <c r="H47" s="24" t="str">
        <f>(VLOOKUP(C47,Ledenlijst1,2,FALSE))&amp;" "&amp;(IF(TabelERE72[[#This Row],[Ploegnummer
(kolom te verbergen)]]="-","",TabelERE72[[#This Row],[Ploegnummer
(kolom te verbergen)]]))</f>
        <v xml:space="preserve">GOLVERS </v>
      </c>
      <c r="I47" s="25" t="str">
        <f t="shared" si="11"/>
        <v>GOL</v>
      </c>
      <c r="J47" s="44"/>
      <c r="K47" s="79">
        <v>1</v>
      </c>
      <c r="L47" s="82" t="s">
        <v>10</v>
      </c>
      <c r="M47" s="46">
        <v>0</v>
      </c>
      <c r="N47" s="54">
        <v>1</v>
      </c>
      <c r="O47" s="54">
        <v>0</v>
      </c>
      <c r="P47" s="47">
        <v>1</v>
      </c>
      <c r="Q47" s="47" t="s">
        <v>16</v>
      </c>
      <c r="R47" s="82" t="s">
        <v>10</v>
      </c>
      <c r="S47" s="47">
        <v>0</v>
      </c>
      <c r="T47" s="46" t="s">
        <v>16</v>
      </c>
      <c r="U47" s="47">
        <v>1</v>
      </c>
      <c r="V47" s="46">
        <v>1</v>
      </c>
      <c r="W47" s="82" t="s">
        <v>10</v>
      </c>
      <c r="X47" s="47">
        <v>1</v>
      </c>
      <c r="Y47" s="80" t="s">
        <v>28</v>
      </c>
      <c r="Z47" s="47">
        <v>0</v>
      </c>
      <c r="AA47" s="54">
        <v>0</v>
      </c>
      <c r="AB47" s="54">
        <v>0</v>
      </c>
      <c r="AC47" s="82" t="s">
        <v>10</v>
      </c>
      <c r="AD47" s="46" t="s">
        <v>16</v>
      </c>
      <c r="AE47" s="47">
        <v>3</v>
      </c>
      <c r="AF47" s="46">
        <v>3</v>
      </c>
      <c r="AG47" s="26">
        <f>SUM(TabelERE72[[#This Row],[11-09-21]:[07-05-22]])</f>
        <v>12</v>
      </c>
      <c r="AH47" s="27">
        <f>(COUNTIF(TabelERE72[[#This Row],[11-09-21]:[07-05-22]],3)*2)+COUNTIF(TabelERE72[[#This Row],[11-09-21]:[07-05-22]],1)</f>
        <v>10</v>
      </c>
      <c r="AI47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28</v>
      </c>
      <c r="AJ47" s="29"/>
      <c r="AK47" s="30">
        <f t="shared" si="12"/>
        <v>0.35714285714285715</v>
      </c>
      <c r="AL47" s="31"/>
    </row>
    <row r="48" spans="1:38" s="32" customFormat="1" ht="15" customHeight="1" x14ac:dyDescent="0.3">
      <c r="A48" s="18"/>
      <c r="B48" s="19">
        <f t="shared" si="7"/>
        <v>43</v>
      </c>
      <c r="C48" s="20">
        <v>151</v>
      </c>
      <c r="D48" s="21" t="str">
        <f t="shared" si="8"/>
        <v>PIETERS ETIENNE</v>
      </c>
      <c r="E48" s="22" t="str">
        <f t="shared" si="9"/>
        <v>-</v>
      </c>
      <c r="F48" s="23" t="str">
        <f t="shared" si="10"/>
        <v>C</v>
      </c>
      <c r="G48" s="23" t="str">
        <f>IF(TabelERE72[[#This Row],[Gespeelde manches]]&lt;10,"TW",IF(TabelERE72[[#This Row],[Percentage]]&lt;40%,"C",IF(TabelERE72[[#This Row],[Percentage]]&lt;70%,"B","A")))</f>
        <v>B</v>
      </c>
      <c r="H48" s="24" t="str">
        <f>(VLOOKUP(C48,Ledenlijst1,2,FALSE))&amp;" "&amp;(IF(TabelERE72[[#This Row],[Ploegnummer
(kolom te verbergen)]]="-","",TabelERE72[[#This Row],[Ploegnummer
(kolom te verbergen)]]))</f>
        <v>KASTEL 1</v>
      </c>
      <c r="I48" s="25" t="str">
        <f t="shared" si="11"/>
        <v>KAST</v>
      </c>
      <c r="J48" s="44">
        <v>1</v>
      </c>
      <c r="K48" s="79" t="s">
        <v>16</v>
      </c>
      <c r="L48" s="46" t="s">
        <v>16</v>
      </c>
      <c r="M48" s="46">
        <v>1</v>
      </c>
      <c r="N48" s="54" t="s">
        <v>16</v>
      </c>
      <c r="O48" s="54">
        <v>0</v>
      </c>
      <c r="P48" s="82" t="s">
        <v>10</v>
      </c>
      <c r="Q48" s="47" t="s">
        <v>16</v>
      </c>
      <c r="R48" s="46">
        <v>3</v>
      </c>
      <c r="S48" s="47">
        <v>3</v>
      </c>
      <c r="T48" s="46">
        <v>0</v>
      </c>
      <c r="U48" s="82" t="s">
        <v>10</v>
      </c>
      <c r="V48" s="46">
        <v>1</v>
      </c>
      <c r="W48" s="54">
        <v>0</v>
      </c>
      <c r="X48" s="47">
        <v>1</v>
      </c>
      <c r="Y48" s="46">
        <v>1</v>
      </c>
      <c r="Z48" s="47" t="s">
        <v>16</v>
      </c>
      <c r="AA48" s="82" t="s">
        <v>10</v>
      </c>
      <c r="AB48" s="54" t="s">
        <v>16</v>
      </c>
      <c r="AC48" s="46">
        <v>0</v>
      </c>
      <c r="AD48" s="46">
        <v>1</v>
      </c>
      <c r="AE48" s="47">
        <v>1</v>
      </c>
      <c r="AF48" s="82" t="s">
        <v>10</v>
      </c>
      <c r="AG48" s="26">
        <f>SUM(TabelERE72[[#This Row],[11-09-21]:[07-05-22]])</f>
        <v>12</v>
      </c>
      <c r="AH48" s="27">
        <f>(COUNTIF(TabelERE72[[#This Row],[11-09-21]:[07-05-22]],3)*2)+COUNTIF(TabelERE72[[#This Row],[11-09-21]:[07-05-22]],1)</f>
        <v>10</v>
      </c>
      <c r="AI48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24</v>
      </c>
      <c r="AJ48" s="29"/>
      <c r="AK48" s="30">
        <f t="shared" si="12"/>
        <v>0.41666666666666669</v>
      </c>
      <c r="AL48" s="31"/>
    </row>
    <row r="49" spans="1:38" s="32" customFormat="1" ht="15" customHeight="1" x14ac:dyDescent="0.3">
      <c r="A49" s="18"/>
      <c r="B49" s="19">
        <f t="shared" si="7"/>
        <v>43</v>
      </c>
      <c r="C49" s="20">
        <v>827</v>
      </c>
      <c r="D49" s="21" t="str">
        <f t="shared" si="8"/>
        <v>WAGEMANS KENNY</v>
      </c>
      <c r="E49" s="22" t="str">
        <f t="shared" si="9"/>
        <v>-</v>
      </c>
      <c r="F49" s="23" t="str">
        <f t="shared" si="10"/>
        <v>NA</v>
      </c>
      <c r="G49" s="23" t="str">
        <f>IF(TabelERE72[[#This Row],[Gespeelde manches]]&lt;10,"TW",IF(TabelERE72[[#This Row],[Percentage]]&lt;40%,"C",IF(TabelERE72[[#This Row],[Percentage]]&lt;70%,"B","A")))</f>
        <v>B</v>
      </c>
      <c r="H49" s="24" t="str">
        <f>(VLOOKUP(C49,Ledenlijst1,2,FALSE))&amp;" "&amp;(IF(TabelERE72[[#This Row],[Ploegnummer
(kolom te verbergen)]]="-","",TabelERE72[[#This Row],[Ploegnummer
(kolom te verbergen)]]))</f>
        <v xml:space="preserve">THE Q </v>
      </c>
      <c r="I49" s="25" t="str">
        <f t="shared" si="11"/>
        <v>THQ</v>
      </c>
      <c r="J49" s="44"/>
      <c r="K49" s="79">
        <v>0</v>
      </c>
      <c r="L49" s="46">
        <v>0</v>
      </c>
      <c r="M49" s="82" t="s">
        <v>10</v>
      </c>
      <c r="N49" s="54" t="s">
        <v>16</v>
      </c>
      <c r="O49" s="54" t="s">
        <v>16</v>
      </c>
      <c r="P49" s="47">
        <v>1</v>
      </c>
      <c r="Q49" s="47">
        <v>3</v>
      </c>
      <c r="R49" s="82" t="s">
        <v>10</v>
      </c>
      <c r="S49" s="47">
        <v>3</v>
      </c>
      <c r="T49" s="46" t="s">
        <v>16</v>
      </c>
      <c r="U49" s="47">
        <v>3</v>
      </c>
      <c r="V49" s="46" t="s">
        <v>16</v>
      </c>
      <c r="W49" s="54">
        <v>0</v>
      </c>
      <c r="X49" s="82" t="s">
        <v>10</v>
      </c>
      <c r="Y49" s="46">
        <v>1</v>
      </c>
      <c r="Z49" s="47" t="s">
        <v>16</v>
      </c>
      <c r="AA49" s="54">
        <v>0</v>
      </c>
      <c r="AB49" s="54" t="s">
        <v>16</v>
      </c>
      <c r="AC49" s="82" t="s">
        <v>10</v>
      </c>
      <c r="AD49" s="46" t="s">
        <v>16</v>
      </c>
      <c r="AE49" s="47">
        <v>1</v>
      </c>
      <c r="AF49" s="46" t="s">
        <v>16</v>
      </c>
      <c r="AG49" s="26">
        <f>SUM(TabelERE72[[#This Row],[11-09-21]:[07-05-22]])</f>
        <v>12</v>
      </c>
      <c r="AH49" s="27">
        <f>(COUNTIF(TabelERE72[[#This Row],[11-09-21]:[07-05-22]],3)*2)+COUNTIF(TabelERE72[[#This Row],[11-09-21]:[07-05-22]],1)</f>
        <v>9</v>
      </c>
      <c r="AI49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19</v>
      </c>
      <c r="AJ49" s="29">
        <v>1</v>
      </c>
      <c r="AK49" s="30">
        <f t="shared" si="12"/>
        <v>0.47368421052631576</v>
      </c>
      <c r="AL49" s="31"/>
    </row>
    <row r="50" spans="1:38" s="32" customFormat="1" ht="15" customHeight="1" x14ac:dyDescent="0.3">
      <c r="A50" s="18"/>
      <c r="B50" s="19">
        <f t="shared" si="7"/>
        <v>47</v>
      </c>
      <c r="C50" s="20">
        <v>886</v>
      </c>
      <c r="D50" s="21" t="str">
        <f t="shared" si="8"/>
        <v>COVELIERS JESSE</v>
      </c>
      <c r="E50" s="22" t="str">
        <f t="shared" si="9"/>
        <v>-</v>
      </c>
      <c r="F50" s="23" t="str">
        <f t="shared" si="10"/>
        <v>NA</v>
      </c>
      <c r="G50" s="23" t="str">
        <f>IF(TabelERE72[[#This Row],[Gespeelde manches]]&lt;10,"TW",IF(TabelERE72[[#This Row],[Percentage]]&lt;40%,"C",IF(TabelERE72[[#This Row],[Percentage]]&lt;70%,"B","A")))</f>
        <v>A</v>
      </c>
      <c r="H50" s="24" t="str">
        <f>(VLOOKUP(C50,Ledenlijst1,2,FALSE))&amp;" "&amp;(IF(TabelERE72[[#This Row],[Ploegnummer
(kolom te verbergen)]]="-","",TabelERE72[[#This Row],[Ploegnummer
(kolom te verbergen)]]))</f>
        <v xml:space="preserve">BILJARTBOYS </v>
      </c>
      <c r="I50" s="25" t="str">
        <f t="shared" si="11"/>
        <v>BJB</v>
      </c>
      <c r="J50" s="44"/>
      <c r="K50" s="81" t="s">
        <v>10</v>
      </c>
      <c r="L50" s="46" t="s">
        <v>16</v>
      </c>
      <c r="M50" s="46" t="s">
        <v>16</v>
      </c>
      <c r="N50" s="54" t="s">
        <v>16</v>
      </c>
      <c r="O50" s="54" t="s">
        <v>16</v>
      </c>
      <c r="P50" s="82" t="s">
        <v>10</v>
      </c>
      <c r="Q50" s="47">
        <v>3</v>
      </c>
      <c r="R50" s="46" t="s">
        <v>16</v>
      </c>
      <c r="S50" s="47" t="s">
        <v>16</v>
      </c>
      <c r="T50" s="46" t="s">
        <v>16</v>
      </c>
      <c r="U50" s="47" t="s">
        <v>16</v>
      </c>
      <c r="V50" s="82" t="s">
        <v>10</v>
      </c>
      <c r="W50" s="54">
        <v>1</v>
      </c>
      <c r="X50" s="47" t="s">
        <v>16</v>
      </c>
      <c r="Y50" s="46" t="s">
        <v>16</v>
      </c>
      <c r="Z50" s="47" t="s">
        <v>16</v>
      </c>
      <c r="AA50" s="82" t="s">
        <v>10</v>
      </c>
      <c r="AB50" s="54">
        <v>3</v>
      </c>
      <c r="AC50" s="46" t="s">
        <v>16</v>
      </c>
      <c r="AD50" s="46" t="s">
        <v>16</v>
      </c>
      <c r="AE50" s="47">
        <v>1</v>
      </c>
      <c r="AF50" s="46">
        <v>3</v>
      </c>
      <c r="AG50" s="26">
        <f>SUM(TabelERE72[[#This Row],[11-09-21]:[07-05-22]])</f>
        <v>11</v>
      </c>
      <c r="AH50" s="27">
        <f>(COUNTIF(TabelERE72[[#This Row],[11-09-21]:[07-05-22]],3)*2)+COUNTIF(TabelERE72[[#This Row],[11-09-21]:[07-05-22]],1)</f>
        <v>8</v>
      </c>
      <c r="AI50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10</v>
      </c>
      <c r="AJ50" s="29"/>
      <c r="AK50" s="30">
        <f t="shared" si="12"/>
        <v>0.8</v>
      </c>
      <c r="AL50" s="31"/>
    </row>
    <row r="51" spans="1:38" s="32" customFormat="1" ht="15" customHeight="1" x14ac:dyDescent="0.3">
      <c r="A51" s="18"/>
      <c r="B51" s="19">
        <f t="shared" si="7"/>
        <v>47</v>
      </c>
      <c r="C51" s="20">
        <v>240</v>
      </c>
      <c r="D51" s="21" t="str">
        <f t="shared" si="8"/>
        <v>BOROCZ JORIS</v>
      </c>
      <c r="E51" s="22" t="str">
        <f t="shared" si="9"/>
        <v>-</v>
      </c>
      <c r="F51" s="23" t="str">
        <f t="shared" si="10"/>
        <v>B</v>
      </c>
      <c r="G51" s="23" t="str">
        <f>IF(TabelERE72[[#This Row],[Gespeelde manches]]&lt;10,"TW",IF(TabelERE72[[#This Row],[Percentage]]&lt;40%,"C",IF(TabelERE72[[#This Row],[Percentage]]&lt;70%,"B","A")))</f>
        <v>C</v>
      </c>
      <c r="H51" s="24" t="str">
        <f>(VLOOKUP(C51,Ledenlijst1,2,FALSE))&amp;" "&amp;(IF(TabelERE72[[#This Row],[Ploegnummer
(kolom te verbergen)]]="-","",TabelERE72[[#This Row],[Ploegnummer
(kolom te verbergen)]]))</f>
        <v xml:space="preserve">DEN TWEEDEN THUIS </v>
      </c>
      <c r="I51" s="25" t="str">
        <f t="shared" si="11"/>
        <v>TWT</v>
      </c>
      <c r="J51" s="44"/>
      <c r="K51" s="79">
        <v>1</v>
      </c>
      <c r="L51" s="80" t="s">
        <v>28</v>
      </c>
      <c r="M51" s="82" t="s">
        <v>10</v>
      </c>
      <c r="N51" s="54">
        <v>1</v>
      </c>
      <c r="O51" s="54">
        <v>1</v>
      </c>
      <c r="P51" s="47" t="s">
        <v>16</v>
      </c>
      <c r="Q51" s="47">
        <v>0</v>
      </c>
      <c r="R51" s="80" t="s">
        <v>28</v>
      </c>
      <c r="S51" s="82" t="s">
        <v>10</v>
      </c>
      <c r="T51" s="46">
        <v>0</v>
      </c>
      <c r="U51" s="47">
        <v>1</v>
      </c>
      <c r="V51" s="46">
        <v>0</v>
      </c>
      <c r="W51" s="54">
        <v>0</v>
      </c>
      <c r="X51" s="82" t="s">
        <v>10</v>
      </c>
      <c r="Y51" s="46">
        <v>3</v>
      </c>
      <c r="Z51" s="47">
        <v>3</v>
      </c>
      <c r="AA51" s="54">
        <v>0</v>
      </c>
      <c r="AB51" s="54">
        <v>0</v>
      </c>
      <c r="AC51" s="46">
        <v>0</v>
      </c>
      <c r="AD51" s="82" t="s">
        <v>10</v>
      </c>
      <c r="AE51" s="47">
        <v>0</v>
      </c>
      <c r="AF51" s="46">
        <v>1</v>
      </c>
      <c r="AG51" s="26">
        <f>SUM(TabelERE72[[#This Row],[11-09-21]:[07-05-22]])</f>
        <v>11</v>
      </c>
      <c r="AH51" s="27">
        <f>(COUNTIF(TabelERE72[[#This Row],[11-09-21]:[07-05-22]],3)*2)+COUNTIF(TabelERE72[[#This Row],[11-09-21]:[07-05-22]],1)</f>
        <v>9</v>
      </c>
      <c r="AI51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30</v>
      </c>
      <c r="AJ51" s="29"/>
      <c r="AK51" s="30">
        <f t="shared" si="12"/>
        <v>0.3</v>
      </c>
      <c r="AL51" s="31"/>
    </row>
    <row r="52" spans="1:38" s="32" customFormat="1" ht="15" customHeight="1" x14ac:dyDescent="0.3">
      <c r="A52" s="18"/>
      <c r="B52" s="19">
        <f t="shared" si="7"/>
        <v>47</v>
      </c>
      <c r="C52" s="20">
        <v>134</v>
      </c>
      <c r="D52" s="21" t="str">
        <f t="shared" si="8"/>
        <v>VAN WEVERBERG MARC</v>
      </c>
      <c r="E52" s="22" t="str">
        <f t="shared" si="9"/>
        <v>-</v>
      </c>
      <c r="F52" s="23" t="str">
        <f t="shared" si="10"/>
        <v>NA</v>
      </c>
      <c r="G52" s="23" t="str">
        <f>IF(TabelERE72[[#This Row],[Gespeelde manches]]&lt;10,"TW",IF(TabelERE72[[#This Row],[Percentage]]&lt;40%,"C",IF(TabelERE72[[#This Row],[Percentage]]&lt;70%,"B","A")))</f>
        <v>B</v>
      </c>
      <c r="H52" s="24" t="str">
        <f>(VLOOKUP(C52,Ledenlijst1,2,FALSE))&amp;" "&amp;(IF(TabelERE72[[#This Row],[Ploegnummer
(kolom te verbergen)]]="-","",TabelERE72[[#This Row],[Ploegnummer
(kolom te verbergen)]]))</f>
        <v xml:space="preserve">FLIPPERBOYS </v>
      </c>
      <c r="I52" s="25" t="str">
        <f t="shared" si="11"/>
        <v>FLIP</v>
      </c>
      <c r="J52" s="44"/>
      <c r="K52" s="79" t="s">
        <v>16</v>
      </c>
      <c r="L52" s="46">
        <v>3</v>
      </c>
      <c r="M52" s="46" t="s">
        <v>16</v>
      </c>
      <c r="N52" s="54" t="s">
        <v>16</v>
      </c>
      <c r="O52" s="82" t="s">
        <v>10</v>
      </c>
      <c r="P52" s="47">
        <v>3</v>
      </c>
      <c r="Q52" s="47" t="s">
        <v>16</v>
      </c>
      <c r="R52" s="46" t="s">
        <v>16</v>
      </c>
      <c r="S52" s="47">
        <v>1</v>
      </c>
      <c r="T52" s="46" t="s">
        <v>16</v>
      </c>
      <c r="U52" s="82" t="s">
        <v>10</v>
      </c>
      <c r="V52" s="46" t="s">
        <v>16</v>
      </c>
      <c r="W52" s="54" t="s">
        <v>16</v>
      </c>
      <c r="X52" s="47">
        <v>0</v>
      </c>
      <c r="Y52" s="46">
        <v>1</v>
      </c>
      <c r="Z52" s="82" t="s">
        <v>10</v>
      </c>
      <c r="AA52" s="54" t="s">
        <v>16</v>
      </c>
      <c r="AB52" s="54" t="s">
        <v>16</v>
      </c>
      <c r="AC52" s="46" t="s">
        <v>16</v>
      </c>
      <c r="AD52" s="46">
        <v>0</v>
      </c>
      <c r="AE52" s="47">
        <v>3</v>
      </c>
      <c r="AF52" s="82" t="s">
        <v>10</v>
      </c>
      <c r="AG52" s="26">
        <f>SUM(TabelERE72[[#This Row],[11-09-21]:[07-05-22]])</f>
        <v>11</v>
      </c>
      <c r="AH52" s="27">
        <f>(COUNTIF(TabelERE72[[#This Row],[11-09-21]:[07-05-22]],3)*2)+COUNTIF(TabelERE72[[#This Row],[11-09-21]:[07-05-22]],1)</f>
        <v>8</v>
      </c>
      <c r="AI52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14</v>
      </c>
      <c r="AJ52" s="29"/>
      <c r="AK52" s="30">
        <f t="shared" si="12"/>
        <v>0.5714285714285714</v>
      </c>
      <c r="AL52" s="31"/>
    </row>
    <row r="53" spans="1:38" s="32" customFormat="1" ht="15" customHeight="1" x14ac:dyDescent="0.3">
      <c r="A53" s="18"/>
      <c r="B53" s="19">
        <f t="shared" si="7"/>
        <v>50</v>
      </c>
      <c r="C53" s="20">
        <v>179</v>
      </c>
      <c r="D53" s="21" t="str">
        <f t="shared" si="8"/>
        <v>COOLS PETER</v>
      </c>
      <c r="E53" s="22" t="str">
        <f t="shared" si="9"/>
        <v>-</v>
      </c>
      <c r="F53" s="23" t="str">
        <f t="shared" si="10"/>
        <v>A</v>
      </c>
      <c r="G53" s="23" t="str">
        <f>IF(TabelERE72[[#This Row],[Gespeelde manches]]&lt;10,"TW",IF(TabelERE72[[#This Row],[Percentage]]&lt;40%,"C",IF(TabelERE72[[#This Row],[Percentage]]&lt;70%,"B","A")))</f>
        <v>TW</v>
      </c>
      <c r="H53" s="24" t="str">
        <f>(VLOOKUP(C53,Ledenlijst1,2,FALSE))&amp;" "&amp;(IF(TabelERE72[[#This Row],[Ploegnummer
(kolom te verbergen)]]="-","",TabelERE72[[#This Row],[Ploegnummer
(kolom te verbergen)]]))</f>
        <v xml:space="preserve">BILJARTBOYS </v>
      </c>
      <c r="I53" s="25" t="str">
        <f t="shared" si="11"/>
        <v>BJB</v>
      </c>
      <c r="J53" s="44"/>
      <c r="K53" s="81" t="s">
        <v>10</v>
      </c>
      <c r="L53" s="46" t="s">
        <v>16</v>
      </c>
      <c r="M53" s="46" t="s">
        <v>16</v>
      </c>
      <c r="N53" s="54" t="s">
        <v>16</v>
      </c>
      <c r="O53" s="54">
        <v>3</v>
      </c>
      <c r="P53" s="82" t="s">
        <v>10</v>
      </c>
      <c r="Q53" s="47" t="s">
        <v>16</v>
      </c>
      <c r="R53" s="46" t="s">
        <v>16</v>
      </c>
      <c r="S53" s="47">
        <v>3</v>
      </c>
      <c r="T53" s="46" t="s">
        <v>16</v>
      </c>
      <c r="U53" s="47">
        <v>1</v>
      </c>
      <c r="V53" s="82" t="s">
        <v>10</v>
      </c>
      <c r="W53" s="54">
        <v>3</v>
      </c>
      <c r="X53" s="47" t="s">
        <v>16</v>
      </c>
      <c r="Y53" s="46" t="s">
        <v>16</v>
      </c>
      <c r="Z53" s="47" t="s">
        <v>16</v>
      </c>
      <c r="AA53" s="82" t="s">
        <v>10</v>
      </c>
      <c r="AB53" s="54" t="s">
        <v>16</v>
      </c>
      <c r="AC53" s="46" t="s">
        <v>16</v>
      </c>
      <c r="AD53" s="46" t="s">
        <v>16</v>
      </c>
      <c r="AE53" s="47" t="s">
        <v>16</v>
      </c>
      <c r="AF53" s="46" t="s">
        <v>16</v>
      </c>
      <c r="AG53" s="26">
        <f>SUM(TabelERE72[[#This Row],[11-09-21]:[07-05-22]])</f>
        <v>10</v>
      </c>
      <c r="AH53" s="27">
        <f>(COUNTIF(TabelERE72[[#This Row],[11-09-21]:[07-05-22]],3)*2)+COUNTIF(TabelERE72[[#This Row],[11-09-21]:[07-05-22]],1)</f>
        <v>7</v>
      </c>
      <c r="AI53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8</v>
      </c>
      <c r="AJ53" s="29"/>
      <c r="AK53" s="30">
        <f t="shared" si="12"/>
        <v>0.875</v>
      </c>
      <c r="AL53" s="31"/>
    </row>
    <row r="54" spans="1:38" s="32" customFormat="1" ht="15" customHeight="1" x14ac:dyDescent="0.3">
      <c r="A54" s="18"/>
      <c r="B54" s="19">
        <f t="shared" si="7"/>
        <v>50</v>
      </c>
      <c r="C54" s="20">
        <v>195</v>
      </c>
      <c r="D54" s="21" t="str">
        <f t="shared" si="8"/>
        <v>PINTENS DAVY</v>
      </c>
      <c r="E54" s="22" t="str">
        <f t="shared" si="9"/>
        <v>-</v>
      </c>
      <c r="F54" s="23" t="str">
        <f t="shared" si="10"/>
        <v>B</v>
      </c>
      <c r="G54" s="23" t="str">
        <f>IF(TabelERE72[[#This Row],[Gespeelde manches]]&lt;10,"TW",IF(TabelERE72[[#This Row],[Percentage]]&lt;40%,"C",IF(TabelERE72[[#This Row],[Percentage]]&lt;70%,"B","A")))</f>
        <v>C</v>
      </c>
      <c r="H54" s="24" t="str">
        <f>(VLOOKUP(C54,Ledenlijst1,2,FALSE))&amp;" "&amp;(IF(TabelERE72[[#This Row],[Ploegnummer
(kolom te verbergen)]]="-","",TabelERE72[[#This Row],[Ploegnummer
(kolom te verbergen)]]))</f>
        <v>EXCELSIOR 1</v>
      </c>
      <c r="I54" s="25" t="str">
        <f t="shared" si="11"/>
        <v>EXC</v>
      </c>
      <c r="J54" s="44">
        <v>1</v>
      </c>
      <c r="K54" s="79" t="s">
        <v>16</v>
      </c>
      <c r="L54" s="46" t="s">
        <v>16</v>
      </c>
      <c r="M54" s="46" t="s">
        <v>16</v>
      </c>
      <c r="N54" s="82" t="s">
        <v>10</v>
      </c>
      <c r="O54" s="54" t="s">
        <v>16</v>
      </c>
      <c r="P54" s="47">
        <v>3</v>
      </c>
      <c r="Q54" s="47">
        <v>0</v>
      </c>
      <c r="R54" s="46">
        <v>0</v>
      </c>
      <c r="S54" s="47">
        <v>1</v>
      </c>
      <c r="T54" s="82" t="s">
        <v>10</v>
      </c>
      <c r="U54" s="47">
        <v>1</v>
      </c>
      <c r="V54" s="46">
        <v>3</v>
      </c>
      <c r="W54" s="54" t="s">
        <v>16</v>
      </c>
      <c r="X54" s="47">
        <v>1</v>
      </c>
      <c r="Y54" s="82" t="s">
        <v>10</v>
      </c>
      <c r="Z54" s="47" t="s">
        <v>16</v>
      </c>
      <c r="AA54" s="54">
        <v>1</v>
      </c>
      <c r="AB54" s="54">
        <v>0</v>
      </c>
      <c r="AC54" s="46" t="s">
        <v>16</v>
      </c>
      <c r="AD54" s="46">
        <v>0</v>
      </c>
      <c r="AE54" s="82" t="s">
        <v>10</v>
      </c>
      <c r="AF54" s="46">
        <v>0</v>
      </c>
      <c r="AG54" s="26">
        <f>SUM(TabelERE72[[#This Row],[11-09-21]:[07-05-22]])</f>
        <v>10</v>
      </c>
      <c r="AH54" s="27">
        <f>(COUNTIF(TabelERE72[[#This Row],[11-09-21]:[07-05-22]],3)*2)+COUNTIF(TabelERE72[[#This Row],[11-09-21]:[07-05-22]],1)</f>
        <v>8</v>
      </c>
      <c r="AI54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22</v>
      </c>
      <c r="AJ54" s="29"/>
      <c r="AK54" s="30">
        <f t="shared" si="12"/>
        <v>0.36363636363636365</v>
      </c>
      <c r="AL54" s="31"/>
    </row>
    <row r="55" spans="1:38" s="32" customFormat="1" ht="15" customHeight="1" x14ac:dyDescent="0.3">
      <c r="A55" s="18"/>
      <c r="B55" s="19">
        <f t="shared" si="7"/>
        <v>50</v>
      </c>
      <c r="C55" s="20">
        <v>253</v>
      </c>
      <c r="D55" s="21" t="str">
        <f t="shared" si="8"/>
        <v>TIERENS TOM</v>
      </c>
      <c r="E55" s="22">
        <f t="shared" si="9"/>
        <v>1</v>
      </c>
      <c r="F55" s="23" t="str">
        <f t="shared" si="10"/>
        <v>C</v>
      </c>
      <c r="G55" s="23" t="str">
        <f>IF(TabelERE72[[#This Row],[Gespeelde manches]]&lt;10,"TW",IF(TabelERE72[[#This Row],[Percentage]]&lt;40%,"C",IF(TabelERE72[[#This Row],[Percentage]]&lt;70%,"B","A")))</f>
        <v>C</v>
      </c>
      <c r="H55" s="24" t="str">
        <f>(VLOOKUP(C55,Ledenlijst1,2,FALSE))&amp;" "&amp;(IF(TabelERE72[[#This Row],[Ploegnummer
(kolom te verbergen)]]="-","",TabelERE72[[#This Row],[Ploegnummer
(kolom te verbergen)]]))</f>
        <v>EXCELSIOR 1</v>
      </c>
      <c r="I55" s="25" t="str">
        <f t="shared" si="11"/>
        <v>EXC</v>
      </c>
      <c r="J55" s="44">
        <v>1</v>
      </c>
      <c r="K55" s="79">
        <v>1</v>
      </c>
      <c r="L55" s="46">
        <v>1</v>
      </c>
      <c r="M55" s="46">
        <v>0</v>
      </c>
      <c r="N55" s="82" t="s">
        <v>10</v>
      </c>
      <c r="O55" s="54">
        <v>0</v>
      </c>
      <c r="P55" s="47">
        <v>3</v>
      </c>
      <c r="Q55" s="47">
        <v>1</v>
      </c>
      <c r="R55" s="46">
        <v>0</v>
      </c>
      <c r="S55" s="47">
        <v>1</v>
      </c>
      <c r="T55" s="82" t="s">
        <v>10</v>
      </c>
      <c r="U55" s="47">
        <v>0</v>
      </c>
      <c r="V55" s="46">
        <v>1</v>
      </c>
      <c r="W55" s="54">
        <v>0</v>
      </c>
      <c r="X55" s="47">
        <v>0</v>
      </c>
      <c r="Y55" s="82" t="s">
        <v>10</v>
      </c>
      <c r="Z55" s="47">
        <v>0</v>
      </c>
      <c r="AA55" s="54" t="s">
        <v>16</v>
      </c>
      <c r="AB55" s="54">
        <v>1</v>
      </c>
      <c r="AC55" s="46">
        <v>1</v>
      </c>
      <c r="AD55" s="46" t="s">
        <v>16</v>
      </c>
      <c r="AE55" s="82" t="s">
        <v>10</v>
      </c>
      <c r="AF55" s="46">
        <v>0</v>
      </c>
      <c r="AG55" s="26">
        <f>SUM(TabelERE72[[#This Row],[11-09-21]:[07-05-22]])</f>
        <v>10</v>
      </c>
      <c r="AH55" s="27">
        <f>(COUNTIF(TabelERE72[[#This Row],[11-09-21]:[07-05-22]],3)*2)+COUNTIF(TabelERE72[[#This Row],[11-09-21]:[07-05-22]],1)</f>
        <v>9</v>
      </c>
      <c r="AI55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32</v>
      </c>
      <c r="AJ55" s="29"/>
      <c r="AK55" s="30">
        <f t="shared" si="12"/>
        <v>0.28125</v>
      </c>
      <c r="AL55" s="31"/>
    </row>
    <row r="56" spans="1:38" s="32" customFormat="1" ht="15" customHeight="1" x14ac:dyDescent="0.3">
      <c r="A56" s="18"/>
      <c r="B56" s="19">
        <f t="shared" si="7"/>
        <v>50</v>
      </c>
      <c r="C56" s="20">
        <v>30</v>
      </c>
      <c r="D56" s="21" t="str">
        <f t="shared" si="8"/>
        <v>VERSTREPEN KEVIN</v>
      </c>
      <c r="E56" s="22" t="str">
        <f t="shared" si="9"/>
        <v>-</v>
      </c>
      <c r="F56" s="23" t="str">
        <f t="shared" si="10"/>
        <v>C</v>
      </c>
      <c r="G56" s="23" t="str">
        <f>IF(TabelERE72[[#This Row],[Gespeelde manches]]&lt;10,"TW",IF(TabelERE72[[#This Row],[Percentage]]&lt;40%,"C",IF(TabelERE72[[#This Row],[Percentage]]&lt;70%,"B","A")))</f>
        <v>C</v>
      </c>
      <c r="H56" s="24" t="str">
        <f>(VLOOKUP(C56,Ledenlijst1,2,FALSE))&amp;" "&amp;(IF(TabelERE72[[#This Row],[Ploegnummer
(kolom te verbergen)]]="-","",TabelERE72[[#This Row],[Ploegnummer
(kolom te verbergen)]]))</f>
        <v>EXCELSIOR 1</v>
      </c>
      <c r="I56" s="25" t="str">
        <f t="shared" si="11"/>
        <v>EXC</v>
      </c>
      <c r="J56" s="44">
        <v>1</v>
      </c>
      <c r="K56" s="79">
        <v>1</v>
      </c>
      <c r="L56" s="46">
        <v>0</v>
      </c>
      <c r="M56" s="46">
        <v>1</v>
      </c>
      <c r="N56" s="82" t="s">
        <v>10</v>
      </c>
      <c r="O56" s="54">
        <v>1</v>
      </c>
      <c r="P56" s="47">
        <v>3</v>
      </c>
      <c r="Q56" s="47">
        <v>0</v>
      </c>
      <c r="R56" s="46">
        <v>3</v>
      </c>
      <c r="S56" s="47">
        <v>0</v>
      </c>
      <c r="T56" s="82" t="s">
        <v>10</v>
      </c>
      <c r="U56" s="47">
        <v>0</v>
      </c>
      <c r="V56" s="46" t="s">
        <v>16</v>
      </c>
      <c r="W56" s="54">
        <v>0</v>
      </c>
      <c r="X56" s="47">
        <v>0</v>
      </c>
      <c r="Y56" s="82" t="s">
        <v>10</v>
      </c>
      <c r="Z56" s="47">
        <v>0</v>
      </c>
      <c r="AA56" s="54">
        <v>1</v>
      </c>
      <c r="AB56" s="54">
        <v>0</v>
      </c>
      <c r="AC56" s="46">
        <v>0</v>
      </c>
      <c r="AD56" s="46">
        <v>0</v>
      </c>
      <c r="AE56" s="82" t="s">
        <v>10</v>
      </c>
      <c r="AF56" s="46">
        <v>0</v>
      </c>
      <c r="AG56" s="26">
        <f>SUM(TabelERE72[[#This Row],[11-09-21]:[07-05-22]])</f>
        <v>10</v>
      </c>
      <c r="AH56" s="27">
        <f>(COUNTIF(TabelERE72[[#This Row],[11-09-21]:[07-05-22]],3)*2)+COUNTIF(TabelERE72[[#This Row],[11-09-21]:[07-05-22]],1)</f>
        <v>8</v>
      </c>
      <c r="AI56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34</v>
      </c>
      <c r="AJ56" s="29"/>
      <c r="AK56" s="30">
        <f t="shared" si="12"/>
        <v>0.23529411764705882</v>
      </c>
      <c r="AL56" s="31"/>
    </row>
    <row r="57" spans="1:38" s="32" customFormat="1" ht="15" customHeight="1" x14ac:dyDescent="0.3">
      <c r="A57" s="18"/>
      <c r="B57" s="19">
        <f t="shared" si="7"/>
        <v>54</v>
      </c>
      <c r="C57" s="20">
        <v>885</v>
      </c>
      <c r="D57" s="21" t="str">
        <f t="shared" si="8"/>
        <v>COVELIERS PETER</v>
      </c>
      <c r="E57" s="22" t="str">
        <f t="shared" si="9"/>
        <v>-</v>
      </c>
      <c r="F57" s="23" t="str">
        <f t="shared" si="10"/>
        <v>NA</v>
      </c>
      <c r="G57" s="23" t="str">
        <f>IF(TabelERE72[[#This Row],[Gespeelde manches]]&lt;10,"TW",IF(TabelERE72[[#This Row],[Percentage]]&lt;40%,"C",IF(TabelERE72[[#This Row],[Percentage]]&lt;70%,"B","A")))</f>
        <v>TW</v>
      </c>
      <c r="H57" s="24" t="str">
        <f>(VLOOKUP(C57,Ledenlijst1,2,FALSE))&amp;" "&amp;(IF(TabelERE72[[#This Row],[Ploegnummer
(kolom te verbergen)]]="-","",TabelERE72[[#This Row],[Ploegnummer
(kolom te verbergen)]]))</f>
        <v xml:space="preserve">BILJARTBOYS </v>
      </c>
      <c r="I57" s="25" t="str">
        <f t="shared" si="11"/>
        <v>BJB</v>
      </c>
      <c r="J57" s="44"/>
      <c r="K57" s="81" t="s">
        <v>10</v>
      </c>
      <c r="L57" s="46" t="s">
        <v>16</v>
      </c>
      <c r="M57" s="46" t="s">
        <v>16</v>
      </c>
      <c r="N57" s="54" t="s">
        <v>16</v>
      </c>
      <c r="O57" s="54" t="s">
        <v>16</v>
      </c>
      <c r="P57" s="82" t="s">
        <v>10</v>
      </c>
      <c r="Q57" s="47" t="s">
        <v>16</v>
      </c>
      <c r="R57" s="46" t="s">
        <v>16</v>
      </c>
      <c r="S57" s="47" t="s">
        <v>16</v>
      </c>
      <c r="T57" s="46" t="s">
        <v>16</v>
      </c>
      <c r="U57" s="47" t="s">
        <v>16</v>
      </c>
      <c r="V57" s="82" t="s">
        <v>10</v>
      </c>
      <c r="W57" s="54">
        <v>3</v>
      </c>
      <c r="X57" s="47" t="s">
        <v>16</v>
      </c>
      <c r="Y57" s="46">
        <v>3</v>
      </c>
      <c r="Z57" s="47" t="s">
        <v>16</v>
      </c>
      <c r="AA57" s="82" t="s">
        <v>10</v>
      </c>
      <c r="AB57" s="54" t="s">
        <v>16</v>
      </c>
      <c r="AC57" s="46" t="s">
        <v>16</v>
      </c>
      <c r="AD57" s="46" t="s">
        <v>16</v>
      </c>
      <c r="AE57" s="47" t="s">
        <v>16</v>
      </c>
      <c r="AF57" s="46">
        <v>3</v>
      </c>
      <c r="AG57" s="26">
        <f>SUM(TabelERE72[[#This Row],[11-09-21]:[07-05-22]])</f>
        <v>9</v>
      </c>
      <c r="AH57" s="27">
        <f>(COUNTIF(TabelERE72[[#This Row],[11-09-21]:[07-05-22]],3)*2)+COUNTIF(TabelERE72[[#This Row],[11-09-21]:[07-05-22]],1)</f>
        <v>6</v>
      </c>
      <c r="AI57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6</v>
      </c>
      <c r="AJ57" s="29"/>
      <c r="AK57" s="30">
        <f t="shared" si="12"/>
        <v>1</v>
      </c>
      <c r="AL57" s="31"/>
    </row>
    <row r="58" spans="1:38" s="32" customFormat="1" ht="15" customHeight="1" x14ac:dyDescent="0.3">
      <c r="A58" s="18"/>
      <c r="B58" s="19">
        <f t="shared" si="7"/>
        <v>54</v>
      </c>
      <c r="C58" s="20">
        <v>349</v>
      </c>
      <c r="D58" s="21" t="str">
        <f t="shared" si="8"/>
        <v>MOONEN MARC</v>
      </c>
      <c r="E58" s="22" t="str">
        <f t="shared" si="9"/>
        <v>-</v>
      </c>
      <c r="F58" s="23" t="str">
        <f t="shared" si="10"/>
        <v>A</v>
      </c>
      <c r="G58" s="23" t="str">
        <f>IF(TabelERE72[[#This Row],[Gespeelde manches]]&lt;10,"TW",IF(TabelERE72[[#This Row],[Percentage]]&lt;40%,"C",IF(TabelERE72[[#This Row],[Percentage]]&lt;70%,"B","A")))</f>
        <v>TW</v>
      </c>
      <c r="H58" s="24" t="str">
        <f>(VLOOKUP(C58,Ledenlijst1,2,FALSE))&amp;" "&amp;(IF(TabelERE72[[#This Row],[Ploegnummer
(kolom te verbergen)]]="-","",TabelERE72[[#This Row],[Ploegnummer
(kolom te verbergen)]]))</f>
        <v xml:space="preserve">THE Q </v>
      </c>
      <c r="I58" s="25" t="str">
        <f t="shared" si="11"/>
        <v>THQ</v>
      </c>
      <c r="J58" s="44"/>
      <c r="K58" s="79" t="s">
        <v>16</v>
      </c>
      <c r="L58" s="46" t="s">
        <v>16</v>
      </c>
      <c r="M58" s="82" t="s">
        <v>10</v>
      </c>
      <c r="N58" s="54" t="s">
        <v>16</v>
      </c>
      <c r="O58" s="54" t="s">
        <v>16</v>
      </c>
      <c r="P58" s="47" t="s">
        <v>16</v>
      </c>
      <c r="Q58" s="47" t="s">
        <v>16</v>
      </c>
      <c r="R58" s="82" t="s">
        <v>10</v>
      </c>
      <c r="S58" s="47" t="s">
        <v>16</v>
      </c>
      <c r="T58" s="46">
        <v>3</v>
      </c>
      <c r="U58" s="47" t="s">
        <v>16</v>
      </c>
      <c r="V58" s="46" t="s">
        <v>16</v>
      </c>
      <c r="W58" s="54">
        <v>0</v>
      </c>
      <c r="X58" s="82" t="s">
        <v>10</v>
      </c>
      <c r="Y58" s="46" t="s">
        <v>16</v>
      </c>
      <c r="Z58" s="47" t="s">
        <v>16</v>
      </c>
      <c r="AA58" s="54" t="s">
        <v>16</v>
      </c>
      <c r="AB58" s="54">
        <v>3</v>
      </c>
      <c r="AC58" s="82" t="s">
        <v>10</v>
      </c>
      <c r="AD58" s="46">
        <v>3</v>
      </c>
      <c r="AE58" s="47" t="s">
        <v>16</v>
      </c>
      <c r="AF58" s="46" t="s">
        <v>16</v>
      </c>
      <c r="AG58" s="26">
        <f>SUM(TabelERE72[[#This Row],[11-09-21]:[07-05-22]])</f>
        <v>9</v>
      </c>
      <c r="AH58" s="27">
        <f>(COUNTIF(TabelERE72[[#This Row],[11-09-21]:[07-05-22]],3)*2)+COUNTIF(TabelERE72[[#This Row],[11-09-21]:[07-05-22]],1)</f>
        <v>6</v>
      </c>
      <c r="AI58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8</v>
      </c>
      <c r="AJ58" s="29"/>
      <c r="AK58" s="30">
        <f t="shared" si="12"/>
        <v>0.75</v>
      </c>
      <c r="AL58" s="31"/>
    </row>
    <row r="59" spans="1:38" s="32" customFormat="1" ht="15" customHeight="1" x14ac:dyDescent="0.3">
      <c r="A59" s="18"/>
      <c r="B59" s="19">
        <f t="shared" si="7"/>
        <v>56</v>
      </c>
      <c r="C59" s="20">
        <v>65</v>
      </c>
      <c r="D59" s="21" t="str">
        <f t="shared" si="8"/>
        <v>KERREMANS RONNY</v>
      </c>
      <c r="E59" s="22" t="str">
        <f t="shared" si="9"/>
        <v>-</v>
      </c>
      <c r="F59" s="23" t="str">
        <f t="shared" si="10"/>
        <v>B</v>
      </c>
      <c r="G59" s="23" t="str">
        <f>IF(TabelERE72[[#This Row],[Gespeelde manches]]&lt;10,"TW",IF(TabelERE72[[#This Row],[Percentage]]&lt;40%,"C",IF(TabelERE72[[#This Row],[Percentage]]&lt;70%,"B","A")))</f>
        <v>C</v>
      </c>
      <c r="H59" s="24" t="str">
        <f>(VLOOKUP(C59,Ledenlijst1,2,FALSE))&amp;" "&amp;(IF(TabelERE72[[#This Row],[Ploegnummer
(kolom te verbergen)]]="-","",TabelERE72[[#This Row],[Ploegnummer
(kolom te verbergen)]]))</f>
        <v>EXCELSIOR 1</v>
      </c>
      <c r="I59" s="25" t="str">
        <f t="shared" si="11"/>
        <v>EXC</v>
      </c>
      <c r="J59" s="44">
        <v>1</v>
      </c>
      <c r="K59" s="46">
        <v>3</v>
      </c>
      <c r="L59" s="46">
        <v>0</v>
      </c>
      <c r="M59" s="46" t="s">
        <v>16</v>
      </c>
      <c r="N59" s="82" t="s">
        <v>10</v>
      </c>
      <c r="O59" s="54" t="s">
        <v>16</v>
      </c>
      <c r="P59" s="47" t="s">
        <v>16</v>
      </c>
      <c r="Q59" s="47" t="s">
        <v>16</v>
      </c>
      <c r="R59" s="46" t="s">
        <v>16</v>
      </c>
      <c r="S59" s="47">
        <v>3</v>
      </c>
      <c r="T59" s="82" t="s">
        <v>10</v>
      </c>
      <c r="U59" s="47">
        <v>0</v>
      </c>
      <c r="V59" s="46">
        <v>1</v>
      </c>
      <c r="W59" s="54" t="s">
        <v>16</v>
      </c>
      <c r="X59" s="47" t="s">
        <v>16</v>
      </c>
      <c r="Y59" s="82" t="s">
        <v>10</v>
      </c>
      <c r="Z59" s="47">
        <v>1</v>
      </c>
      <c r="AA59" s="54">
        <v>0</v>
      </c>
      <c r="AB59" s="54" t="s">
        <v>16</v>
      </c>
      <c r="AC59" s="46">
        <v>0</v>
      </c>
      <c r="AD59" s="46" t="s">
        <v>16</v>
      </c>
      <c r="AE59" s="82" t="s">
        <v>10</v>
      </c>
      <c r="AF59" s="46" t="s">
        <v>16</v>
      </c>
      <c r="AG59" s="26">
        <f>SUM(TabelERE72[[#This Row],[11-09-21]:[07-05-22]])</f>
        <v>8</v>
      </c>
      <c r="AH59" s="27">
        <f>(COUNTIF(TabelERE72[[#This Row],[11-09-21]:[07-05-22]],3)*2)+COUNTIF(TabelERE72[[#This Row],[11-09-21]:[07-05-22]],1)</f>
        <v>6</v>
      </c>
      <c r="AI59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16</v>
      </c>
      <c r="AJ59" s="29"/>
      <c r="AK59" s="30">
        <f t="shared" si="12"/>
        <v>0.375</v>
      </c>
      <c r="AL59" s="31"/>
    </row>
    <row r="60" spans="1:38" s="32" customFormat="1" ht="15" customHeight="1" x14ac:dyDescent="0.3">
      <c r="A60" s="18"/>
      <c r="B60" s="19">
        <f t="shared" si="7"/>
        <v>57</v>
      </c>
      <c r="C60" s="20">
        <v>614</v>
      </c>
      <c r="D60" s="21" t="str">
        <f t="shared" si="8"/>
        <v>COECKE ACHIEL</v>
      </c>
      <c r="E60" s="22" t="str">
        <f t="shared" si="9"/>
        <v>-</v>
      </c>
      <c r="F60" s="23" t="str">
        <f t="shared" si="10"/>
        <v>C</v>
      </c>
      <c r="G60" s="23" t="str">
        <f>IF(TabelERE72[[#This Row],[Gespeelde manches]]&lt;10,"TW",IF(TabelERE72[[#This Row],[Percentage]]&lt;40%,"C",IF(TabelERE72[[#This Row],[Percentage]]&lt;70%,"B","A")))</f>
        <v>C</v>
      </c>
      <c r="H60" s="24" t="str">
        <f>(VLOOKUP(C60,Ledenlijst1,2,FALSE))&amp;" "&amp;(IF(TabelERE72[[#This Row],[Ploegnummer
(kolom te verbergen)]]="-","",TabelERE72[[#This Row],[Ploegnummer
(kolom te verbergen)]]))</f>
        <v xml:space="preserve">GOLVERS </v>
      </c>
      <c r="I60" s="25" t="str">
        <f t="shared" si="11"/>
        <v>GOL</v>
      </c>
      <c r="J60" s="44"/>
      <c r="K60" s="79" t="s">
        <v>16</v>
      </c>
      <c r="L60" s="82" t="s">
        <v>10</v>
      </c>
      <c r="M60" s="46" t="s">
        <v>16</v>
      </c>
      <c r="N60" s="54">
        <v>1</v>
      </c>
      <c r="O60" s="54">
        <v>1</v>
      </c>
      <c r="P60" s="47">
        <v>0</v>
      </c>
      <c r="Q60" s="47">
        <v>0</v>
      </c>
      <c r="R60" s="82" t="s">
        <v>10</v>
      </c>
      <c r="S60" s="47" t="s">
        <v>16</v>
      </c>
      <c r="T60" s="46">
        <v>3</v>
      </c>
      <c r="U60" s="47">
        <v>1</v>
      </c>
      <c r="V60" s="46">
        <v>1</v>
      </c>
      <c r="W60" s="82" t="s">
        <v>10</v>
      </c>
      <c r="X60" s="47" t="s">
        <v>16</v>
      </c>
      <c r="Y60" s="80" t="s">
        <v>28</v>
      </c>
      <c r="Z60" s="47" t="s">
        <v>16</v>
      </c>
      <c r="AA60" s="54" t="s">
        <v>16</v>
      </c>
      <c r="AB60" s="54" t="s">
        <v>16</v>
      </c>
      <c r="AC60" s="82" t="s">
        <v>10</v>
      </c>
      <c r="AD60" s="46">
        <v>0</v>
      </c>
      <c r="AE60" s="47" t="s">
        <v>16</v>
      </c>
      <c r="AF60" s="46" t="s">
        <v>16</v>
      </c>
      <c r="AG60" s="26">
        <f>SUM(TabelERE72[[#This Row],[11-09-21]:[07-05-22]])</f>
        <v>7</v>
      </c>
      <c r="AH60" s="27">
        <f>(COUNTIF(TabelERE72[[#This Row],[11-09-21]:[07-05-22]],3)*2)+COUNTIF(TabelERE72[[#This Row],[11-09-21]:[07-05-22]],1)</f>
        <v>6</v>
      </c>
      <c r="AI60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16</v>
      </c>
      <c r="AJ60" s="29"/>
      <c r="AK60" s="30">
        <f t="shared" si="12"/>
        <v>0.375</v>
      </c>
      <c r="AL60" s="31"/>
    </row>
    <row r="61" spans="1:38" s="32" customFormat="1" ht="15" customHeight="1" x14ac:dyDescent="0.3">
      <c r="A61" s="18"/>
      <c r="B61" s="19">
        <f t="shared" si="7"/>
        <v>58</v>
      </c>
      <c r="C61" s="20">
        <v>276</v>
      </c>
      <c r="D61" s="21" t="str">
        <f t="shared" si="8"/>
        <v>WACHTERS GERT</v>
      </c>
      <c r="E61" s="22" t="str">
        <f t="shared" si="9"/>
        <v>-</v>
      </c>
      <c r="F61" s="23" t="str">
        <f t="shared" si="10"/>
        <v>C</v>
      </c>
      <c r="G61" s="23" t="str">
        <f>IF(TabelERE72[[#This Row],[Gespeelde manches]]&lt;10,"TW",IF(TabelERE72[[#This Row],[Percentage]]&lt;40%,"C",IF(TabelERE72[[#This Row],[Percentage]]&lt;70%,"B","A")))</f>
        <v>TW</v>
      </c>
      <c r="H61" s="24" t="str">
        <f>(VLOOKUP(C61,Ledenlijst1,2,FALSE))&amp;" "&amp;(IF(TabelERE72[[#This Row],[Ploegnummer
(kolom te verbergen)]]="-","",TabelERE72[[#This Row],[Ploegnummer
(kolom te verbergen)]]))</f>
        <v xml:space="preserve">BILJARTBOYS </v>
      </c>
      <c r="I61" s="25" t="str">
        <f t="shared" si="11"/>
        <v>BJB</v>
      </c>
      <c r="J61" s="44"/>
      <c r="K61" s="81" t="s">
        <v>10</v>
      </c>
      <c r="L61" s="46" t="s">
        <v>16</v>
      </c>
      <c r="M61" s="46">
        <v>3</v>
      </c>
      <c r="N61" s="54" t="s">
        <v>16</v>
      </c>
      <c r="O61" s="54" t="s">
        <v>16</v>
      </c>
      <c r="P61" s="82" t="s">
        <v>10</v>
      </c>
      <c r="Q61" s="47" t="s">
        <v>16</v>
      </c>
      <c r="R61" s="46" t="s">
        <v>16</v>
      </c>
      <c r="S61" s="47" t="s">
        <v>16</v>
      </c>
      <c r="T61" s="46" t="s">
        <v>16</v>
      </c>
      <c r="U61" s="47" t="s">
        <v>16</v>
      </c>
      <c r="V61" s="82" t="s">
        <v>10</v>
      </c>
      <c r="W61" s="54" t="s">
        <v>16</v>
      </c>
      <c r="X61" s="47" t="s">
        <v>16</v>
      </c>
      <c r="Y61" s="46" t="s">
        <v>16</v>
      </c>
      <c r="Z61" s="47" t="s">
        <v>16</v>
      </c>
      <c r="AA61" s="82" t="s">
        <v>10</v>
      </c>
      <c r="AB61" s="54" t="s">
        <v>16</v>
      </c>
      <c r="AC61" s="46">
        <v>3</v>
      </c>
      <c r="AD61" s="46" t="s">
        <v>16</v>
      </c>
      <c r="AE61" s="47" t="s">
        <v>16</v>
      </c>
      <c r="AF61" s="46" t="s">
        <v>16</v>
      </c>
      <c r="AG61" s="26">
        <f>SUM(TabelERE72[[#This Row],[11-09-21]:[07-05-22]])</f>
        <v>6</v>
      </c>
      <c r="AH61" s="27">
        <f>(COUNTIF(TabelERE72[[#This Row],[11-09-21]:[07-05-22]],3)*2)+COUNTIF(TabelERE72[[#This Row],[11-09-21]:[07-05-22]],1)</f>
        <v>4</v>
      </c>
      <c r="AI61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4</v>
      </c>
      <c r="AJ61" s="29"/>
      <c r="AK61" s="30">
        <f t="shared" si="12"/>
        <v>1</v>
      </c>
      <c r="AL61" s="31"/>
    </row>
    <row r="62" spans="1:38" s="32" customFormat="1" ht="15" customHeight="1" x14ac:dyDescent="0.3">
      <c r="A62" s="18"/>
      <c r="B62" s="19">
        <f t="shared" si="7"/>
        <v>58</v>
      </c>
      <c r="C62" s="20">
        <v>60</v>
      </c>
      <c r="D62" s="21" t="str">
        <f t="shared" si="8"/>
        <v>JACOBS KEVIN</v>
      </c>
      <c r="E62" s="22" t="str">
        <f t="shared" si="9"/>
        <v>-</v>
      </c>
      <c r="F62" s="23" t="str">
        <f t="shared" si="10"/>
        <v>B</v>
      </c>
      <c r="G62" s="23" t="str">
        <f>IF(TabelERE72[[#This Row],[Gespeelde manches]]&lt;10,"TW",IF(TabelERE72[[#This Row],[Percentage]]&lt;40%,"C",IF(TabelERE72[[#This Row],[Percentage]]&lt;70%,"B","A")))</f>
        <v>TW</v>
      </c>
      <c r="H62" s="24" t="str">
        <f>(VLOOKUP(C62,Ledenlijst1,2,FALSE))&amp;" "&amp;(IF(TabelERE72[[#This Row],[Ploegnummer
(kolom te verbergen)]]="-","",TabelERE72[[#This Row],[Ploegnummer
(kolom te verbergen)]]))</f>
        <v xml:space="preserve">FLIPPERBOYS </v>
      </c>
      <c r="I62" s="25" t="str">
        <f t="shared" si="11"/>
        <v>FLIP</v>
      </c>
      <c r="J62" s="44"/>
      <c r="K62" s="79" t="s">
        <v>16</v>
      </c>
      <c r="L62" s="46" t="s">
        <v>16</v>
      </c>
      <c r="M62" s="46" t="s">
        <v>16</v>
      </c>
      <c r="N62" s="54" t="s">
        <v>16</v>
      </c>
      <c r="O62" s="82" t="s">
        <v>10</v>
      </c>
      <c r="P62" s="47" t="s">
        <v>16</v>
      </c>
      <c r="Q62" s="47">
        <v>3</v>
      </c>
      <c r="R62" s="46" t="s">
        <v>16</v>
      </c>
      <c r="S62" s="47" t="s">
        <v>16</v>
      </c>
      <c r="T62" s="46" t="s">
        <v>16</v>
      </c>
      <c r="U62" s="82" t="s">
        <v>10</v>
      </c>
      <c r="V62" s="46" t="s">
        <v>16</v>
      </c>
      <c r="W62" s="54" t="s">
        <v>16</v>
      </c>
      <c r="X62" s="47" t="s">
        <v>16</v>
      </c>
      <c r="Y62" s="46" t="s">
        <v>16</v>
      </c>
      <c r="Z62" s="82" t="s">
        <v>10</v>
      </c>
      <c r="AA62" s="54" t="s">
        <v>16</v>
      </c>
      <c r="AB62" s="54" t="s">
        <v>16</v>
      </c>
      <c r="AC62" s="46" t="s">
        <v>16</v>
      </c>
      <c r="AD62" s="46">
        <v>3</v>
      </c>
      <c r="AE62" s="47" t="s">
        <v>16</v>
      </c>
      <c r="AF62" s="82" t="s">
        <v>10</v>
      </c>
      <c r="AG62" s="26">
        <f>SUM(TabelERE72[[#This Row],[11-09-21]:[07-05-22]])</f>
        <v>6</v>
      </c>
      <c r="AH62" s="27">
        <f>(COUNTIF(TabelERE72[[#This Row],[11-09-21]:[07-05-22]],3)*2)+COUNTIF(TabelERE72[[#This Row],[11-09-21]:[07-05-22]],1)</f>
        <v>4</v>
      </c>
      <c r="AI62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4</v>
      </c>
      <c r="AJ62" s="29"/>
      <c r="AK62" s="30">
        <f t="shared" si="12"/>
        <v>1</v>
      </c>
      <c r="AL62" s="31"/>
    </row>
    <row r="63" spans="1:38" s="32" customFormat="1" ht="15" customHeight="1" x14ac:dyDescent="0.3">
      <c r="A63" s="18"/>
      <c r="B63" s="19">
        <f t="shared" si="7"/>
        <v>58</v>
      </c>
      <c r="C63" s="20">
        <v>731</v>
      </c>
      <c r="D63" s="21" t="str">
        <f t="shared" si="8"/>
        <v>VAN NIEUWENHOVE MARIO</v>
      </c>
      <c r="E63" s="22" t="str">
        <f t="shared" si="9"/>
        <v>-</v>
      </c>
      <c r="F63" s="23" t="str">
        <f t="shared" si="10"/>
        <v>NA</v>
      </c>
      <c r="G63" s="23" t="str">
        <f>IF(TabelERE72[[#This Row],[Gespeelde manches]]&lt;10,"TW",IF(TabelERE72[[#This Row],[Percentage]]&lt;40%,"C",IF(TabelERE72[[#This Row],[Percentage]]&lt;70%,"B","A")))</f>
        <v>TW</v>
      </c>
      <c r="H63" s="24" t="str">
        <f>(VLOOKUP(C63,Ledenlijst1,2,FALSE))&amp;" "&amp;(IF(TabelERE72[[#This Row],[Ploegnummer
(kolom te verbergen)]]="-","",TabelERE72[[#This Row],[Ploegnummer
(kolom te verbergen)]]))</f>
        <v>KASTEL 1</v>
      </c>
      <c r="I63" s="25" t="str">
        <f t="shared" si="11"/>
        <v>KAST</v>
      </c>
      <c r="J63" s="44">
        <v>1</v>
      </c>
      <c r="K63" s="79" t="s">
        <v>16</v>
      </c>
      <c r="L63" s="46">
        <v>3</v>
      </c>
      <c r="M63" s="46" t="s">
        <v>16</v>
      </c>
      <c r="N63" s="54">
        <v>1</v>
      </c>
      <c r="O63" s="54" t="s">
        <v>16</v>
      </c>
      <c r="P63" s="82" t="s">
        <v>10</v>
      </c>
      <c r="Q63" s="47" t="s">
        <v>16</v>
      </c>
      <c r="R63" s="46">
        <v>1</v>
      </c>
      <c r="S63" s="47" t="s">
        <v>16</v>
      </c>
      <c r="T63" s="46" t="s">
        <v>16</v>
      </c>
      <c r="U63" s="82" t="s">
        <v>10</v>
      </c>
      <c r="V63" s="46">
        <v>1</v>
      </c>
      <c r="W63" s="54" t="s">
        <v>16</v>
      </c>
      <c r="X63" s="47" t="s">
        <v>16</v>
      </c>
      <c r="Y63" s="46" t="s">
        <v>16</v>
      </c>
      <c r="Z63" s="47" t="s">
        <v>16</v>
      </c>
      <c r="AA63" s="82" t="s">
        <v>10</v>
      </c>
      <c r="AB63" s="54" t="s">
        <v>16</v>
      </c>
      <c r="AC63" s="46" t="s">
        <v>16</v>
      </c>
      <c r="AD63" s="46" t="s">
        <v>16</v>
      </c>
      <c r="AE63" s="85" t="s">
        <v>28</v>
      </c>
      <c r="AF63" s="82" t="s">
        <v>10</v>
      </c>
      <c r="AG63" s="26">
        <f>SUM(TabelERE72[[#This Row],[11-09-21]:[07-05-22]])</f>
        <v>6</v>
      </c>
      <c r="AH63" s="27">
        <f>(COUNTIF(TabelERE72[[#This Row],[11-09-21]:[07-05-22]],3)*2)+COUNTIF(TabelERE72[[#This Row],[11-09-21]:[07-05-22]],1)</f>
        <v>5</v>
      </c>
      <c r="AI63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7</v>
      </c>
      <c r="AJ63" s="29">
        <v>1</v>
      </c>
      <c r="AK63" s="30">
        <f t="shared" si="12"/>
        <v>0.7142857142857143</v>
      </c>
      <c r="AL63" s="31"/>
    </row>
    <row r="64" spans="1:38" s="32" customFormat="1" ht="15" customHeight="1" x14ac:dyDescent="0.3">
      <c r="A64" s="18"/>
      <c r="B64" s="19">
        <f t="shared" si="7"/>
        <v>58</v>
      </c>
      <c r="C64" s="20">
        <v>406</v>
      </c>
      <c r="D64" s="21" t="str">
        <f t="shared" si="8"/>
        <v>DENS MIKE</v>
      </c>
      <c r="E64" s="22" t="str">
        <f t="shared" si="9"/>
        <v>-</v>
      </c>
      <c r="F64" s="23" t="str">
        <f t="shared" si="10"/>
        <v>D</v>
      </c>
      <c r="G64" s="23" t="str">
        <f>IF(TabelERE72[[#This Row],[Gespeelde manches]]&lt;10,"TW",IF(TabelERE72[[#This Row],[Percentage]]&lt;40%,"C",IF(TabelERE72[[#This Row],[Percentage]]&lt;70%,"B","A")))</f>
        <v>C</v>
      </c>
      <c r="H64" s="24" t="str">
        <f>(VLOOKUP(C64,Ledenlijst1,2,FALSE))&amp;" "&amp;(IF(TabelERE72[[#This Row],[Ploegnummer
(kolom te verbergen)]]="-","",TabelERE72[[#This Row],[Ploegnummer
(kolom te verbergen)]]))</f>
        <v>NOEVEREN 2</v>
      </c>
      <c r="I64" s="25" t="str">
        <f t="shared" si="11"/>
        <v>NOE</v>
      </c>
      <c r="J64" s="44">
        <v>2</v>
      </c>
      <c r="K64" s="79" t="s">
        <v>16</v>
      </c>
      <c r="L64" s="46" t="s">
        <v>16</v>
      </c>
      <c r="M64" s="46" t="s">
        <v>16</v>
      </c>
      <c r="N64" s="82" t="s">
        <v>10</v>
      </c>
      <c r="O64" s="54">
        <v>0</v>
      </c>
      <c r="P64" s="47">
        <v>0</v>
      </c>
      <c r="Q64" s="47" t="s">
        <v>16</v>
      </c>
      <c r="R64" s="46">
        <v>0</v>
      </c>
      <c r="S64" s="82" t="s">
        <v>10</v>
      </c>
      <c r="T64" s="46" t="s">
        <v>16</v>
      </c>
      <c r="U64" s="47">
        <v>3</v>
      </c>
      <c r="V64" s="46">
        <v>0</v>
      </c>
      <c r="W64" s="54">
        <v>0</v>
      </c>
      <c r="X64" s="47" t="s">
        <v>16</v>
      </c>
      <c r="Y64" s="82" t="s">
        <v>10</v>
      </c>
      <c r="Z64" s="47" t="s">
        <v>16</v>
      </c>
      <c r="AA64" s="54">
        <v>0</v>
      </c>
      <c r="AB64" s="54">
        <v>0</v>
      </c>
      <c r="AC64" s="46" t="s">
        <v>16</v>
      </c>
      <c r="AD64" s="82" t="s">
        <v>10</v>
      </c>
      <c r="AE64" s="47">
        <v>3</v>
      </c>
      <c r="AF64" s="46">
        <v>0</v>
      </c>
      <c r="AG64" s="26">
        <f>SUM(TabelERE72[[#This Row],[11-09-21]:[07-05-22]])</f>
        <v>6</v>
      </c>
      <c r="AH64" s="27">
        <f>(COUNTIF(TabelERE72[[#This Row],[11-09-21]:[07-05-22]],3)*2)+COUNTIF(TabelERE72[[#This Row],[11-09-21]:[07-05-22]],1)</f>
        <v>4</v>
      </c>
      <c r="AI64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20</v>
      </c>
      <c r="AJ64" s="29"/>
      <c r="AK64" s="30">
        <f t="shared" si="12"/>
        <v>0.2</v>
      </c>
      <c r="AL64" s="31"/>
    </row>
    <row r="65" spans="1:38" s="32" customFormat="1" ht="15" customHeight="1" x14ac:dyDescent="0.3">
      <c r="A65" s="18"/>
      <c r="B65" s="19">
        <f t="shared" si="7"/>
        <v>58</v>
      </c>
      <c r="C65" s="20">
        <v>14</v>
      </c>
      <c r="D65" s="21" t="str">
        <f t="shared" si="8"/>
        <v>VINCK YVES</v>
      </c>
      <c r="E65" s="22" t="str">
        <f t="shared" si="9"/>
        <v>-</v>
      </c>
      <c r="F65" s="23" t="str">
        <f t="shared" si="10"/>
        <v>C</v>
      </c>
      <c r="G65" s="23" t="str">
        <f>IF(TabelERE72[[#This Row],[Gespeelde manches]]&lt;10,"TW",IF(TabelERE72[[#This Row],[Percentage]]&lt;40%,"C",IF(TabelERE72[[#This Row],[Percentage]]&lt;70%,"B","A")))</f>
        <v>C</v>
      </c>
      <c r="H65" s="24" t="str">
        <f>(VLOOKUP(C65,Ledenlijst1,2,FALSE))&amp;" "&amp;(IF(TabelERE72[[#This Row],[Ploegnummer
(kolom te verbergen)]]="-","",TabelERE72[[#This Row],[Ploegnummer
(kolom te verbergen)]]))</f>
        <v xml:space="preserve">THE Q </v>
      </c>
      <c r="I65" s="25" t="str">
        <f t="shared" si="11"/>
        <v>THQ</v>
      </c>
      <c r="J65" s="44"/>
      <c r="K65" s="79">
        <v>0</v>
      </c>
      <c r="L65" s="46" t="s">
        <v>16</v>
      </c>
      <c r="M65" s="82" t="s">
        <v>10</v>
      </c>
      <c r="N65" s="54">
        <v>0</v>
      </c>
      <c r="O65" s="54">
        <v>1</v>
      </c>
      <c r="P65" s="47">
        <v>0</v>
      </c>
      <c r="Q65" s="47" t="s">
        <v>16</v>
      </c>
      <c r="R65" s="82" t="s">
        <v>10</v>
      </c>
      <c r="S65" s="47" t="s">
        <v>16</v>
      </c>
      <c r="T65" s="46">
        <v>0</v>
      </c>
      <c r="U65" s="47" t="s">
        <v>16</v>
      </c>
      <c r="V65" s="46">
        <v>1</v>
      </c>
      <c r="W65" s="54" t="s">
        <v>16</v>
      </c>
      <c r="X65" s="82" t="s">
        <v>10</v>
      </c>
      <c r="Y65" s="46">
        <v>1</v>
      </c>
      <c r="Z65" s="47">
        <v>3</v>
      </c>
      <c r="AA65" s="54" t="s">
        <v>16</v>
      </c>
      <c r="AB65" s="54">
        <v>0</v>
      </c>
      <c r="AC65" s="82" t="s">
        <v>10</v>
      </c>
      <c r="AD65" s="46" t="s">
        <v>16</v>
      </c>
      <c r="AE65" s="47" t="s">
        <v>16</v>
      </c>
      <c r="AF65" s="46">
        <v>0</v>
      </c>
      <c r="AG65" s="26">
        <f>SUM(TabelERE72[[#This Row],[11-09-21]:[07-05-22]])</f>
        <v>6</v>
      </c>
      <c r="AH65" s="27">
        <f>(COUNTIF(TabelERE72[[#This Row],[11-09-21]:[07-05-22]],3)*2)+COUNTIF(TabelERE72[[#This Row],[11-09-21]:[07-05-22]],1)</f>
        <v>5</v>
      </c>
      <c r="AI65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19</v>
      </c>
      <c r="AJ65" s="29">
        <v>1</v>
      </c>
      <c r="AK65" s="30">
        <f t="shared" si="12"/>
        <v>0.26315789473684209</v>
      </c>
      <c r="AL65" s="31"/>
    </row>
    <row r="66" spans="1:38" s="32" customFormat="1" ht="15" customHeight="1" x14ac:dyDescent="0.3">
      <c r="A66" s="18"/>
      <c r="B66" s="19">
        <f t="shared" si="7"/>
        <v>63</v>
      </c>
      <c r="C66" s="20">
        <v>149</v>
      </c>
      <c r="D66" s="21" t="str">
        <f t="shared" si="8"/>
        <v>DE GRAEF GEERT</v>
      </c>
      <c r="E66" s="22" t="str">
        <f t="shared" si="9"/>
        <v>-</v>
      </c>
      <c r="F66" s="23" t="str">
        <f t="shared" si="10"/>
        <v>NA</v>
      </c>
      <c r="G66" s="23" t="str">
        <f>IF(TabelERE72[[#This Row],[Gespeelde manches]]&lt;10,"TW",IF(TabelERE72[[#This Row],[Percentage]]&lt;40%,"C",IF(TabelERE72[[#This Row],[Percentage]]&lt;70%,"B","A")))</f>
        <v>TW</v>
      </c>
      <c r="H66" s="24" t="str">
        <f>(VLOOKUP(C66,Ledenlijst1,2,FALSE))&amp;" "&amp;(IF(TabelERE72[[#This Row],[Ploegnummer
(kolom te verbergen)]]="-","",TabelERE72[[#This Row],[Ploegnummer
(kolom te verbergen)]]))</f>
        <v>KASTEL 1</v>
      </c>
      <c r="I66" s="25" t="str">
        <f t="shared" si="11"/>
        <v>KAST</v>
      </c>
      <c r="J66" s="44">
        <v>1</v>
      </c>
      <c r="K66" s="79" t="s">
        <v>16</v>
      </c>
      <c r="L66" s="46" t="s">
        <v>16</v>
      </c>
      <c r="M66" s="46" t="s">
        <v>16</v>
      </c>
      <c r="N66" s="54" t="s">
        <v>16</v>
      </c>
      <c r="O66" s="54" t="s">
        <v>16</v>
      </c>
      <c r="P66" s="82" t="s">
        <v>10</v>
      </c>
      <c r="Q66" s="47" t="s">
        <v>16</v>
      </c>
      <c r="R66" s="46" t="s">
        <v>16</v>
      </c>
      <c r="S66" s="47">
        <v>1</v>
      </c>
      <c r="T66" s="46">
        <v>3</v>
      </c>
      <c r="U66" s="82" t="s">
        <v>10</v>
      </c>
      <c r="V66" s="46" t="s">
        <v>16</v>
      </c>
      <c r="W66" s="54" t="s">
        <v>16</v>
      </c>
      <c r="X66" s="47" t="s">
        <v>16</v>
      </c>
      <c r="Y66" s="46" t="s">
        <v>16</v>
      </c>
      <c r="Z66" s="47">
        <v>0</v>
      </c>
      <c r="AA66" s="82" t="s">
        <v>10</v>
      </c>
      <c r="AB66" s="54" t="s">
        <v>16</v>
      </c>
      <c r="AC66" s="46" t="s">
        <v>16</v>
      </c>
      <c r="AD66" s="46">
        <v>1</v>
      </c>
      <c r="AE66" s="47" t="s">
        <v>16</v>
      </c>
      <c r="AF66" s="82" t="s">
        <v>10</v>
      </c>
      <c r="AG66" s="26">
        <f>SUM(TabelERE72[[#This Row],[11-09-21]:[07-05-22]])</f>
        <v>5</v>
      </c>
      <c r="AH66" s="27">
        <f>(COUNTIF(TabelERE72[[#This Row],[11-09-21]:[07-05-22]],3)*2)+COUNTIF(TabelERE72[[#This Row],[11-09-21]:[07-05-22]],1)</f>
        <v>4</v>
      </c>
      <c r="AI66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8</v>
      </c>
      <c r="AJ66" s="29"/>
      <c r="AK66" s="30">
        <f t="shared" si="12"/>
        <v>0.5</v>
      </c>
      <c r="AL66" s="31"/>
    </row>
    <row r="67" spans="1:38" s="32" customFormat="1" ht="15" customHeight="1" x14ac:dyDescent="0.3">
      <c r="A67" s="18"/>
      <c r="B67" s="19">
        <f t="shared" si="7"/>
        <v>63</v>
      </c>
      <c r="C67" s="20">
        <v>110</v>
      </c>
      <c r="D67" s="21" t="str">
        <f t="shared" si="8"/>
        <v>DE ROOVERE ANDY</v>
      </c>
      <c r="E67" s="22" t="str">
        <f t="shared" si="9"/>
        <v>-</v>
      </c>
      <c r="F67" s="23" t="str">
        <f t="shared" si="10"/>
        <v>C</v>
      </c>
      <c r="G67" s="23" t="str">
        <f>IF(TabelERE72[[#This Row],[Gespeelde manches]]&lt;10,"TW",IF(TabelERE72[[#This Row],[Percentage]]&lt;40%,"C",IF(TabelERE72[[#This Row],[Percentage]]&lt;70%,"B","A")))</f>
        <v>C</v>
      </c>
      <c r="H67" s="24" t="str">
        <f>(VLOOKUP(C67,Ledenlijst1,2,FALSE))&amp;" "&amp;(IF(TabelERE72[[#This Row],[Ploegnummer
(kolom te verbergen)]]="-","",TabelERE72[[#This Row],[Ploegnummer
(kolom te verbergen)]]))</f>
        <v>NOEVEREN 2</v>
      </c>
      <c r="I67" s="25" t="str">
        <f t="shared" si="11"/>
        <v>NOE</v>
      </c>
      <c r="J67" s="44">
        <v>2</v>
      </c>
      <c r="K67" s="79" t="s">
        <v>16</v>
      </c>
      <c r="L67" s="46" t="s">
        <v>16</v>
      </c>
      <c r="M67" s="46">
        <v>0</v>
      </c>
      <c r="N67" s="82" t="s">
        <v>10</v>
      </c>
      <c r="O67" s="54" t="s">
        <v>16</v>
      </c>
      <c r="P67" s="47" t="s">
        <v>16</v>
      </c>
      <c r="Q67" s="47" t="s">
        <v>16</v>
      </c>
      <c r="R67" s="46">
        <v>0</v>
      </c>
      <c r="S67" s="82" t="s">
        <v>10</v>
      </c>
      <c r="T67" s="46" t="s">
        <v>16</v>
      </c>
      <c r="U67" s="47" t="s">
        <v>16</v>
      </c>
      <c r="V67" s="46" t="s">
        <v>16</v>
      </c>
      <c r="W67" s="54">
        <v>1</v>
      </c>
      <c r="X67" s="47" t="s">
        <v>16</v>
      </c>
      <c r="Y67" s="82" t="s">
        <v>10</v>
      </c>
      <c r="Z67" s="47">
        <v>0</v>
      </c>
      <c r="AA67" s="54">
        <v>1</v>
      </c>
      <c r="AB67" s="54" t="s">
        <v>16</v>
      </c>
      <c r="AC67" s="46">
        <v>0</v>
      </c>
      <c r="AD67" s="82" t="s">
        <v>10</v>
      </c>
      <c r="AE67" s="47" t="s">
        <v>16</v>
      </c>
      <c r="AF67" s="46">
        <v>3</v>
      </c>
      <c r="AG67" s="26">
        <f>SUM(TabelERE72[[#This Row],[11-09-21]:[07-05-22]])</f>
        <v>5</v>
      </c>
      <c r="AH67" s="27">
        <f>(COUNTIF(TabelERE72[[#This Row],[11-09-21]:[07-05-22]],3)*2)+COUNTIF(TabelERE72[[#This Row],[11-09-21]:[07-05-22]],1)</f>
        <v>4</v>
      </c>
      <c r="AI67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14</v>
      </c>
      <c r="AJ67" s="29"/>
      <c r="AK67" s="30">
        <f t="shared" si="12"/>
        <v>0.2857142857142857</v>
      </c>
      <c r="AL67" s="31"/>
    </row>
    <row r="68" spans="1:38" s="32" customFormat="1" ht="15" customHeight="1" x14ac:dyDescent="0.3">
      <c r="A68" s="18"/>
      <c r="B68" s="19">
        <f t="shared" ref="B68:B94" si="13">_xlfn.RANK.EQ(AG68,$AG$4:$AG$94,0)</f>
        <v>65</v>
      </c>
      <c r="C68" s="20">
        <v>738</v>
      </c>
      <c r="D68" s="21" t="str">
        <f t="shared" ref="D68:D94" si="14">VLOOKUP(C68,Ledenlijst1,4,FALSE)</f>
        <v xml:space="preserve">DE MEYER FRANKY </v>
      </c>
      <c r="E68" s="22" t="str">
        <f t="shared" ref="E68:E94" si="15">VLOOKUP(C68,Ledenlijst1,6,FALSE)</f>
        <v>-</v>
      </c>
      <c r="F68" s="23" t="str">
        <f t="shared" ref="F68:F94" si="16">VLOOKUP(C68,Ledenlijst1,5,FALSE)</f>
        <v>C</v>
      </c>
      <c r="G68" s="23" t="str">
        <f>IF(TabelERE72[[#This Row],[Gespeelde manches]]&lt;10,"TW",IF(TabelERE72[[#This Row],[Percentage]]&lt;40%,"C",IF(TabelERE72[[#This Row],[Percentage]]&lt;70%,"B","A")))</f>
        <v>TW</v>
      </c>
      <c r="H68" s="24" t="str">
        <f>(VLOOKUP(C68,Ledenlijst1,2,FALSE))&amp;" "&amp;(IF(TabelERE72[[#This Row],[Ploegnummer
(kolom te verbergen)]]="-","",TabelERE72[[#This Row],[Ploegnummer
(kolom te verbergen)]]))</f>
        <v xml:space="preserve">BILJARTBOYS </v>
      </c>
      <c r="I68" s="25" t="str">
        <f t="shared" ref="I68:I94" si="17">VLOOKUP(C68,Ledenlijst1,3,FALSE)</f>
        <v>BJB</v>
      </c>
      <c r="J68" s="44"/>
      <c r="K68" s="81" t="s">
        <v>10</v>
      </c>
      <c r="L68" s="46">
        <v>0</v>
      </c>
      <c r="M68" s="46">
        <v>3</v>
      </c>
      <c r="N68" s="54" t="s">
        <v>16</v>
      </c>
      <c r="O68" s="54" t="s">
        <v>16</v>
      </c>
      <c r="P68" s="82" t="s">
        <v>10</v>
      </c>
      <c r="Q68" s="47" t="s">
        <v>16</v>
      </c>
      <c r="R68" s="46" t="s">
        <v>16</v>
      </c>
      <c r="S68" s="47" t="s">
        <v>16</v>
      </c>
      <c r="T68" s="46" t="s">
        <v>16</v>
      </c>
      <c r="U68" s="47" t="s">
        <v>16</v>
      </c>
      <c r="V68" s="82" t="s">
        <v>10</v>
      </c>
      <c r="W68" s="54" t="s">
        <v>16</v>
      </c>
      <c r="X68" s="47" t="s">
        <v>16</v>
      </c>
      <c r="Y68" s="46" t="s">
        <v>16</v>
      </c>
      <c r="Z68" s="47" t="s">
        <v>16</v>
      </c>
      <c r="AA68" s="82" t="s">
        <v>10</v>
      </c>
      <c r="AB68" s="54" t="s">
        <v>16</v>
      </c>
      <c r="AC68" s="46">
        <v>1</v>
      </c>
      <c r="AD68" s="46" t="s">
        <v>16</v>
      </c>
      <c r="AE68" s="47" t="s">
        <v>16</v>
      </c>
      <c r="AF68" s="46" t="s">
        <v>16</v>
      </c>
      <c r="AG68" s="26">
        <f>SUM(TabelERE72[[#This Row],[11-09-21]:[07-05-22]])</f>
        <v>4</v>
      </c>
      <c r="AH68" s="27">
        <f>(COUNTIF(TabelERE72[[#This Row],[11-09-21]:[07-05-22]],3)*2)+COUNTIF(TabelERE72[[#This Row],[11-09-21]:[07-05-22]],1)</f>
        <v>3</v>
      </c>
      <c r="AI68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6</v>
      </c>
      <c r="AJ68" s="29"/>
      <c r="AK68" s="30">
        <f t="shared" ref="AK68:AK94" si="18">IFERROR(AH68/AI68,0)</f>
        <v>0.5</v>
      </c>
      <c r="AL68" s="31"/>
    </row>
    <row r="69" spans="1:38" s="32" customFormat="1" ht="15" customHeight="1" x14ac:dyDescent="0.3">
      <c r="A69" s="18"/>
      <c r="B69" s="19">
        <f t="shared" si="13"/>
        <v>65</v>
      </c>
      <c r="C69" s="20">
        <v>92</v>
      </c>
      <c r="D69" s="21" t="str">
        <f t="shared" si="14"/>
        <v>VERBOVEN BART</v>
      </c>
      <c r="E69" s="22" t="str">
        <f t="shared" si="15"/>
        <v>-</v>
      </c>
      <c r="F69" s="23" t="str">
        <f t="shared" si="16"/>
        <v>NA</v>
      </c>
      <c r="G69" s="23" t="str">
        <f>IF(TabelERE72[[#This Row],[Gespeelde manches]]&lt;10,"TW",IF(TabelERE72[[#This Row],[Percentage]]&lt;40%,"C",IF(TabelERE72[[#This Row],[Percentage]]&lt;70%,"B","A")))</f>
        <v>TW</v>
      </c>
      <c r="H69" s="24" t="str">
        <f>(VLOOKUP(C69,Ledenlijst1,2,FALSE))&amp;" "&amp;(IF(TabelERE72[[#This Row],[Ploegnummer
(kolom te verbergen)]]="-","",TabelERE72[[#This Row],[Ploegnummer
(kolom te verbergen)]]))</f>
        <v>DE SPLINTERS 2</v>
      </c>
      <c r="I69" s="25" t="str">
        <f t="shared" si="17"/>
        <v>SPLI</v>
      </c>
      <c r="J69" s="44">
        <v>2</v>
      </c>
      <c r="K69" s="81" t="s">
        <v>10</v>
      </c>
      <c r="L69" s="82" t="s">
        <v>10</v>
      </c>
      <c r="M69" s="46" t="s">
        <v>16</v>
      </c>
      <c r="N69" s="54" t="s">
        <v>16</v>
      </c>
      <c r="O69" s="54">
        <v>3</v>
      </c>
      <c r="P69" s="47" t="s">
        <v>16</v>
      </c>
      <c r="Q69" s="47" t="s">
        <v>16</v>
      </c>
      <c r="R69" s="46">
        <v>1</v>
      </c>
      <c r="S69" s="47" t="s">
        <v>16</v>
      </c>
      <c r="T69" s="46" t="s">
        <v>16</v>
      </c>
      <c r="U69" s="47" t="s">
        <v>16</v>
      </c>
      <c r="V69" s="82" t="s">
        <v>10</v>
      </c>
      <c r="W69" s="82" t="s">
        <v>10</v>
      </c>
      <c r="X69" s="47" t="s">
        <v>16</v>
      </c>
      <c r="Y69" s="46" t="s">
        <v>16</v>
      </c>
      <c r="Z69" s="47" t="s">
        <v>16</v>
      </c>
      <c r="AA69" s="54" t="s">
        <v>16</v>
      </c>
      <c r="AB69" s="54" t="s">
        <v>16</v>
      </c>
      <c r="AC69" s="46" t="s">
        <v>16</v>
      </c>
      <c r="AD69" s="46" t="s">
        <v>16</v>
      </c>
      <c r="AE69" s="47" t="s">
        <v>16</v>
      </c>
      <c r="AF69" s="46" t="s">
        <v>16</v>
      </c>
      <c r="AG69" s="26">
        <f>SUM(TabelERE72[[#This Row],[11-09-21]:[07-05-22]])</f>
        <v>4</v>
      </c>
      <c r="AH69" s="27">
        <f>(COUNTIF(TabelERE72[[#This Row],[11-09-21]:[07-05-22]],3)*2)+COUNTIF(TabelERE72[[#This Row],[11-09-21]:[07-05-22]],1)</f>
        <v>3</v>
      </c>
      <c r="AI69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4</v>
      </c>
      <c r="AJ69" s="29"/>
      <c r="AK69" s="30">
        <f t="shared" si="18"/>
        <v>0.75</v>
      </c>
      <c r="AL69" s="31"/>
    </row>
    <row r="70" spans="1:38" s="32" customFormat="1" ht="15" customHeight="1" x14ac:dyDescent="0.3">
      <c r="A70" s="18"/>
      <c r="B70" s="19">
        <f t="shared" si="13"/>
        <v>65</v>
      </c>
      <c r="C70" s="20">
        <v>467</v>
      </c>
      <c r="D70" s="21" t="str">
        <f t="shared" si="14"/>
        <v>COOMANS LUDO</v>
      </c>
      <c r="E70" s="22" t="str">
        <f t="shared" si="15"/>
        <v>-</v>
      </c>
      <c r="F70" s="23" t="str">
        <f t="shared" si="16"/>
        <v>C</v>
      </c>
      <c r="G70" s="23" t="str">
        <f>IF(TabelERE72[[#This Row],[Gespeelde manches]]&lt;10,"TW",IF(TabelERE72[[#This Row],[Percentage]]&lt;40%,"C",IF(TabelERE72[[#This Row],[Percentage]]&lt;70%,"B","A")))</f>
        <v>C</v>
      </c>
      <c r="H70" s="24" t="str">
        <f>(VLOOKUP(C70,Ledenlijst1,2,FALSE))&amp;" "&amp;(IF(TabelERE72[[#This Row],[Ploegnummer
(kolom te verbergen)]]="-","",TabelERE72[[#This Row],[Ploegnummer
(kolom te verbergen)]]))</f>
        <v xml:space="preserve">EMILE V </v>
      </c>
      <c r="I70" s="25" t="str">
        <f t="shared" si="17"/>
        <v>EM-V</v>
      </c>
      <c r="J70" s="44"/>
      <c r="K70" s="79" t="s">
        <v>16</v>
      </c>
      <c r="L70" s="46" t="s">
        <v>16</v>
      </c>
      <c r="M70" s="46" t="s">
        <v>16</v>
      </c>
      <c r="N70" s="54" t="s">
        <v>16</v>
      </c>
      <c r="O70" s="82" t="s">
        <v>10</v>
      </c>
      <c r="P70" s="47">
        <v>0</v>
      </c>
      <c r="Q70" s="47" t="s">
        <v>16</v>
      </c>
      <c r="R70" s="46">
        <v>1</v>
      </c>
      <c r="S70" s="47">
        <v>0</v>
      </c>
      <c r="T70" s="82" t="s">
        <v>10</v>
      </c>
      <c r="U70" s="47" t="s">
        <v>16</v>
      </c>
      <c r="V70" s="46" t="s">
        <v>16</v>
      </c>
      <c r="W70" s="54">
        <v>0</v>
      </c>
      <c r="X70" s="47" t="s">
        <v>16</v>
      </c>
      <c r="Y70" s="46">
        <v>0</v>
      </c>
      <c r="Z70" s="82" t="s">
        <v>10</v>
      </c>
      <c r="AA70" s="54" t="s">
        <v>16</v>
      </c>
      <c r="AB70" s="54">
        <v>3</v>
      </c>
      <c r="AC70" s="46" t="s">
        <v>16</v>
      </c>
      <c r="AD70" s="46" t="s">
        <v>16</v>
      </c>
      <c r="AE70" s="82" t="s">
        <v>10</v>
      </c>
      <c r="AF70" s="46" t="s">
        <v>16</v>
      </c>
      <c r="AG70" s="26">
        <f>SUM(TabelERE72[[#This Row],[11-09-21]:[07-05-22]])</f>
        <v>4</v>
      </c>
      <c r="AH70" s="27">
        <f>(COUNTIF(TabelERE72[[#This Row],[11-09-21]:[07-05-22]],3)*2)+COUNTIF(TabelERE72[[#This Row],[11-09-21]:[07-05-22]],1)</f>
        <v>3</v>
      </c>
      <c r="AI70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12</v>
      </c>
      <c r="AJ70" s="29"/>
      <c r="AK70" s="30">
        <f t="shared" si="18"/>
        <v>0.25</v>
      </c>
      <c r="AL70" s="31"/>
    </row>
    <row r="71" spans="1:38" s="32" customFormat="1" ht="15" customHeight="1" x14ac:dyDescent="0.3">
      <c r="A71" s="18"/>
      <c r="B71" s="19">
        <f t="shared" si="13"/>
        <v>65</v>
      </c>
      <c r="C71" s="20">
        <v>578</v>
      </c>
      <c r="D71" s="21" t="str">
        <f t="shared" si="14"/>
        <v>VERSCHOREN GLENN</v>
      </c>
      <c r="E71" s="22" t="str">
        <f t="shared" si="15"/>
        <v>-</v>
      </c>
      <c r="F71" s="23" t="str">
        <f t="shared" si="16"/>
        <v>B</v>
      </c>
      <c r="G71" s="23" t="str">
        <f>IF(TabelERE72[[#This Row],[Gespeelde manches]]&lt;10,"TW",IF(TabelERE72[[#This Row],[Percentage]]&lt;40%,"C",IF(TabelERE72[[#This Row],[Percentage]]&lt;70%,"B","A")))</f>
        <v>TW</v>
      </c>
      <c r="H71" s="24" t="str">
        <f>(VLOOKUP(C71,Ledenlijst1,2,FALSE))&amp;" "&amp;(IF(TabelERE72[[#This Row],[Ploegnummer
(kolom te verbergen)]]="-","",TabelERE72[[#This Row],[Ploegnummer
(kolom te verbergen)]]))</f>
        <v xml:space="preserve">FLIPPERBOYS </v>
      </c>
      <c r="I71" s="25" t="str">
        <f t="shared" si="17"/>
        <v>FLIP</v>
      </c>
      <c r="J71" s="44"/>
      <c r="K71" s="79" t="s">
        <v>16</v>
      </c>
      <c r="L71" s="46" t="s">
        <v>16</v>
      </c>
      <c r="M71" s="46" t="s">
        <v>16</v>
      </c>
      <c r="N71" s="54" t="s">
        <v>16</v>
      </c>
      <c r="O71" s="82" t="s">
        <v>10</v>
      </c>
      <c r="P71" s="47" t="s">
        <v>16</v>
      </c>
      <c r="Q71" s="47" t="s">
        <v>16</v>
      </c>
      <c r="R71" s="46">
        <v>0</v>
      </c>
      <c r="S71" s="47" t="s">
        <v>16</v>
      </c>
      <c r="T71" s="46" t="s">
        <v>16</v>
      </c>
      <c r="U71" s="82" t="s">
        <v>10</v>
      </c>
      <c r="V71" s="46" t="s">
        <v>16</v>
      </c>
      <c r="W71" s="54" t="s">
        <v>16</v>
      </c>
      <c r="X71" s="47" t="s">
        <v>16</v>
      </c>
      <c r="Y71" s="46" t="s">
        <v>16</v>
      </c>
      <c r="Z71" s="82" t="s">
        <v>10</v>
      </c>
      <c r="AA71" s="54" t="s">
        <v>16</v>
      </c>
      <c r="AB71" s="54" t="s">
        <v>16</v>
      </c>
      <c r="AC71" s="46">
        <v>3</v>
      </c>
      <c r="AD71" s="46">
        <v>1</v>
      </c>
      <c r="AE71" s="47" t="s">
        <v>16</v>
      </c>
      <c r="AF71" s="82" t="s">
        <v>10</v>
      </c>
      <c r="AG71" s="26">
        <f>SUM(TabelERE72[[#This Row],[11-09-21]:[07-05-22]])</f>
        <v>4</v>
      </c>
      <c r="AH71" s="27">
        <f>(COUNTIF(TabelERE72[[#This Row],[11-09-21]:[07-05-22]],3)*2)+COUNTIF(TabelERE72[[#This Row],[11-09-21]:[07-05-22]],1)</f>
        <v>3</v>
      </c>
      <c r="AI71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6</v>
      </c>
      <c r="AJ71" s="29"/>
      <c r="AK71" s="30">
        <f t="shared" si="18"/>
        <v>0.5</v>
      </c>
      <c r="AL71" s="31"/>
    </row>
    <row r="72" spans="1:38" s="32" customFormat="1" ht="15" customHeight="1" x14ac:dyDescent="0.3">
      <c r="A72" s="18"/>
      <c r="B72" s="19">
        <f t="shared" si="13"/>
        <v>65</v>
      </c>
      <c r="C72" s="20">
        <v>599</v>
      </c>
      <c r="D72" s="21" t="str">
        <f t="shared" si="14"/>
        <v>VAN CAUTER ROBERT</v>
      </c>
      <c r="E72" s="22" t="str">
        <f t="shared" si="15"/>
        <v>-</v>
      </c>
      <c r="F72" s="23" t="str">
        <f t="shared" si="16"/>
        <v>A</v>
      </c>
      <c r="G72" s="23" t="str">
        <f>IF(TabelERE72[[#This Row],[Gespeelde manches]]&lt;10,"TW",IF(TabelERE72[[#This Row],[Percentage]]&lt;40%,"C",IF(TabelERE72[[#This Row],[Percentage]]&lt;70%,"B","A")))</f>
        <v>TW</v>
      </c>
      <c r="H72" s="24" t="str">
        <f>(VLOOKUP(C72,Ledenlijst1,2,FALSE))&amp;" "&amp;(IF(TabelERE72[[#This Row],[Ploegnummer
(kolom te verbergen)]]="-","",TabelERE72[[#This Row],[Ploegnummer
(kolom te verbergen)]]))</f>
        <v xml:space="preserve">GOLVERS </v>
      </c>
      <c r="I72" s="25" t="str">
        <f t="shared" si="17"/>
        <v>GOL</v>
      </c>
      <c r="J72" s="44"/>
      <c r="K72" s="79" t="s">
        <v>16</v>
      </c>
      <c r="L72" s="82" t="s">
        <v>10</v>
      </c>
      <c r="M72" s="46">
        <v>3</v>
      </c>
      <c r="N72" s="54" t="s">
        <v>16</v>
      </c>
      <c r="O72" s="54" t="s">
        <v>16</v>
      </c>
      <c r="P72" s="47" t="s">
        <v>16</v>
      </c>
      <c r="Q72" s="47" t="s">
        <v>16</v>
      </c>
      <c r="R72" s="82" t="s">
        <v>10</v>
      </c>
      <c r="S72" s="47" t="s">
        <v>16</v>
      </c>
      <c r="T72" s="46" t="s">
        <v>16</v>
      </c>
      <c r="U72" s="47" t="s">
        <v>16</v>
      </c>
      <c r="V72" s="46">
        <v>1</v>
      </c>
      <c r="W72" s="82" t="s">
        <v>10</v>
      </c>
      <c r="X72" s="47" t="s">
        <v>16</v>
      </c>
      <c r="Y72" s="80" t="s">
        <v>28</v>
      </c>
      <c r="Z72" s="47" t="s">
        <v>16</v>
      </c>
      <c r="AA72" s="54" t="s">
        <v>16</v>
      </c>
      <c r="AB72" s="54" t="s">
        <v>16</v>
      </c>
      <c r="AC72" s="82" t="s">
        <v>10</v>
      </c>
      <c r="AD72" s="46" t="s">
        <v>16</v>
      </c>
      <c r="AE72" s="47" t="s">
        <v>16</v>
      </c>
      <c r="AF72" s="46" t="s">
        <v>16</v>
      </c>
      <c r="AG72" s="26">
        <f>SUM(TabelERE72[[#This Row],[11-09-21]:[07-05-22]])</f>
        <v>4</v>
      </c>
      <c r="AH72" s="27">
        <f>(COUNTIF(TabelERE72[[#This Row],[11-09-21]:[07-05-22]],3)*2)+COUNTIF(TabelERE72[[#This Row],[11-09-21]:[07-05-22]],1)</f>
        <v>3</v>
      </c>
      <c r="AI72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4</v>
      </c>
      <c r="AJ72" s="29"/>
      <c r="AK72" s="30">
        <f t="shared" si="18"/>
        <v>0.75</v>
      </c>
      <c r="AL72" s="31"/>
    </row>
    <row r="73" spans="1:38" s="32" customFormat="1" ht="15" customHeight="1" x14ac:dyDescent="0.3">
      <c r="A73" s="18"/>
      <c r="B73" s="19">
        <f t="shared" si="13"/>
        <v>65</v>
      </c>
      <c r="C73" s="20">
        <v>156</v>
      </c>
      <c r="D73" s="21" t="str">
        <f t="shared" si="14"/>
        <v>VLAMINCK JENTY</v>
      </c>
      <c r="E73" s="22" t="str">
        <f t="shared" si="15"/>
        <v>-</v>
      </c>
      <c r="F73" s="23" t="str">
        <f t="shared" si="16"/>
        <v>B</v>
      </c>
      <c r="G73" s="23" t="str">
        <f>IF(TabelERE72[[#This Row],[Gespeelde manches]]&lt;10,"TW",IF(TabelERE72[[#This Row],[Percentage]]&lt;40%,"C",IF(TabelERE72[[#This Row],[Percentage]]&lt;70%,"B","A")))</f>
        <v>TW</v>
      </c>
      <c r="H73" s="24" t="str">
        <f>(VLOOKUP(C73,Ledenlijst1,2,FALSE))&amp;" "&amp;(IF(TabelERE72[[#This Row],[Ploegnummer
(kolom te verbergen)]]="-","",TabelERE72[[#This Row],[Ploegnummer
(kolom te verbergen)]]))</f>
        <v>KASTEL 1</v>
      </c>
      <c r="I73" s="25" t="str">
        <f t="shared" si="17"/>
        <v>KAST</v>
      </c>
      <c r="J73" s="44">
        <v>1</v>
      </c>
      <c r="K73" s="79" t="s">
        <v>16</v>
      </c>
      <c r="L73" s="46">
        <v>3</v>
      </c>
      <c r="M73" s="46" t="s">
        <v>16</v>
      </c>
      <c r="N73" s="54" t="s">
        <v>16</v>
      </c>
      <c r="O73" s="54" t="s">
        <v>16</v>
      </c>
      <c r="P73" s="82" t="s">
        <v>10</v>
      </c>
      <c r="Q73" s="47">
        <v>0</v>
      </c>
      <c r="R73" s="46" t="s">
        <v>16</v>
      </c>
      <c r="S73" s="47" t="s">
        <v>16</v>
      </c>
      <c r="T73" s="46" t="s">
        <v>16</v>
      </c>
      <c r="U73" s="82" t="s">
        <v>10</v>
      </c>
      <c r="V73" s="46" t="s">
        <v>16</v>
      </c>
      <c r="W73" s="54" t="s">
        <v>16</v>
      </c>
      <c r="X73" s="47" t="s">
        <v>16</v>
      </c>
      <c r="Y73" s="46">
        <v>1</v>
      </c>
      <c r="Z73" s="47" t="s">
        <v>16</v>
      </c>
      <c r="AA73" s="82" t="s">
        <v>10</v>
      </c>
      <c r="AB73" s="54" t="s">
        <v>16</v>
      </c>
      <c r="AC73" s="46" t="s">
        <v>16</v>
      </c>
      <c r="AD73" s="46" t="s">
        <v>16</v>
      </c>
      <c r="AE73" s="47" t="s">
        <v>16</v>
      </c>
      <c r="AF73" s="82" t="s">
        <v>10</v>
      </c>
      <c r="AG73" s="26">
        <f>SUM(TabelERE72[[#This Row],[11-09-21]:[07-05-22]])</f>
        <v>4</v>
      </c>
      <c r="AH73" s="27">
        <f>(COUNTIF(TabelERE72[[#This Row],[11-09-21]:[07-05-22]],3)*2)+COUNTIF(TabelERE72[[#This Row],[11-09-21]:[07-05-22]],1)</f>
        <v>3</v>
      </c>
      <c r="AI73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6</v>
      </c>
      <c r="AJ73" s="29"/>
      <c r="AK73" s="30">
        <f t="shared" si="18"/>
        <v>0.5</v>
      </c>
      <c r="AL73" s="31"/>
    </row>
    <row r="74" spans="1:38" s="32" customFormat="1" ht="15" customHeight="1" x14ac:dyDescent="0.3">
      <c r="A74" s="18"/>
      <c r="B74" s="19">
        <f t="shared" si="13"/>
        <v>65</v>
      </c>
      <c r="C74" s="20">
        <v>88</v>
      </c>
      <c r="D74" s="21" t="str">
        <f t="shared" si="14"/>
        <v>BACKELJAU JAN</v>
      </c>
      <c r="E74" s="22" t="str">
        <f t="shared" si="15"/>
        <v>-</v>
      </c>
      <c r="F74" s="23" t="str">
        <f t="shared" si="16"/>
        <v>D</v>
      </c>
      <c r="G74" s="23" t="str">
        <f>IF(TabelERE72[[#This Row],[Gespeelde manches]]&lt;10,"TW",IF(TabelERE72[[#This Row],[Percentage]]&lt;40%,"C",IF(TabelERE72[[#This Row],[Percentage]]&lt;70%,"B","A")))</f>
        <v>C</v>
      </c>
      <c r="H74" s="24" t="str">
        <f>(VLOOKUP(C74,Ledenlijst1,2,FALSE))&amp;" "&amp;(IF(TabelERE72[[#This Row],[Ploegnummer
(kolom te verbergen)]]="-","",TabelERE72[[#This Row],[Ploegnummer
(kolom te verbergen)]]))</f>
        <v>NOEVEREN 2</v>
      </c>
      <c r="I74" s="25" t="str">
        <f t="shared" si="17"/>
        <v>NOE</v>
      </c>
      <c r="J74" s="44">
        <v>2</v>
      </c>
      <c r="K74" s="79" t="s">
        <v>16</v>
      </c>
      <c r="L74" s="46">
        <v>0</v>
      </c>
      <c r="M74" s="46">
        <v>0</v>
      </c>
      <c r="N74" s="82" t="s">
        <v>10</v>
      </c>
      <c r="O74" s="54">
        <v>1</v>
      </c>
      <c r="P74" s="47" t="s">
        <v>16</v>
      </c>
      <c r="Q74" s="47" t="s">
        <v>16</v>
      </c>
      <c r="R74" s="46" t="s">
        <v>16</v>
      </c>
      <c r="S74" s="82" t="s">
        <v>10</v>
      </c>
      <c r="T74" s="46">
        <v>0</v>
      </c>
      <c r="U74" s="47" t="s">
        <v>16</v>
      </c>
      <c r="V74" s="46">
        <v>0</v>
      </c>
      <c r="W74" s="54" t="s">
        <v>16</v>
      </c>
      <c r="X74" s="47" t="s">
        <v>16</v>
      </c>
      <c r="Y74" s="82" t="s">
        <v>10</v>
      </c>
      <c r="Z74" s="47">
        <v>3</v>
      </c>
      <c r="AA74" s="54" t="s">
        <v>16</v>
      </c>
      <c r="AB74" s="54" t="s">
        <v>16</v>
      </c>
      <c r="AC74" s="46">
        <v>0</v>
      </c>
      <c r="AD74" s="82" t="s">
        <v>10</v>
      </c>
      <c r="AE74" s="47">
        <v>0</v>
      </c>
      <c r="AF74" s="46" t="s">
        <v>16</v>
      </c>
      <c r="AG74" s="26">
        <f>SUM(TabelERE72[[#This Row],[11-09-21]:[07-05-22]])</f>
        <v>4</v>
      </c>
      <c r="AH74" s="27">
        <f>(COUNTIF(TabelERE72[[#This Row],[11-09-21]:[07-05-22]],3)*2)+COUNTIF(TabelERE72[[#This Row],[11-09-21]:[07-05-22]],1)</f>
        <v>3</v>
      </c>
      <c r="AI74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16</v>
      </c>
      <c r="AJ74" s="29"/>
      <c r="AK74" s="30">
        <f t="shared" si="18"/>
        <v>0.1875</v>
      </c>
      <c r="AL74" s="31"/>
    </row>
    <row r="75" spans="1:38" s="32" customFormat="1" ht="15" customHeight="1" x14ac:dyDescent="0.3">
      <c r="A75" s="18"/>
      <c r="B75" s="19">
        <f t="shared" si="13"/>
        <v>72</v>
      </c>
      <c r="C75" s="20">
        <v>410</v>
      </c>
      <c r="D75" s="21" t="str">
        <f t="shared" si="14"/>
        <v>BIESEMANS PATRICK</v>
      </c>
      <c r="E75" s="22" t="str">
        <f t="shared" si="15"/>
        <v>-</v>
      </c>
      <c r="F75" s="23" t="str">
        <f t="shared" si="16"/>
        <v>C</v>
      </c>
      <c r="G75" s="23" t="str">
        <f>IF(TabelERE72[[#This Row],[Gespeelde manches]]&lt;10,"TW",IF(TabelERE72[[#This Row],[Percentage]]&lt;40%,"C",IF(TabelERE72[[#This Row],[Percentage]]&lt;70%,"B","A")))</f>
        <v>TW</v>
      </c>
      <c r="H75" s="24" t="str">
        <f>(VLOOKUP(C75,Ledenlijst1,2,FALSE))&amp;" "&amp;(IF(TabelERE72[[#This Row],[Ploegnummer
(kolom te verbergen)]]="-","",TabelERE72[[#This Row],[Ploegnummer
(kolom te verbergen)]]))</f>
        <v xml:space="preserve">DEN TWEEDEN THUIS </v>
      </c>
      <c r="I75" s="25" t="str">
        <f t="shared" si="17"/>
        <v>TWT</v>
      </c>
      <c r="J75" s="44"/>
      <c r="K75" s="79" t="s">
        <v>16</v>
      </c>
      <c r="L75" s="80" t="s">
        <v>28</v>
      </c>
      <c r="M75" s="82" t="s">
        <v>10</v>
      </c>
      <c r="N75" s="54" t="s">
        <v>16</v>
      </c>
      <c r="O75" s="54" t="s">
        <v>16</v>
      </c>
      <c r="P75" s="47" t="s">
        <v>16</v>
      </c>
      <c r="Q75" s="47" t="s">
        <v>16</v>
      </c>
      <c r="R75" s="80" t="s">
        <v>28</v>
      </c>
      <c r="S75" s="82" t="s">
        <v>10</v>
      </c>
      <c r="T75" s="46" t="s">
        <v>16</v>
      </c>
      <c r="U75" s="47" t="s">
        <v>16</v>
      </c>
      <c r="V75" s="46" t="s">
        <v>16</v>
      </c>
      <c r="W75" s="54">
        <v>3</v>
      </c>
      <c r="X75" s="82" t="s">
        <v>10</v>
      </c>
      <c r="Y75" s="46" t="s">
        <v>16</v>
      </c>
      <c r="Z75" s="47" t="s">
        <v>16</v>
      </c>
      <c r="AA75" s="54" t="s">
        <v>16</v>
      </c>
      <c r="AB75" s="54" t="s">
        <v>16</v>
      </c>
      <c r="AC75" s="46" t="s">
        <v>16</v>
      </c>
      <c r="AD75" s="82" t="s">
        <v>10</v>
      </c>
      <c r="AE75" s="47" t="s">
        <v>16</v>
      </c>
      <c r="AF75" s="46" t="s">
        <v>16</v>
      </c>
      <c r="AG75" s="26">
        <f>SUM(TabelERE72[[#This Row],[11-09-21]:[07-05-22]])</f>
        <v>3</v>
      </c>
      <c r="AH75" s="27">
        <f>(COUNTIF(TabelERE72[[#This Row],[11-09-21]:[07-05-22]],3)*2)+COUNTIF(TabelERE72[[#This Row],[11-09-21]:[07-05-22]],1)</f>
        <v>2</v>
      </c>
      <c r="AI75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</v>
      </c>
      <c r="AJ75" s="29"/>
      <c r="AK75" s="30">
        <f t="shared" si="18"/>
        <v>1</v>
      </c>
      <c r="AL75" s="31"/>
    </row>
    <row r="76" spans="1:38" s="32" customFormat="1" ht="15" customHeight="1" x14ac:dyDescent="0.3">
      <c r="A76" s="18"/>
      <c r="B76" s="19">
        <f t="shared" si="13"/>
        <v>72</v>
      </c>
      <c r="C76" s="20">
        <v>775</v>
      </c>
      <c r="D76" s="21" t="str">
        <f t="shared" si="14"/>
        <v>DE BACKER JANA</v>
      </c>
      <c r="E76" s="22" t="str">
        <f t="shared" si="15"/>
        <v>-</v>
      </c>
      <c r="F76" s="23" t="str">
        <f t="shared" si="16"/>
        <v>NA</v>
      </c>
      <c r="G76" s="23" t="str">
        <f>IF(TabelERE72[[#This Row],[Gespeelde manches]]&lt;10,"TW",IF(TabelERE72[[#This Row],[Percentage]]&lt;40%,"C",IF(TabelERE72[[#This Row],[Percentage]]&lt;70%,"B","A")))</f>
        <v>TW</v>
      </c>
      <c r="H76" s="24" t="str">
        <f>(VLOOKUP(C76,Ledenlijst1,2,FALSE))&amp;" "&amp;(IF(TabelERE72[[#This Row],[Ploegnummer
(kolom te verbergen)]]="-","",TabelERE72[[#This Row],[Ploegnummer
(kolom te verbergen)]]))</f>
        <v xml:space="preserve">DEN TWEEDEN THUIS </v>
      </c>
      <c r="I76" s="25" t="str">
        <f t="shared" si="17"/>
        <v>TWT</v>
      </c>
      <c r="J76" s="44"/>
      <c r="K76" s="46" t="s">
        <v>16</v>
      </c>
      <c r="L76" s="80" t="s">
        <v>28</v>
      </c>
      <c r="M76" s="82" t="s">
        <v>10</v>
      </c>
      <c r="N76" s="54" t="s">
        <v>16</v>
      </c>
      <c r="O76" s="54" t="s">
        <v>16</v>
      </c>
      <c r="P76" s="47">
        <v>0</v>
      </c>
      <c r="Q76" s="47" t="s">
        <v>16</v>
      </c>
      <c r="R76" s="80" t="s">
        <v>28</v>
      </c>
      <c r="S76" s="82" t="s">
        <v>10</v>
      </c>
      <c r="T76" s="46" t="s">
        <v>16</v>
      </c>
      <c r="U76" s="47">
        <v>0</v>
      </c>
      <c r="V76" s="46" t="s">
        <v>16</v>
      </c>
      <c r="W76" s="54" t="s">
        <v>16</v>
      </c>
      <c r="X76" s="82" t="s">
        <v>10</v>
      </c>
      <c r="Y76" s="46">
        <v>3</v>
      </c>
      <c r="Z76" s="47" t="s">
        <v>16</v>
      </c>
      <c r="AA76" s="54" t="s">
        <v>16</v>
      </c>
      <c r="AB76" s="54" t="s">
        <v>16</v>
      </c>
      <c r="AC76" s="46" t="s">
        <v>16</v>
      </c>
      <c r="AD76" s="82" t="s">
        <v>10</v>
      </c>
      <c r="AE76" s="47" t="s">
        <v>16</v>
      </c>
      <c r="AF76" s="46" t="s">
        <v>16</v>
      </c>
      <c r="AG76" s="26">
        <f>SUM(TabelERE72[[#This Row],[11-09-21]:[07-05-22]])</f>
        <v>3</v>
      </c>
      <c r="AH76" s="27">
        <f>(COUNTIF(TabelERE72[[#This Row],[11-09-21]:[07-05-22]],3)*2)+COUNTIF(TabelERE72[[#This Row],[11-09-21]:[07-05-22]],1)</f>
        <v>2</v>
      </c>
      <c r="AI76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6</v>
      </c>
      <c r="AJ76" s="29"/>
      <c r="AK76" s="30">
        <f t="shared" si="18"/>
        <v>0.33333333333333331</v>
      </c>
      <c r="AL76" s="31"/>
    </row>
    <row r="77" spans="1:38" s="32" customFormat="1" ht="15" customHeight="1" x14ac:dyDescent="0.3">
      <c r="A77" s="18"/>
      <c r="B77" s="19">
        <f t="shared" si="13"/>
        <v>72</v>
      </c>
      <c r="C77" s="20">
        <v>356</v>
      </c>
      <c r="D77" s="21" t="str">
        <f t="shared" si="14"/>
        <v>LANGBEEN JOZEF</v>
      </c>
      <c r="E77" s="22" t="str">
        <f t="shared" si="15"/>
        <v>-</v>
      </c>
      <c r="F77" s="23" t="str">
        <f t="shared" si="16"/>
        <v>NA</v>
      </c>
      <c r="G77" s="23" t="str">
        <f>IF(TabelERE72[[#This Row],[Gespeelde manches]]&lt;10,"TW",IF(TabelERE72[[#This Row],[Percentage]]&lt;40%,"C",IF(TabelERE72[[#This Row],[Percentage]]&lt;70%,"B","A")))</f>
        <v>C</v>
      </c>
      <c r="H77" s="24" t="str">
        <f>(VLOOKUP(C77,Ledenlijst1,2,FALSE))&amp;" "&amp;(IF(TabelERE72[[#This Row],[Ploegnummer
(kolom te verbergen)]]="-","",TabelERE72[[#This Row],[Ploegnummer
(kolom te verbergen)]]))</f>
        <v xml:space="preserve">DEN TWEEDEN THUIS </v>
      </c>
      <c r="I77" s="25" t="str">
        <f t="shared" si="17"/>
        <v>TWT</v>
      </c>
      <c r="J77" s="44"/>
      <c r="K77" s="79">
        <v>1</v>
      </c>
      <c r="L77" s="80" t="s">
        <v>28</v>
      </c>
      <c r="M77" s="82" t="s">
        <v>10</v>
      </c>
      <c r="N77" s="54" t="s">
        <v>16</v>
      </c>
      <c r="O77" s="54" t="s">
        <v>16</v>
      </c>
      <c r="P77" s="47">
        <v>1</v>
      </c>
      <c r="Q77" s="47" t="s">
        <v>16</v>
      </c>
      <c r="R77" s="80" t="s">
        <v>28</v>
      </c>
      <c r="S77" s="82" t="s">
        <v>10</v>
      </c>
      <c r="T77" s="46" t="s">
        <v>16</v>
      </c>
      <c r="U77" s="47" t="s">
        <v>16</v>
      </c>
      <c r="V77" s="46" t="s">
        <v>16</v>
      </c>
      <c r="W77" s="54" t="s">
        <v>16</v>
      </c>
      <c r="X77" s="82" t="s">
        <v>10</v>
      </c>
      <c r="Y77" s="46" t="s">
        <v>16</v>
      </c>
      <c r="Z77" s="47">
        <v>0</v>
      </c>
      <c r="AA77" s="54">
        <v>1</v>
      </c>
      <c r="AB77" s="54">
        <v>0</v>
      </c>
      <c r="AC77" s="46">
        <v>0</v>
      </c>
      <c r="AD77" s="82" t="s">
        <v>10</v>
      </c>
      <c r="AE77" s="47" t="s">
        <v>16</v>
      </c>
      <c r="AF77" s="46" t="s">
        <v>16</v>
      </c>
      <c r="AG77" s="26">
        <f>SUM(TabelERE72[[#This Row],[11-09-21]:[07-05-22]])</f>
        <v>3</v>
      </c>
      <c r="AH77" s="27">
        <f>(COUNTIF(TabelERE72[[#This Row],[11-09-21]:[07-05-22]],3)*2)+COUNTIF(TabelERE72[[#This Row],[11-09-21]:[07-05-22]],1)</f>
        <v>3</v>
      </c>
      <c r="AI77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12</v>
      </c>
      <c r="AJ77" s="29"/>
      <c r="AK77" s="30">
        <f t="shared" si="18"/>
        <v>0.25</v>
      </c>
      <c r="AL77" s="31"/>
    </row>
    <row r="78" spans="1:38" s="32" customFormat="1" ht="15" customHeight="1" x14ac:dyDescent="0.3">
      <c r="A78" s="18"/>
      <c r="B78" s="19">
        <f t="shared" si="13"/>
        <v>72</v>
      </c>
      <c r="C78" s="20">
        <v>414</v>
      </c>
      <c r="D78" s="21" t="str">
        <f t="shared" si="14"/>
        <v>VAN DER VORST KEVIN</v>
      </c>
      <c r="E78" s="22" t="str">
        <f t="shared" si="15"/>
        <v>-</v>
      </c>
      <c r="F78" s="23" t="str">
        <f t="shared" si="16"/>
        <v>B</v>
      </c>
      <c r="G78" s="23" t="str">
        <f>IF(TabelERE72[[#This Row],[Gespeelde manches]]&lt;10,"TW",IF(TabelERE72[[#This Row],[Percentage]]&lt;40%,"C",IF(TabelERE72[[#This Row],[Percentage]]&lt;70%,"B","A")))</f>
        <v>C</v>
      </c>
      <c r="H78" s="24" t="str">
        <f>(VLOOKUP(C78,Ledenlijst1,2,FALSE))&amp;" "&amp;(IF(TabelERE72[[#This Row],[Ploegnummer
(kolom te verbergen)]]="-","",TabelERE72[[#This Row],[Ploegnummer
(kolom te verbergen)]]))</f>
        <v>EXCELSIOR 1</v>
      </c>
      <c r="I78" s="25" t="str">
        <f t="shared" si="17"/>
        <v>EXC</v>
      </c>
      <c r="J78" s="44">
        <v>1</v>
      </c>
      <c r="K78" s="79">
        <v>3</v>
      </c>
      <c r="L78" s="46">
        <v>0</v>
      </c>
      <c r="M78" s="46">
        <v>0</v>
      </c>
      <c r="N78" s="82" t="s">
        <v>10</v>
      </c>
      <c r="O78" s="54">
        <v>0</v>
      </c>
      <c r="P78" s="47" t="s">
        <v>16</v>
      </c>
      <c r="Q78" s="47" t="s">
        <v>16</v>
      </c>
      <c r="R78" s="46" t="s">
        <v>16</v>
      </c>
      <c r="S78" s="47" t="s">
        <v>16</v>
      </c>
      <c r="T78" s="82" t="s">
        <v>10</v>
      </c>
      <c r="U78" s="47" t="s">
        <v>16</v>
      </c>
      <c r="V78" s="46">
        <v>0</v>
      </c>
      <c r="W78" s="54">
        <v>0</v>
      </c>
      <c r="X78" s="47" t="s">
        <v>16</v>
      </c>
      <c r="Y78" s="82" t="s">
        <v>10</v>
      </c>
      <c r="Z78" s="47" t="s">
        <v>16</v>
      </c>
      <c r="AA78" s="54" t="s">
        <v>16</v>
      </c>
      <c r="AB78" s="54" t="s">
        <v>16</v>
      </c>
      <c r="AC78" s="46" t="s">
        <v>16</v>
      </c>
      <c r="AD78" s="46">
        <v>0</v>
      </c>
      <c r="AE78" s="82" t="s">
        <v>10</v>
      </c>
      <c r="AF78" s="46" t="s">
        <v>16</v>
      </c>
      <c r="AG78" s="26">
        <f>SUM(TabelERE72[[#This Row],[11-09-21]:[07-05-22]])</f>
        <v>3</v>
      </c>
      <c r="AH78" s="27">
        <f>(COUNTIF(TabelERE72[[#This Row],[11-09-21]:[07-05-22]],3)*2)+COUNTIF(TabelERE72[[#This Row],[11-09-21]:[07-05-22]],1)</f>
        <v>2</v>
      </c>
      <c r="AI78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14</v>
      </c>
      <c r="AJ78" s="29"/>
      <c r="AK78" s="30">
        <f t="shared" si="18"/>
        <v>0.14285714285714285</v>
      </c>
      <c r="AL78" s="31"/>
    </row>
    <row r="79" spans="1:38" s="32" customFormat="1" ht="15" customHeight="1" x14ac:dyDescent="0.3">
      <c r="A79" s="18"/>
      <c r="B79" s="19">
        <f t="shared" si="13"/>
        <v>72</v>
      </c>
      <c r="C79" s="20">
        <v>279</v>
      </c>
      <c r="D79" s="21" t="str">
        <f t="shared" si="14"/>
        <v>GOETGEBUER FERDINAND</v>
      </c>
      <c r="E79" s="22">
        <f t="shared" si="15"/>
        <v>2</v>
      </c>
      <c r="F79" s="23" t="str">
        <f t="shared" si="16"/>
        <v>D</v>
      </c>
      <c r="G79" s="23" t="str">
        <f>IF(TabelERE72[[#This Row],[Gespeelde manches]]&lt;10,"TW",IF(TabelERE72[[#This Row],[Percentage]]&lt;40%,"C",IF(TabelERE72[[#This Row],[Percentage]]&lt;70%,"B","A")))</f>
        <v>C</v>
      </c>
      <c r="H79" s="24" t="str">
        <f>(VLOOKUP(C79,Ledenlijst1,2,FALSE))&amp;" "&amp;(IF(TabelERE72[[#This Row],[Ploegnummer
(kolom te verbergen)]]="-","",TabelERE72[[#This Row],[Ploegnummer
(kolom te verbergen)]]))</f>
        <v>NOEVEREN 2</v>
      </c>
      <c r="I79" s="25" t="str">
        <f t="shared" si="17"/>
        <v>NOE</v>
      </c>
      <c r="J79" s="44">
        <v>2</v>
      </c>
      <c r="K79" s="79">
        <v>1</v>
      </c>
      <c r="L79" s="46">
        <v>0</v>
      </c>
      <c r="M79" s="46" t="s">
        <v>16</v>
      </c>
      <c r="N79" s="82" t="s">
        <v>10</v>
      </c>
      <c r="O79" s="54">
        <v>0</v>
      </c>
      <c r="P79" s="47" t="s">
        <v>16</v>
      </c>
      <c r="Q79" s="47">
        <v>1</v>
      </c>
      <c r="R79" s="46">
        <v>0</v>
      </c>
      <c r="S79" s="82" t="s">
        <v>10</v>
      </c>
      <c r="T79" s="46">
        <v>0</v>
      </c>
      <c r="U79" s="47">
        <v>0</v>
      </c>
      <c r="V79" s="46" t="s">
        <v>16</v>
      </c>
      <c r="W79" s="54">
        <v>0</v>
      </c>
      <c r="X79" s="47">
        <v>0</v>
      </c>
      <c r="Y79" s="82" t="s">
        <v>10</v>
      </c>
      <c r="Z79" s="47">
        <v>0</v>
      </c>
      <c r="AA79" s="54">
        <v>1</v>
      </c>
      <c r="AB79" s="54">
        <v>0</v>
      </c>
      <c r="AC79" s="46" t="s">
        <v>16</v>
      </c>
      <c r="AD79" s="82" t="s">
        <v>10</v>
      </c>
      <c r="AE79" s="47" t="s">
        <v>16</v>
      </c>
      <c r="AF79" s="46" t="s">
        <v>16</v>
      </c>
      <c r="AG79" s="26">
        <f>SUM(TabelERE72[[#This Row],[11-09-21]:[07-05-22]])</f>
        <v>3</v>
      </c>
      <c r="AH79" s="27">
        <f>(COUNTIF(TabelERE72[[#This Row],[11-09-21]:[07-05-22]],3)*2)+COUNTIF(TabelERE72[[#This Row],[11-09-21]:[07-05-22]],1)</f>
        <v>3</v>
      </c>
      <c r="AI79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23</v>
      </c>
      <c r="AJ79" s="29">
        <v>1</v>
      </c>
      <c r="AK79" s="30">
        <f t="shared" si="18"/>
        <v>0.13043478260869565</v>
      </c>
      <c r="AL79" s="31"/>
    </row>
    <row r="80" spans="1:38" s="32" customFormat="1" ht="15" customHeight="1" x14ac:dyDescent="0.3">
      <c r="A80" s="18"/>
      <c r="B80" s="19">
        <f t="shared" si="13"/>
        <v>72</v>
      </c>
      <c r="C80" s="20">
        <v>663</v>
      </c>
      <c r="D80" s="21" t="str">
        <f t="shared" si="14"/>
        <v>VAN AKEN BART</v>
      </c>
      <c r="E80" s="22" t="str">
        <f t="shared" si="15"/>
        <v>-</v>
      </c>
      <c r="F80" s="23" t="str">
        <f t="shared" si="16"/>
        <v>NA</v>
      </c>
      <c r="G80" s="23" t="str">
        <f>IF(TabelERE72[[#This Row],[Gespeelde manches]]&lt;10,"TW",IF(TabelERE72[[#This Row],[Percentage]]&lt;40%,"C",IF(TabelERE72[[#This Row],[Percentage]]&lt;70%,"B","A")))</f>
        <v>TW</v>
      </c>
      <c r="H80" s="24" t="str">
        <f>(VLOOKUP(C80,Ledenlijst1,2,FALSE))&amp;" "&amp;(IF(TabelERE72[[#This Row],[Ploegnummer
(kolom te verbergen)]]="-","",TabelERE72[[#This Row],[Ploegnummer
(kolom te verbergen)]]))</f>
        <v>NOEVEREN 2</v>
      </c>
      <c r="I80" s="25" t="str">
        <f t="shared" si="17"/>
        <v>NOE</v>
      </c>
      <c r="J80" s="44">
        <v>2</v>
      </c>
      <c r="K80" s="79" t="s">
        <v>16</v>
      </c>
      <c r="L80" s="46" t="s">
        <v>16</v>
      </c>
      <c r="M80" s="46" t="s">
        <v>16</v>
      </c>
      <c r="N80" s="82" t="s">
        <v>10</v>
      </c>
      <c r="O80" s="54" t="s">
        <v>16</v>
      </c>
      <c r="P80" s="47" t="s">
        <v>16</v>
      </c>
      <c r="Q80" s="47" t="s">
        <v>16</v>
      </c>
      <c r="R80" s="46" t="s">
        <v>16</v>
      </c>
      <c r="S80" s="82" t="s">
        <v>10</v>
      </c>
      <c r="T80" s="46" t="s">
        <v>16</v>
      </c>
      <c r="U80" s="47">
        <v>1</v>
      </c>
      <c r="V80" s="46" t="s">
        <v>16</v>
      </c>
      <c r="W80" s="54">
        <v>1</v>
      </c>
      <c r="X80" s="47" t="s">
        <v>16</v>
      </c>
      <c r="Y80" s="82" t="s">
        <v>10</v>
      </c>
      <c r="Z80" s="47" t="s">
        <v>16</v>
      </c>
      <c r="AA80" s="54" t="s">
        <v>16</v>
      </c>
      <c r="AB80" s="54" t="s">
        <v>16</v>
      </c>
      <c r="AC80" s="46" t="s">
        <v>16</v>
      </c>
      <c r="AD80" s="82" t="s">
        <v>10</v>
      </c>
      <c r="AE80" s="47">
        <v>1</v>
      </c>
      <c r="AF80" s="46" t="s">
        <v>16</v>
      </c>
      <c r="AG80" s="26">
        <f>SUM(TabelERE72[[#This Row],[11-09-21]:[07-05-22]])</f>
        <v>3</v>
      </c>
      <c r="AH80" s="27">
        <f>(COUNTIF(TabelERE72[[#This Row],[11-09-21]:[07-05-22]],3)*2)+COUNTIF(TabelERE72[[#This Row],[11-09-21]:[07-05-22]],1)</f>
        <v>3</v>
      </c>
      <c r="AI80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6</v>
      </c>
      <c r="AJ80" s="29"/>
      <c r="AK80" s="30">
        <f t="shared" si="18"/>
        <v>0.5</v>
      </c>
      <c r="AL80" s="31"/>
    </row>
    <row r="81" spans="1:38" s="32" customFormat="1" ht="15" customHeight="1" x14ac:dyDescent="0.3">
      <c r="A81" s="18"/>
      <c r="B81" s="19">
        <f t="shared" si="13"/>
        <v>78</v>
      </c>
      <c r="C81" s="20">
        <v>844</v>
      </c>
      <c r="D81" s="21" t="str">
        <f t="shared" si="14"/>
        <v>NAEGELS GLEN</v>
      </c>
      <c r="E81" s="22" t="str">
        <f t="shared" si="15"/>
        <v>-</v>
      </c>
      <c r="F81" s="23" t="str">
        <f t="shared" si="16"/>
        <v>NA</v>
      </c>
      <c r="G81" s="23" t="str">
        <f>IF(TabelERE72[[#This Row],[Gespeelde manches]]&lt;10,"TW",IF(TabelERE72[[#This Row],[Percentage]]&lt;40%,"C",IF(TabelERE72[[#This Row],[Percentage]]&lt;70%,"B","A")))</f>
        <v>TW</v>
      </c>
      <c r="H81" s="24" t="str">
        <f>(VLOOKUP(C81,Ledenlijst1,2,FALSE))&amp;" "&amp;(IF(TabelERE72[[#This Row],[Ploegnummer
(kolom te verbergen)]]="-","",TabelERE72[[#This Row],[Ploegnummer
(kolom te verbergen)]]))</f>
        <v xml:space="preserve">BILJARTBOYS </v>
      </c>
      <c r="I81" s="25" t="str">
        <f t="shared" si="17"/>
        <v>BJB</v>
      </c>
      <c r="J81" s="44"/>
      <c r="K81" s="81" t="s">
        <v>10</v>
      </c>
      <c r="L81" s="46" t="s">
        <v>16</v>
      </c>
      <c r="M81" s="46">
        <v>1</v>
      </c>
      <c r="N81" s="54" t="s">
        <v>16</v>
      </c>
      <c r="O81" s="54" t="s">
        <v>16</v>
      </c>
      <c r="P81" s="82" t="s">
        <v>10</v>
      </c>
      <c r="Q81" s="47" t="s">
        <v>16</v>
      </c>
      <c r="R81" s="46" t="s">
        <v>16</v>
      </c>
      <c r="S81" s="47" t="s">
        <v>16</v>
      </c>
      <c r="T81" s="46" t="s">
        <v>16</v>
      </c>
      <c r="U81" s="47" t="s">
        <v>16</v>
      </c>
      <c r="V81" s="82" t="s">
        <v>10</v>
      </c>
      <c r="W81" s="54" t="s">
        <v>16</v>
      </c>
      <c r="X81" s="47" t="s">
        <v>16</v>
      </c>
      <c r="Y81" s="46" t="s">
        <v>16</v>
      </c>
      <c r="Z81" s="47" t="s">
        <v>16</v>
      </c>
      <c r="AA81" s="82" t="s">
        <v>10</v>
      </c>
      <c r="AB81" s="54" t="s">
        <v>16</v>
      </c>
      <c r="AC81" s="46" t="s">
        <v>16</v>
      </c>
      <c r="AD81" s="46" t="s">
        <v>16</v>
      </c>
      <c r="AE81" s="47" t="s">
        <v>16</v>
      </c>
      <c r="AF81" s="46" t="s">
        <v>16</v>
      </c>
      <c r="AG81" s="26">
        <f>SUM(TabelERE72[[#This Row],[11-09-21]:[07-05-22]])</f>
        <v>1</v>
      </c>
      <c r="AH81" s="27">
        <f>(COUNTIF(TabelERE72[[#This Row],[11-09-21]:[07-05-22]],3)*2)+COUNTIF(TabelERE72[[#This Row],[11-09-21]:[07-05-22]],1)</f>
        <v>1</v>
      </c>
      <c r="AI81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1</v>
      </c>
      <c r="AJ81" s="29">
        <v>1</v>
      </c>
      <c r="AK81" s="30">
        <f t="shared" si="18"/>
        <v>1</v>
      </c>
      <c r="AL81" s="31"/>
    </row>
    <row r="82" spans="1:38" s="32" customFormat="1" ht="15" customHeight="1" x14ac:dyDescent="0.3">
      <c r="A82" s="18"/>
      <c r="B82" s="19">
        <f t="shared" si="13"/>
        <v>78</v>
      </c>
      <c r="C82" s="20">
        <v>617</v>
      </c>
      <c r="D82" s="21" t="str">
        <f t="shared" si="14"/>
        <v>DAELEMANS STEVE</v>
      </c>
      <c r="E82" s="22" t="str">
        <f t="shared" si="15"/>
        <v>-</v>
      </c>
      <c r="F82" s="23" t="str">
        <f t="shared" si="16"/>
        <v>NA</v>
      </c>
      <c r="G82" s="23" t="str">
        <f>IF(TabelERE72[[#This Row],[Gespeelde manches]]&lt;10,"TW",IF(TabelERE72[[#This Row],[Percentage]]&lt;40%,"C",IF(TabelERE72[[#This Row],[Percentage]]&lt;70%,"B","A")))</f>
        <v>TW</v>
      </c>
      <c r="H82" s="24" t="str">
        <f>(VLOOKUP(C82,Ledenlijst1,2,FALSE))&amp;" "&amp;(IF(TabelERE72[[#This Row],[Ploegnummer
(kolom te verbergen)]]="-","",TabelERE72[[#This Row],[Ploegnummer
(kolom te verbergen)]]))</f>
        <v>NOEVEREN 2</v>
      </c>
      <c r="I82" s="25" t="str">
        <f t="shared" si="17"/>
        <v>NOE</v>
      </c>
      <c r="J82" s="44">
        <v>2</v>
      </c>
      <c r="K82" s="79">
        <v>0</v>
      </c>
      <c r="L82" s="46" t="s">
        <v>16</v>
      </c>
      <c r="M82" s="46" t="s">
        <v>16</v>
      </c>
      <c r="N82" s="82" t="s">
        <v>10</v>
      </c>
      <c r="O82" s="54" t="s">
        <v>16</v>
      </c>
      <c r="P82" s="47">
        <v>0</v>
      </c>
      <c r="Q82" s="47">
        <v>0</v>
      </c>
      <c r="R82" s="46" t="s">
        <v>16</v>
      </c>
      <c r="S82" s="82" t="s">
        <v>10</v>
      </c>
      <c r="T82" s="46" t="s">
        <v>16</v>
      </c>
      <c r="U82" s="47" t="s">
        <v>16</v>
      </c>
      <c r="V82" s="46" t="s">
        <v>16</v>
      </c>
      <c r="W82" s="54" t="s">
        <v>16</v>
      </c>
      <c r="X82" s="47">
        <v>1</v>
      </c>
      <c r="Y82" s="82" t="s">
        <v>10</v>
      </c>
      <c r="Z82" s="47" t="s">
        <v>16</v>
      </c>
      <c r="AA82" s="54" t="s">
        <v>16</v>
      </c>
      <c r="AB82" s="54" t="s">
        <v>16</v>
      </c>
      <c r="AC82" s="46" t="s">
        <v>16</v>
      </c>
      <c r="AD82" s="82" t="s">
        <v>10</v>
      </c>
      <c r="AE82" s="47" t="s">
        <v>16</v>
      </c>
      <c r="AF82" s="46" t="s">
        <v>16</v>
      </c>
      <c r="AG82" s="26">
        <f>SUM(TabelERE72[[#This Row],[11-09-21]:[07-05-22]])</f>
        <v>1</v>
      </c>
      <c r="AH82" s="27">
        <f>(COUNTIF(TabelERE72[[#This Row],[11-09-21]:[07-05-22]],3)*2)+COUNTIF(TabelERE72[[#This Row],[11-09-21]:[07-05-22]],1)</f>
        <v>1</v>
      </c>
      <c r="AI82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8</v>
      </c>
      <c r="AJ82" s="29"/>
      <c r="AK82" s="30">
        <f t="shared" si="18"/>
        <v>0.125</v>
      </c>
      <c r="AL82" s="31"/>
    </row>
    <row r="83" spans="1:38" s="32" customFormat="1" ht="15" customHeight="1" x14ac:dyDescent="0.3">
      <c r="A83" s="18"/>
      <c r="B83" s="19">
        <f t="shared" si="13"/>
        <v>80</v>
      </c>
      <c r="C83" s="20">
        <v>68</v>
      </c>
      <c r="D83" s="21" t="str">
        <f t="shared" si="14"/>
        <v>DE JONGHE XAVIER</v>
      </c>
      <c r="E83" s="22" t="str">
        <f t="shared" si="15"/>
        <v>-</v>
      </c>
      <c r="F83" s="23" t="str">
        <f t="shared" si="16"/>
        <v>C</v>
      </c>
      <c r="G83" s="23" t="str">
        <f>IF(TabelERE72[[#This Row],[Gespeelde manches]]&lt;10,"TW",IF(TabelERE72[[#This Row],[Percentage]]&lt;40%,"C",IF(TabelERE72[[#This Row],[Percentage]]&lt;70%,"B","A")))</f>
        <v>TW</v>
      </c>
      <c r="H83" s="24" t="str">
        <f>(VLOOKUP(C83,Ledenlijst1,2,FALSE))&amp;" "&amp;(IF(TabelERE72[[#This Row],[Ploegnummer
(kolom te verbergen)]]="-","",TabelERE72[[#This Row],[Ploegnummer
(kolom te verbergen)]]))</f>
        <v xml:space="preserve">BILJARTBOYS </v>
      </c>
      <c r="I83" s="25" t="str">
        <f t="shared" si="17"/>
        <v>BJB</v>
      </c>
      <c r="J83" s="44"/>
      <c r="K83" s="81" t="s">
        <v>10</v>
      </c>
      <c r="L83" s="46">
        <v>0</v>
      </c>
      <c r="M83" s="46" t="s">
        <v>16</v>
      </c>
      <c r="N83" s="54" t="s">
        <v>16</v>
      </c>
      <c r="O83" s="54" t="s">
        <v>16</v>
      </c>
      <c r="P83" s="82" t="s">
        <v>10</v>
      </c>
      <c r="Q83" s="47" t="s">
        <v>16</v>
      </c>
      <c r="R83" s="46" t="s">
        <v>16</v>
      </c>
      <c r="S83" s="47" t="s">
        <v>16</v>
      </c>
      <c r="T83" s="46" t="s">
        <v>16</v>
      </c>
      <c r="U83" s="47" t="s">
        <v>16</v>
      </c>
      <c r="V83" s="82" t="s">
        <v>10</v>
      </c>
      <c r="W83" s="54" t="s">
        <v>16</v>
      </c>
      <c r="X83" s="47" t="s">
        <v>16</v>
      </c>
      <c r="Y83" s="46" t="s">
        <v>16</v>
      </c>
      <c r="Z83" s="47" t="s">
        <v>16</v>
      </c>
      <c r="AA83" s="82" t="s">
        <v>10</v>
      </c>
      <c r="AB83" s="54" t="s">
        <v>16</v>
      </c>
      <c r="AC83" s="46" t="s">
        <v>16</v>
      </c>
      <c r="AD83" s="46" t="s">
        <v>16</v>
      </c>
      <c r="AE83" s="47" t="s">
        <v>16</v>
      </c>
      <c r="AF83" s="46" t="s">
        <v>16</v>
      </c>
      <c r="AG83" s="26">
        <f>SUM(TabelERE72[[#This Row],[11-09-21]:[07-05-22]])</f>
        <v>0</v>
      </c>
      <c r="AH83" s="27">
        <f>(COUNTIF(TabelERE72[[#This Row],[11-09-21]:[07-05-22]],3)*2)+COUNTIF(TabelERE72[[#This Row],[11-09-21]:[07-05-22]],1)</f>
        <v>0</v>
      </c>
      <c r="AI83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</v>
      </c>
      <c r="AJ83" s="29"/>
      <c r="AK83" s="30">
        <f t="shared" si="18"/>
        <v>0</v>
      </c>
      <c r="AL83" s="31"/>
    </row>
    <row r="84" spans="1:38" s="32" customFormat="1" ht="15" customHeight="1" x14ac:dyDescent="0.3">
      <c r="A84" s="18"/>
      <c r="B84" s="19">
        <f t="shared" si="13"/>
        <v>80</v>
      </c>
      <c r="C84" s="20">
        <v>455</v>
      </c>
      <c r="D84" s="21" t="str">
        <f t="shared" si="14"/>
        <v>DELCROIX IVAN</v>
      </c>
      <c r="E84" s="22" t="str">
        <f t="shared" si="15"/>
        <v>-</v>
      </c>
      <c r="F84" s="23" t="str">
        <f t="shared" si="16"/>
        <v>D</v>
      </c>
      <c r="G84" s="23" t="str">
        <f>IF(TabelERE72[[#This Row],[Gespeelde manches]]&lt;10,"TW",IF(TabelERE72[[#This Row],[Percentage]]&lt;40%,"C",IF(TabelERE72[[#This Row],[Percentage]]&lt;70%,"B","A")))</f>
        <v>TW</v>
      </c>
      <c r="H84" s="24" t="str">
        <f>(VLOOKUP(C84,Ledenlijst1,2,FALSE))&amp;" "&amp;(IF(TabelERE72[[#This Row],[Ploegnummer
(kolom te verbergen)]]="-","",TabelERE72[[#This Row],[Ploegnummer
(kolom te verbergen)]]))</f>
        <v xml:space="preserve">EMILE V </v>
      </c>
      <c r="I84" s="25" t="str">
        <f t="shared" si="17"/>
        <v>EM-V</v>
      </c>
      <c r="J84" s="44"/>
      <c r="K84" s="79" t="s">
        <v>16</v>
      </c>
      <c r="L84" s="46" t="s">
        <v>16</v>
      </c>
      <c r="M84" s="46" t="s">
        <v>16</v>
      </c>
      <c r="N84" s="54" t="s">
        <v>16</v>
      </c>
      <c r="O84" s="82" t="s">
        <v>10</v>
      </c>
      <c r="P84" s="47" t="s">
        <v>16</v>
      </c>
      <c r="Q84" s="47" t="s">
        <v>16</v>
      </c>
      <c r="R84" s="46">
        <v>0</v>
      </c>
      <c r="S84" s="47" t="s">
        <v>16</v>
      </c>
      <c r="T84" s="82" t="s">
        <v>10</v>
      </c>
      <c r="U84" s="47" t="s">
        <v>16</v>
      </c>
      <c r="V84" s="46" t="s">
        <v>16</v>
      </c>
      <c r="W84" s="54" t="s">
        <v>16</v>
      </c>
      <c r="X84" s="47" t="s">
        <v>16</v>
      </c>
      <c r="Y84" s="46" t="s">
        <v>16</v>
      </c>
      <c r="Z84" s="82" t="s">
        <v>10</v>
      </c>
      <c r="AA84" s="54" t="s">
        <v>16</v>
      </c>
      <c r="AB84" s="54" t="s">
        <v>16</v>
      </c>
      <c r="AC84" s="46" t="s">
        <v>16</v>
      </c>
      <c r="AD84" s="46" t="s">
        <v>16</v>
      </c>
      <c r="AE84" s="82" t="s">
        <v>10</v>
      </c>
      <c r="AF84" s="46" t="s">
        <v>16</v>
      </c>
      <c r="AG84" s="26">
        <f>SUM(TabelERE72[[#This Row],[11-09-21]:[07-05-22]])</f>
        <v>0</v>
      </c>
      <c r="AH84" s="27">
        <f>(COUNTIF(TabelERE72[[#This Row],[11-09-21]:[07-05-22]],3)*2)+COUNTIF(TabelERE72[[#This Row],[11-09-21]:[07-05-22]],1)</f>
        <v>0</v>
      </c>
      <c r="AI84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</v>
      </c>
      <c r="AJ84" s="29"/>
      <c r="AK84" s="30">
        <f t="shared" si="18"/>
        <v>0</v>
      </c>
      <c r="AL84" s="31"/>
    </row>
    <row r="85" spans="1:38" s="32" customFormat="1" ht="15" customHeight="1" x14ac:dyDescent="0.3">
      <c r="A85" s="18"/>
      <c r="B85" s="19">
        <f t="shared" si="13"/>
        <v>80</v>
      </c>
      <c r="C85" s="20">
        <v>810</v>
      </c>
      <c r="D85" s="21" t="str">
        <f t="shared" si="14"/>
        <v>VAN BAREL JAN</v>
      </c>
      <c r="E85" s="22" t="str">
        <f t="shared" si="15"/>
        <v>-</v>
      </c>
      <c r="F85" s="23" t="str">
        <f t="shared" si="16"/>
        <v>NA</v>
      </c>
      <c r="G85" s="23" t="str">
        <f>IF(TabelERE72[[#This Row],[Gespeelde manches]]&lt;10,"TW",IF(TabelERE72[[#This Row],[Percentage]]&lt;40%,"C",IF(TabelERE72[[#This Row],[Percentage]]&lt;70%,"B","A")))</f>
        <v>TW</v>
      </c>
      <c r="H85" s="24" t="str">
        <f>(VLOOKUP(C85,Ledenlijst1,2,FALSE))&amp;" "&amp;(IF(TabelERE72[[#This Row],[Ploegnummer
(kolom te verbergen)]]="-","",TabelERE72[[#This Row],[Ploegnummer
(kolom te verbergen)]]))</f>
        <v xml:space="preserve">GOLVERS </v>
      </c>
      <c r="I85" s="25" t="str">
        <f t="shared" si="17"/>
        <v>GOL</v>
      </c>
      <c r="J85" s="44"/>
      <c r="K85" s="79">
        <v>0</v>
      </c>
      <c r="L85" s="82" t="s">
        <v>10</v>
      </c>
      <c r="M85" s="46">
        <v>0</v>
      </c>
      <c r="N85" s="54" t="s">
        <v>16</v>
      </c>
      <c r="O85" s="54" t="s">
        <v>16</v>
      </c>
      <c r="P85" s="47" t="s">
        <v>16</v>
      </c>
      <c r="Q85" s="47">
        <v>0</v>
      </c>
      <c r="R85" s="82" t="s">
        <v>10</v>
      </c>
      <c r="S85" s="47" t="s">
        <v>16</v>
      </c>
      <c r="T85" s="46" t="s">
        <v>16</v>
      </c>
      <c r="U85" s="47" t="s">
        <v>16</v>
      </c>
      <c r="V85" s="46" t="s">
        <v>16</v>
      </c>
      <c r="W85" s="82" t="s">
        <v>10</v>
      </c>
      <c r="X85" s="47" t="s">
        <v>16</v>
      </c>
      <c r="Y85" s="80" t="s">
        <v>28</v>
      </c>
      <c r="Z85" s="47" t="s">
        <v>16</v>
      </c>
      <c r="AA85" s="54">
        <v>0</v>
      </c>
      <c r="AB85" s="54" t="s">
        <v>16</v>
      </c>
      <c r="AC85" s="82" t="s">
        <v>10</v>
      </c>
      <c r="AD85" s="46" t="s">
        <v>16</v>
      </c>
      <c r="AE85" s="47" t="s">
        <v>16</v>
      </c>
      <c r="AF85" s="46" t="s">
        <v>16</v>
      </c>
      <c r="AG85" s="26">
        <f>SUM(TabelERE72[[#This Row],[11-09-21]:[07-05-22]])</f>
        <v>0</v>
      </c>
      <c r="AH85" s="27">
        <f>(COUNTIF(TabelERE72[[#This Row],[11-09-21]:[07-05-22]],3)*2)+COUNTIF(TabelERE72[[#This Row],[11-09-21]:[07-05-22]],1)</f>
        <v>0</v>
      </c>
      <c r="AI85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8</v>
      </c>
      <c r="AJ85" s="29"/>
      <c r="AK85" s="30">
        <f t="shared" si="18"/>
        <v>0</v>
      </c>
      <c r="AL85" s="31"/>
    </row>
    <row r="86" spans="1:38" s="32" customFormat="1" ht="15" customHeight="1" x14ac:dyDescent="0.3">
      <c r="A86" s="18"/>
      <c r="B86" s="19">
        <f t="shared" si="13"/>
        <v>80</v>
      </c>
      <c r="C86" s="20">
        <v>739</v>
      </c>
      <c r="D86" s="21" t="str">
        <f t="shared" si="14"/>
        <v xml:space="preserve">VAN DER TRAPPEN JEAN </v>
      </c>
      <c r="E86" s="22" t="str">
        <f t="shared" si="15"/>
        <v>-</v>
      </c>
      <c r="F86" s="23" t="str">
        <f t="shared" si="16"/>
        <v>NA</v>
      </c>
      <c r="G86" s="23" t="str">
        <f>IF(TabelERE72[[#This Row],[Gespeelde manches]]&lt;10,"TW",IF(TabelERE72[[#This Row],[Percentage]]&lt;40%,"C",IF(TabelERE72[[#This Row],[Percentage]]&lt;70%,"B","A")))</f>
        <v>TW</v>
      </c>
      <c r="H86" s="24" t="str">
        <f>(VLOOKUP(C86,Ledenlijst1,2,FALSE))&amp;" "&amp;(IF(TabelERE72[[#This Row],[Ploegnummer
(kolom te verbergen)]]="-","",TabelERE72[[#This Row],[Ploegnummer
(kolom te verbergen)]]))</f>
        <v xml:space="preserve">GOLVERS </v>
      </c>
      <c r="I86" s="25" t="str">
        <f t="shared" si="17"/>
        <v>GOL</v>
      </c>
      <c r="J86" s="44"/>
      <c r="K86" s="79" t="s">
        <v>16</v>
      </c>
      <c r="L86" s="82" t="s">
        <v>10</v>
      </c>
      <c r="M86" s="46" t="s">
        <v>16</v>
      </c>
      <c r="N86" s="54" t="s">
        <v>16</v>
      </c>
      <c r="O86" s="54" t="s">
        <v>16</v>
      </c>
      <c r="P86" s="47" t="s">
        <v>16</v>
      </c>
      <c r="Q86" s="47" t="s">
        <v>16</v>
      </c>
      <c r="R86" s="82" t="s">
        <v>10</v>
      </c>
      <c r="S86" s="47" t="s">
        <v>16</v>
      </c>
      <c r="T86" s="46" t="s">
        <v>16</v>
      </c>
      <c r="U86" s="47" t="s">
        <v>16</v>
      </c>
      <c r="V86" s="46" t="s">
        <v>16</v>
      </c>
      <c r="W86" s="82" t="s">
        <v>10</v>
      </c>
      <c r="X86" s="47" t="s">
        <v>16</v>
      </c>
      <c r="Y86" s="80" t="s">
        <v>28</v>
      </c>
      <c r="Z86" s="47" t="s">
        <v>16</v>
      </c>
      <c r="AA86" s="54" t="s">
        <v>16</v>
      </c>
      <c r="AB86" s="54" t="s">
        <v>16</v>
      </c>
      <c r="AC86" s="82" t="s">
        <v>10</v>
      </c>
      <c r="AD86" s="46">
        <v>0</v>
      </c>
      <c r="AE86" s="47" t="s">
        <v>16</v>
      </c>
      <c r="AF86" s="46" t="s">
        <v>16</v>
      </c>
      <c r="AG86" s="26">
        <f>SUM(TabelERE72[[#This Row],[11-09-21]:[07-05-22]])</f>
        <v>0</v>
      </c>
      <c r="AH86" s="27">
        <f>(COUNTIF(TabelERE72[[#This Row],[11-09-21]:[07-05-22]],3)*2)+COUNTIF(TabelERE72[[#This Row],[11-09-21]:[07-05-22]],1)</f>
        <v>0</v>
      </c>
      <c r="AI86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</v>
      </c>
      <c r="AJ86" s="29"/>
      <c r="AK86" s="30">
        <f t="shared" si="18"/>
        <v>0</v>
      </c>
      <c r="AL86" s="31"/>
    </row>
    <row r="87" spans="1:38" s="32" customFormat="1" ht="15" customHeight="1" x14ac:dyDescent="0.3">
      <c r="A87" s="18"/>
      <c r="B87" s="19">
        <f t="shared" si="13"/>
        <v>80</v>
      </c>
      <c r="C87" s="20">
        <v>190</v>
      </c>
      <c r="D87" s="21" t="str">
        <f t="shared" si="14"/>
        <v>DE CLIPPELEIR DRIES</v>
      </c>
      <c r="E87" s="22" t="str">
        <f t="shared" si="15"/>
        <v>-</v>
      </c>
      <c r="F87" s="23" t="str">
        <f t="shared" si="16"/>
        <v>B</v>
      </c>
      <c r="G87" s="23" t="str">
        <f>IF(TabelERE72[[#This Row],[Gespeelde manches]]&lt;10,"TW",IF(TabelERE72[[#This Row],[Percentage]]&lt;40%,"C",IF(TabelERE72[[#This Row],[Percentage]]&lt;70%,"B","A")))</f>
        <v>TW</v>
      </c>
      <c r="H87" s="24" t="str">
        <f>(VLOOKUP(C87,Ledenlijst1,2,FALSE))&amp;" "&amp;(IF(TabelERE72[[#This Row],[Ploegnummer
(kolom te verbergen)]]="-","",TabelERE72[[#This Row],[Ploegnummer
(kolom te verbergen)]]))</f>
        <v>KASTEL 1</v>
      </c>
      <c r="I87" s="25" t="str">
        <f t="shared" si="17"/>
        <v>KAST</v>
      </c>
      <c r="J87" s="44">
        <v>1</v>
      </c>
      <c r="K87" s="79" t="s">
        <v>16</v>
      </c>
      <c r="L87" s="46" t="s">
        <v>16</v>
      </c>
      <c r="M87" s="46" t="s">
        <v>16</v>
      </c>
      <c r="N87" s="54" t="s">
        <v>16</v>
      </c>
      <c r="O87" s="54" t="s">
        <v>16</v>
      </c>
      <c r="P87" s="82" t="s">
        <v>10</v>
      </c>
      <c r="Q87" s="47" t="s">
        <v>16</v>
      </c>
      <c r="R87" s="46" t="s">
        <v>16</v>
      </c>
      <c r="S87" s="47" t="s">
        <v>16</v>
      </c>
      <c r="T87" s="46" t="s">
        <v>16</v>
      </c>
      <c r="U87" s="82" t="s">
        <v>10</v>
      </c>
      <c r="V87" s="46" t="s">
        <v>16</v>
      </c>
      <c r="W87" s="54" t="s">
        <v>16</v>
      </c>
      <c r="X87" s="47" t="s">
        <v>16</v>
      </c>
      <c r="Y87" s="46" t="s">
        <v>16</v>
      </c>
      <c r="Z87" s="47" t="s">
        <v>16</v>
      </c>
      <c r="AA87" s="82" t="s">
        <v>10</v>
      </c>
      <c r="AB87" s="54" t="s">
        <v>16</v>
      </c>
      <c r="AC87" s="46" t="s">
        <v>16</v>
      </c>
      <c r="AD87" s="46" t="s">
        <v>16</v>
      </c>
      <c r="AE87" s="47">
        <v>0</v>
      </c>
      <c r="AF87" s="82" t="s">
        <v>10</v>
      </c>
      <c r="AG87" s="26">
        <f>SUM(TabelERE72[[#This Row],[11-09-21]:[07-05-22]])</f>
        <v>0</v>
      </c>
      <c r="AH87" s="27">
        <f>(COUNTIF(TabelERE72[[#This Row],[11-09-21]:[07-05-22]],3)*2)+COUNTIF(TabelERE72[[#This Row],[11-09-21]:[07-05-22]],1)</f>
        <v>0</v>
      </c>
      <c r="AI87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</v>
      </c>
      <c r="AJ87" s="29"/>
      <c r="AK87" s="30">
        <f t="shared" si="18"/>
        <v>0</v>
      </c>
      <c r="AL87" s="31"/>
    </row>
    <row r="88" spans="1:38" s="32" customFormat="1" ht="15" customHeight="1" x14ac:dyDescent="0.3">
      <c r="A88" s="18"/>
      <c r="B88" s="19">
        <f t="shared" si="13"/>
        <v>80</v>
      </c>
      <c r="C88" s="20">
        <v>239</v>
      </c>
      <c r="D88" s="21" t="str">
        <f t="shared" si="14"/>
        <v>HERMANS MARIE-LUCRESE</v>
      </c>
      <c r="E88" s="22" t="str">
        <f t="shared" si="15"/>
        <v>-</v>
      </c>
      <c r="F88" s="23" t="str">
        <f t="shared" si="16"/>
        <v>D</v>
      </c>
      <c r="G88" s="23" t="str">
        <f>IF(TabelERE72[[#This Row],[Gespeelde manches]]&lt;10,"TW",IF(TabelERE72[[#This Row],[Percentage]]&lt;40%,"C",IF(TabelERE72[[#This Row],[Percentage]]&lt;70%,"B","A")))</f>
        <v>TW</v>
      </c>
      <c r="H88" s="24" t="str">
        <f>(VLOOKUP(C88,Ledenlijst1,2,FALSE))&amp;" "&amp;(IF(TabelERE72[[#This Row],[Ploegnummer
(kolom te verbergen)]]="-","",TabelERE72[[#This Row],[Ploegnummer
(kolom te verbergen)]]))</f>
        <v>KASTEL 1</v>
      </c>
      <c r="I88" s="25" t="str">
        <f t="shared" si="17"/>
        <v>KAST</v>
      </c>
      <c r="J88" s="44">
        <v>1</v>
      </c>
      <c r="K88" s="79" t="s">
        <v>16</v>
      </c>
      <c r="L88" s="46" t="s">
        <v>16</v>
      </c>
      <c r="M88" s="46" t="s">
        <v>16</v>
      </c>
      <c r="N88" s="54" t="s">
        <v>16</v>
      </c>
      <c r="O88" s="54" t="s">
        <v>16</v>
      </c>
      <c r="P88" s="82" t="s">
        <v>10</v>
      </c>
      <c r="Q88" s="47">
        <v>0</v>
      </c>
      <c r="R88" s="46" t="s">
        <v>16</v>
      </c>
      <c r="S88" s="47" t="s">
        <v>16</v>
      </c>
      <c r="T88" s="46" t="s">
        <v>16</v>
      </c>
      <c r="U88" s="82" t="s">
        <v>10</v>
      </c>
      <c r="V88" s="46" t="s">
        <v>16</v>
      </c>
      <c r="W88" s="54" t="s">
        <v>16</v>
      </c>
      <c r="X88" s="47" t="s">
        <v>16</v>
      </c>
      <c r="Y88" s="46" t="s">
        <v>16</v>
      </c>
      <c r="Z88" s="47" t="s">
        <v>16</v>
      </c>
      <c r="AA88" s="82" t="s">
        <v>10</v>
      </c>
      <c r="AB88" s="54" t="s">
        <v>16</v>
      </c>
      <c r="AC88" s="46" t="s">
        <v>16</v>
      </c>
      <c r="AD88" s="46" t="s">
        <v>16</v>
      </c>
      <c r="AE88" s="47" t="s">
        <v>16</v>
      </c>
      <c r="AF88" s="82" t="s">
        <v>10</v>
      </c>
      <c r="AG88" s="26">
        <f>SUM(TabelERE72[[#This Row],[11-09-21]:[07-05-22]])</f>
        <v>0</v>
      </c>
      <c r="AH88" s="27">
        <f>(COUNTIF(TabelERE72[[#This Row],[11-09-21]:[07-05-22]],3)*2)+COUNTIF(TabelERE72[[#This Row],[11-09-21]:[07-05-22]],1)</f>
        <v>0</v>
      </c>
      <c r="AI88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</v>
      </c>
      <c r="AJ88" s="29"/>
      <c r="AK88" s="30">
        <f t="shared" si="18"/>
        <v>0</v>
      </c>
      <c r="AL88" s="31"/>
    </row>
    <row r="89" spans="1:38" s="32" customFormat="1" ht="15" customHeight="1" x14ac:dyDescent="0.3">
      <c r="A89" s="18"/>
      <c r="B89" s="19">
        <f t="shared" si="13"/>
        <v>80</v>
      </c>
      <c r="C89" s="20">
        <v>205</v>
      </c>
      <c r="D89" s="21" t="str">
        <f t="shared" si="14"/>
        <v>ROOMAN KEVIN</v>
      </c>
      <c r="E89" s="22" t="str">
        <f t="shared" si="15"/>
        <v>-</v>
      </c>
      <c r="F89" s="23" t="str">
        <f t="shared" si="16"/>
        <v>D</v>
      </c>
      <c r="G89" s="23" t="str">
        <f>IF(TabelERE72[[#This Row],[Gespeelde manches]]&lt;10,"TW",IF(TabelERE72[[#This Row],[Percentage]]&lt;40%,"C",IF(TabelERE72[[#This Row],[Percentage]]&lt;70%,"B","A")))</f>
        <v>TW</v>
      </c>
      <c r="H89" s="24" t="str">
        <f>(VLOOKUP(C89,Ledenlijst1,2,FALSE))&amp;" "&amp;(IF(TabelERE72[[#This Row],[Ploegnummer
(kolom te verbergen)]]="-","",TabelERE72[[#This Row],[Ploegnummer
(kolom te verbergen)]]))</f>
        <v>KASTEL 1</v>
      </c>
      <c r="I89" s="25" t="str">
        <f t="shared" si="17"/>
        <v>KAST</v>
      </c>
      <c r="J89" s="44">
        <v>1</v>
      </c>
      <c r="K89" s="79" t="s">
        <v>16</v>
      </c>
      <c r="L89" s="46" t="s">
        <v>16</v>
      </c>
      <c r="M89" s="46" t="s">
        <v>16</v>
      </c>
      <c r="N89" s="54" t="s">
        <v>16</v>
      </c>
      <c r="O89" s="54" t="s">
        <v>16</v>
      </c>
      <c r="P89" s="82" t="s">
        <v>10</v>
      </c>
      <c r="Q89" s="47" t="s">
        <v>16</v>
      </c>
      <c r="R89" s="46" t="s">
        <v>16</v>
      </c>
      <c r="S89" s="47" t="s">
        <v>16</v>
      </c>
      <c r="T89" s="46" t="s">
        <v>16</v>
      </c>
      <c r="U89" s="82" t="s">
        <v>10</v>
      </c>
      <c r="V89" s="46" t="s">
        <v>16</v>
      </c>
      <c r="W89" s="54" t="s">
        <v>16</v>
      </c>
      <c r="X89" s="47" t="s">
        <v>16</v>
      </c>
      <c r="Y89" s="46" t="s">
        <v>16</v>
      </c>
      <c r="Z89" s="47" t="s">
        <v>16</v>
      </c>
      <c r="AA89" s="82" t="s">
        <v>10</v>
      </c>
      <c r="AB89" s="54">
        <v>0</v>
      </c>
      <c r="AC89" s="46" t="s">
        <v>16</v>
      </c>
      <c r="AD89" s="46" t="s">
        <v>16</v>
      </c>
      <c r="AE89" s="47" t="s">
        <v>16</v>
      </c>
      <c r="AF89" s="82" t="s">
        <v>10</v>
      </c>
      <c r="AG89" s="26">
        <f>SUM(TabelERE72[[#This Row],[11-09-21]:[07-05-22]])</f>
        <v>0</v>
      </c>
      <c r="AH89" s="27">
        <f>(COUNTIF(TabelERE72[[#This Row],[11-09-21]:[07-05-22]],3)*2)+COUNTIF(TabelERE72[[#This Row],[11-09-21]:[07-05-22]],1)</f>
        <v>0</v>
      </c>
      <c r="AI89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</v>
      </c>
      <c r="AJ89" s="29"/>
      <c r="AK89" s="30">
        <f t="shared" si="18"/>
        <v>0</v>
      </c>
      <c r="AL89" s="31"/>
    </row>
    <row r="90" spans="1:38" s="32" customFormat="1" ht="15" customHeight="1" x14ac:dyDescent="0.3">
      <c r="A90" s="18"/>
      <c r="B90" s="19">
        <f t="shared" si="13"/>
        <v>80</v>
      </c>
      <c r="C90" s="20">
        <v>157</v>
      </c>
      <c r="D90" s="21" t="str">
        <f t="shared" si="14"/>
        <v>VAN HOVE LUC</v>
      </c>
      <c r="E90" s="22" t="str">
        <f t="shared" si="15"/>
        <v>-</v>
      </c>
      <c r="F90" s="23" t="str">
        <f t="shared" si="16"/>
        <v>C</v>
      </c>
      <c r="G90" s="23" t="str">
        <f>IF(TabelERE72[[#This Row],[Gespeelde manches]]&lt;10,"TW",IF(TabelERE72[[#This Row],[Percentage]]&lt;40%,"C",IF(TabelERE72[[#This Row],[Percentage]]&lt;70%,"B","A")))</f>
        <v>TW</v>
      </c>
      <c r="H90" s="24" t="str">
        <f>(VLOOKUP(C90,Ledenlijst1,2,FALSE))&amp;" "&amp;(IF(TabelERE72[[#This Row],[Ploegnummer
(kolom te verbergen)]]="-","",TabelERE72[[#This Row],[Ploegnummer
(kolom te verbergen)]]))</f>
        <v>KASTEL 1</v>
      </c>
      <c r="I90" s="25" t="str">
        <f t="shared" si="17"/>
        <v>KAST</v>
      </c>
      <c r="J90" s="44">
        <v>1</v>
      </c>
      <c r="K90" s="79">
        <v>0</v>
      </c>
      <c r="L90" s="46" t="s">
        <v>16</v>
      </c>
      <c r="M90" s="46" t="s">
        <v>16</v>
      </c>
      <c r="N90" s="54" t="s">
        <v>16</v>
      </c>
      <c r="O90" s="54" t="s">
        <v>16</v>
      </c>
      <c r="P90" s="82" t="s">
        <v>10</v>
      </c>
      <c r="Q90" s="47" t="s">
        <v>16</v>
      </c>
      <c r="R90" s="46" t="s">
        <v>16</v>
      </c>
      <c r="S90" s="47" t="s">
        <v>16</v>
      </c>
      <c r="T90" s="46" t="s">
        <v>16</v>
      </c>
      <c r="U90" s="82" t="s">
        <v>10</v>
      </c>
      <c r="V90" s="46" t="s">
        <v>16</v>
      </c>
      <c r="W90" s="54" t="s">
        <v>16</v>
      </c>
      <c r="X90" s="47" t="s">
        <v>16</v>
      </c>
      <c r="Y90" s="46" t="s">
        <v>16</v>
      </c>
      <c r="Z90" s="47" t="s">
        <v>16</v>
      </c>
      <c r="AA90" s="82" t="s">
        <v>10</v>
      </c>
      <c r="AB90" s="54" t="s">
        <v>16</v>
      </c>
      <c r="AC90" s="46" t="s">
        <v>16</v>
      </c>
      <c r="AD90" s="46" t="s">
        <v>16</v>
      </c>
      <c r="AE90" s="47" t="s">
        <v>16</v>
      </c>
      <c r="AF90" s="82" t="s">
        <v>10</v>
      </c>
      <c r="AG90" s="26">
        <f>SUM(TabelERE72[[#This Row],[11-09-21]:[07-05-22]])</f>
        <v>0</v>
      </c>
      <c r="AH90" s="27">
        <f>(COUNTIF(TabelERE72[[#This Row],[11-09-21]:[07-05-22]],3)*2)+COUNTIF(TabelERE72[[#This Row],[11-09-21]:[07-05-22]],1)</f>
        <v>0</v>
      </c>
      <c r="AI90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</v>
      </c>
      <c r="AJ90" s="29"/>
      <c r="AK90" s="30">
        <f t="shared" si="18"/>
        <v>0</v>
      </c>
      <c r="AL90" s="31"/>
    </row>
    <row r="91" spans="1:38" s="32" customFormat="1" ht="15" customHeight="1" x14ac:dyDescent="0.3">
      <c r="A91" s="18"/>
      <c r="B91" s="19">
        <f t="shared" si="13"/>
        <v>80</v>
      </c>
      <c r="C91" s="20">
        <v>404</v>
      </c>
      <c r="D91" s="21" t="str">
        <f t="shared" si="14"/>
        <v>DE ROOVERE PATRICK</v>
      </c>
      <c r="E91" s="22">
        <f t="shared" si="15"/>
        <v>2</v>
      </c>
      <c r="F91" s="23" t="str">
        <f t="shared" si="16"/>
        <v>D</v>
      </c>
      <c r="G91" s="23" t="str">
        <f>IF(TabelERE72[[#This Row],[Gespeelde manches]]&lt;10,"TW",IF(TabelERE72[[#This Row],[Percentage]]&lt;40%,"C",IF(TabelERE72[[#This Row],[Percentage]]&lt;70%,"B","A")))</f>
        <v>C</v>
      </c>
      <c r="H91" s="24" t="str">
        <f>(VLOOKUP(C91,Ledenlijst1,2,FALSE))&amp;" "&amp;(IF(TabelERE72[[#This Row],[Ploegnummer
(kolom te verbergen)]]="-","",TabelERE72[[#This Row],[Ploegnummer
(kolom te verbergen)]]))</f>
        <v>NOEVEREN 2</v>
      </c>
      <c r="I91" s="25" t="str">
        <f t="shared" si="17"/>
        <v>NOE</v>
      </c>
      <c r="J91" s="44">
        <v>2</v>
      </c>
      <c r="K91" s="79" t="s">
        <v>16</v>
      </c>
      <c r="L91" s="46">
        <v>0</v>
      </c>
      <c r="M91" s="46">
        <v>0</v>
      </c>
      <c r="N91" s="82" t="s">
        <v>10</v>
      </c>
      <c r="O91" s="54">
        <v>0</v>
      </c>
      <c r="P91" s="47">
        <v>0</v>
      </c>
      <c r="Q91" s="47">
        <v>0</v>
      </c>
      <c r="R91" s="46">
        <v>0</v>
      </c>
      <c r="S91" s="82" t="s">
        <v>10</v>
      </c>
      <c r="T91" s="46">
        <v>0</v>
      </c>
      <c r="U91" s="47">
        <v>0</v>
      </c>
      <c r="V91" s="46">
        <v>0</v>
      </c>
      <c r="W91" s="54">
        <v>0</v>
      </c>
      <c r="X91" s="47">
        <v>0</v>
      </c>
      <c r="Y91" s="82" t="s">
        <v>10</v>
      </c>
      <c r="Z91" s="47">
        <v>0</v>
      </c>
      <c r="AA91" s="54">
        <v>0</v>
      </c>
      <c r="AB91" s="54">
        <v>0</v>
      </c>
      <c r="AC91" s="46">
        <v>0</v>
      </c>
      <c r="AD91" s="82" t="s">
        <v>10</v>
      </c>
      <c r="AE91" s="47">
        <v>0</v>
      </c>
      <c r="AF91" s="46">
        <v>0</v>
      </c>
      <c r="AG91" s="26">
        <f>SUM(TabelERE72[[#This Row],[11-09-21]:[07-05-22]])</f>
        <v>0</v>
      </c>
      <c r="AH91" s="27">
        <f>(COUNTIF(TabelERE72[[#This Row],[11-09-21]:[07-05-22]],3)*2)+COUNTIF(TabelERE72[[#This Row],[11-09-21]:[07-05-22]],1)</f>
        <v>0</v>
      </c>
      <c r="AI91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32</v>
      </c>
      <c r="AJ91" s="29">
        <v>2</v>
      </c>
      <c r="AK91" s="30">
        <f t="shared" si="18"/>
        <v>0</v>
      </c>
      <c r="AL91" s="31"/>
    </row>
    <row r="92" spans="1:38" s="32" customFormat="1" ht="15" customHeight="1" x14ac:dyDescent="0.3">
      <c r="A92" s="18"/>
      <c r="B92" s="19">
        <f t="shared" si="13"/>
        <v>80</v>
      </c>
      <c r="C92" s="20">
        <v>843</v>
      </c>
      <c r="D92" s="21" t="str">
        <f t="shared" si="14"/>
        <v>VAN DE WAUWER AMARILDO</v>
      </c>
      <c r="E92" s="22" t="str">
        <f t="shared" si="15"/>
        <v>-</v>
      </c>
      <c r="F92" s="23" t="str">
        <f t="shared" si="16"/>
        <v>NA</v>
      </c>
      <c r="G92" s="23" t="str">
        <f>IF(TabelERE72[[#This Row],[Gespeelde manches]]&lt;10,"TW",IF(TabelERE72[[#This Row],[Percentage]]&lt;40%,"C",IF(TabelERE72[[#This Row],[Percentage]]&lt;70%,"B","A")))</f>
        <v>TW</v>
      </c>
      <c r="H92" s="24" t="str">
        <f>(VLOOKUP(C92,Ledenlijst1,2,FALSE))&amp;" "&amp;(IF(TabelERE72[[#This Row],[Ploegnummer
(kolom te verbergen)]]="-","",TabelERE72[[#This Row],[Ploegnummer
(kolom te verbergen)]]))</f>
        <v>NOEVEREN 2</v>
      </c>
      <c r="I92" s="25" t="str">
        <f t="shared" si="17"/>
        <v>NOE</v>
      </c>
      <c r="J92" s="44">
        <v>2</v>
      </c>
      <c r="K92" s="79" t="s">
        <v>16</v>
      </c>
      <c r="L92" s="46" t="s">
        <v>16</v>
      </c>
      <c r="M92" s="46" t="s">
        <v>16</v>
      </c>
      <c r="N92" s="82" t="s">
        <v>10</v>
      </c>
      <c r="O92" s="54" t="s">
        <v>16</v>
      </c>
      <c r="P92" s="47">
        <v>0</v>
      </c>
      <c r="Q92" s="47">
        <v>0</v>
      </c>
      <c r="R92" s="46">
        <v>0</v>
      </c>
      <c r="S92" s="82" t="s">
        <v>10</v>
      </c>
      <c r="T92" s="46" t="s">
        <v>16</v>
      </c>
      <c r="U92" s="47" t="s">
        <v>16</v>
      </c>
      <c r="V92" s="46" t="s">
        <v>16</v>
      </c>
      <c r="W92" s="54" t="s">
        <v>16</v>
      </c>
      <c r="X92" s="47" t="s">
        <v>16</v>
      </c>
      <c r="Y92" s="82" t="s">
        <v>10</v>
      </c>
      <c r="Z92" s="47" t="s">
        <v>16</v>
      </c>
      <c r="AA92" s="54" t="s">
        <v>16</v>
      </c>
      <c r="AB92" s="54">
        <v>0</v>
      </c>
      <c r="AC92" s="46" t="s">
        <v>16</v>
      </c>
      <c r="AD92" s="82" t="s">
        <v>10</v>
      </c>
      <c r="AE92" s="47">
        <v>0</v>
      </c>
      <c r="AF92" s="46" t="s">
        <v>16</v>
      </c>
      <c r="AG92" s="26">
        <f>SUM(TabelERE72[[#This Row],[11-09-21]:[07-05-22]])</f>
        <v>0</v>
      </c>
      <c r="AH92" s="27">
        <f>(COUNTIF(TabelERE72[[#This Row],[11-09-21]:[07-05-22]],3)*2)+COUNTIF(TabelERE72[[#This Row],[11-09-21]:[07-05-22]],1)</f>
        <v>0</v>
      </c>
      <c r="AI92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9</v>
      </c>
      <c r="AJ92" s="29">
        <v>1</v>
      </c>
      <c r="AK92" s="30">
        <f t="shared" si="18"/>
        <v>0</v>
      </c>
      <c r="AL92" s="31"/>
    </row>
    <row r="93" spans="1:38" s="32" customFormat="1" ht="15" customHeight="1" x14ac:dyDescent="0.3">
      <c r="A93" s="18"/>
      <c r="B93" s="19">
        <f t="shared" si="13"/>
        <v>80</v>
      </c>
      <c r="C93" s="20">
        <v>130</v>
      </c>
      <c r="D93" s="21" t="str">
        <f t="shared" si="14"/>
        <v>VAN GEENHOVEN STEVE</v>
      </c>
      <c r="E93" s="22" t="str">
        <f t="shared" si="15"/>
        <v>-</v>
      </c>
      <c r="F93" s="23" t="str">
        <f t="shared" si="16"/>
        <v>B</v>
      </c>
      <c r="G93" s="23" t="str">
        <f>IF(TabelERE72[[#This Row],[Gespeelde manches]]&lt;10,"TW",IF(TabelERE72[[#This Row],[Percentage]]&lt;40%,"C",IF(TabelERE72[[#This Row],[Percentage]]&lt;70%,"B","A")))</f>
        <v>TW</v>
      </c>
      <c r="H93" s="24" t="str">
        <f>(VLOOKUP(C93,Ledenlijst1,2,FALSE))&amp;" "&amp;(IF(TabelERE72[[#This Row],[Ploegnummer
(kolom te verbergen)]]="-","",TabelERE72[[#This Row],[Ploegnummer
(kolom te verbergen)]]))</f>
        <v>NOEVEREN 2</v>
      </c>
      <c r="I93" s="25" t="str">
        <f t="shared" si="17"/>
        <v>NOE</v>
      </c>
      <c r="J93" s="44">
        <v>2</v>
      </c>
      <c r="K93" s="79">
        <v>0</v>
      </c>
      <c r="L93" s="46" t="s">
        <v>16</v>
      </c>
      <c r="M93" s="46" t="s">
        <v>16</v>
      </c>
      <c r="N93" s="82" t="s">
        <v>10</v>
      </c>
      <c r="O93" s="54" t="s">
        <v>16</v>
      </c>
      <c r="P93" s="47" t="s">
        <v>16</v>
      </c>
      <c r="Q93" s="47" t="s">
        <v>16</v>
      </c>
      <c r="R93" s="46" t="s">
        <v>16</v>
      </c>
      <c r="S93" s="82" t="s">
        <v>10</v>
      </c>
      <c r="T93" s="46" t="s">
        <v>16</v>
      </c>
      <c r="U93" s="47" t="s">
        <v>16</v>
      </c>
      <c r="V93" s="46" t="s">
        <v>16</v>
      </c>
      <c r="W93" s="54" t="s">
        <v>16</v>
      </c>
      <c r="X93" s="47" t="s">
        <v>16</v>
      </c>
      <c r="Y93" s="82" t="s">
        <v>10</v>
      </c>
      <c r="Z93" s="47" t="s">
        <v>16</v>
      </c>
      <c r="AA93" s="54" t="s">
        <v>16</v>
      </c>
      <c r="AB93" s="54" t="s">
        <v>16</v>
      </c>
      <c r="AC93" s="46" t="s">
        <v>16</v>
      </c>
      <c r="AD93" s="82" t="s">
        <v>10</v>
      </c>
      <c r="AE93" s="47" t="s">
        <v>16</v>
      </c>
      <c r="AF93" s="46" t="s">
        <v>16</v>
      </c>
      <c r="AG93" s="26">
        <f>SUM(TabelERE72[[#This Row],[11-09-21]:[07-05-22]])</f>
        <v>0</v>
      </c>
      <c r="AH93" s="27">
        <f>(COUNTIF(TabelERE72[[#This Row],[11-09-21]:[07-05-22]],3)*2)+COUNTIF(TabelERE72[[#This Row],[11-09-21]:[07-05-22]],1)</f>
        <v>0</v>
      </c>
      <c r="AI93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2</v>
      </c>
      <c r="AJ93" s="29"/>
      <c r="AK93" s="30">
        <f t="shared" si="18"/>
        <v>0</v>
      </c>
      <c r="AL93" s="31"/>
    </row>
    <row r="94" spans="1:38" s="32" customFormat="1" ht="15" customHeight="1" x14ac:dyDescent="0.3">
      <c r="A94" s="18"/>
      <c r="B94" s="19">
        <f t="shared" si="13"/>
        <v>80</v>
      </c>
      <c r="C94" s="20">
        <v>28</v>
      </c>
      <c r="D94" s="21" t="str">
        <f t="shared" si="14"/>
        <v>DUYMELINCK JOZEF</v>
      </c>
      <c r="E94" s="22" t="str">
        <f t="shared" si="15"/>
        <v>-</v>
      </c>
      <c r="F94" s="23" t="str">
        <f t="shared" si="16"/>
        <v>D</v>
      </c>
      <c r="G94" s="23" t="str">
        <f>IF(TabelERE72[[#This Row],[Gespeelde manches]]&lt;10,"TW",IF(TabelERE72[[#This Row],[Percentage]]&lt;40%,"C",IF(TabelERE72[[#This Row],[Percentage]]&lt;70%,"B","A")))</f>
        <v>TW</v>
      </c>
      <c r="H94" s="24" t="str">
        <f>(VLOOKUP(C94,Ledenlijst1,2,FALSE))&amp;" "&amp;(IF(TabelERE72[[#This Row],[Ploegnummer
(kolom te verbergen)]]="-","",TabelERE72[[#This Row],[Ploegnummer
(kolom te verbergen)]]))</f>
        <v xml:space="preserve">THE Q </v>
      </c>
      <c r="I94" s="25" t="str">
        <f t="shared" si="17"/>
        <v>THQ</v>
      </c>
      <c r="J94" s="44"/>
      <c r="K94" s="79" t="s">
        <v>16</v>
      </c>
      <c r="L94" s="46" t="s">
        <v>16</v>
      </c>
      <c r="M94" s="82" t="s">
        <v>10</v>
      </c>
      <c r="N94" s="54" t="s">
        <v>16</v>
      </c>
      <c r="O94" s="54" t="s">
        <v>16</v>
      </c>
      <c r="P94" s="47" t="s">
        <v>16</v>
      </c>
      <c r="Q94" s="47" t="s">
        <v>16</v>
      </c>
      <c r="R94" s="82" t="s">
        <v>10</v>
      </c>
      <c r="S94" s="47" t="s">
        <v>16</v>
      </c>
      <c r="T94" s="46">
        <v>0</v>
      </c>
      <c r="U94" s="47" t="s">
        <v>16</v>
      </c>
      <c r="V94" s="46" t="s">
        <v>16</v>
      </c>
      <c r="W94" s="54" t="s">
        <v>16</v>
      </c>
      <c r="X94" s="82" t="s">
        <v>10</v>
      </c>
      <c r="Y94" s="46" t="s">
        <v>16</v>
      </c>
      <c r="Z94" s="47">
        <v>0</v>
      </c>
      <c r="AA94" s="54" t="s">
        <v>16</v>
      </c>
      <c r="AB94" s="54" t="s">
        <v>16</v>
      </c>
      <c r="AC94" s="82" t="s">
        <v>10</v>
      </c>
      <c r="AD94" s="46" t="s">
        <v>16</v>
      </c>
      <c r="AE94" s="47" t="s">
        <v>16</v>
      </c>
      <c r="AF94" s="46" t="s">
        <v>16</v>
      </c>
      <c r="AG94" s="26">
        <f>SUM(TabelERE72[[#This Row],[11-09-21]:[07-05-22]])</f>
        <v>0</v>
      </c>
      <c r="AH94" s="27">
        <f>(COUNTIF(TabelERE72[[#This Row],[11-09-21]:[07-05-22]],3)*2)+COUNTIF(TabelERE72[[#This Row],[11-09-21]:[07-05-22]],1)</f>
        <v>0</v>
      </c>
      <c r="AI94" s="28">
        <f>((COUNTIF(TabelERE72[[#This Row],[11-09-21]:[07-05-22]],3)+COUNTIF(TabelERE72[[#This Row],[11-09-21]:[07-05-22]],1)+COUNTIF(TabelERE72[[#This Row],[11-09-21]:[07-05-22]],0))*2)-TabelERE72[[#This Row],[Aantal keer 1 manche gespeeld
(kolom te verbergen)]]</f>
        <v>4</v>
      </c>
      <c r="AJ94" s="29"/>
      <c r="AK94" s="30">
        <f t="shared" si="18"/>
        <v>0</v>
      </c>
      <c r="AL94" s="31"/>
    </row>
  </sheetData>
  <sheetProtection algorithmName="SHA-512" hashValue="YEtOxb6f0ImBn2sBpgsTFTlRk+iA2VKfd1GiPJMQhOiCF8CEcK7coOG3MkHE7YGaQIGoCeoBl+T4m8jehi8mng==" saltValue="I0orduDSDYBdzWgDkX/yvQ==" spinCount="100000" sheet="1" objects="1" scenarios="1"/>
  <mergeCells count="1">
    <mergeCell ref="B2:C2"/>
  </mergeCells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3C5D4-52A2-4489-8FF1-9374DC006F12}">
  <sheetPr codeName="Blad2"/>
  <dimension ref="A1:AL132"/>
  <sheetViews>
    <sheetView showGridLines="0" zoomScaleNormal="100" workbookViewId="0">
      <pane ySplit="3" topLeftCell="A4" activePane="bottomLeft" state="frozen"/>
      <selection pane="bottomLeft"/>
    </sheetView>
  </sheetViews>
  <sheetFormatPr defaultColWidth="8.19921875" defaultRowHeight="10.199999999999999" x14ac:dyDescent="0.3"/>
  <cols>
    <col min="1" max="1" width="1.19921875" style="40" customWidth="1"/>
    <col min="2" max="2" width="5.09765625" style="33" customWidth="1"/>
    <col min="3" max="3" width="6.3984375" style="33" customWidth="1"/>
    <col min="4" max="4" width="23.3984375" style="34" bestFit="1" customWidth="1"/>
    <col min="5" max="5" width="7.09765625" style="33" bestFit="1" customWidth="1"/>
    <col min="6" max="6" width="6.3984375" style="35" customWidth="1"/>
    <col min="7" max="7" width="6.8984375" style="35" bestFit="1" customWidth="1"/>
    <col min="8" max="8" width="13.8984375" style="36" bestFit="1" customWidth="1"/>
    <col min="9" max="9" width="8.69921875" style="37" hidden="1" customWidth="1"/>
    <col min="10" max="10" width="9" style="37" hidden="1" customWidth="1"/>
    <col min="11" max="32" width="3" style="33" customWidth="1"/>
    <col min="33" max="33" width="3.8984375" style="38" customWidth="1"/>
    <col min="34" max="35" width="3.8984375" style="39" customWidth="1"/>
    <col min="36" max="36" width="11.09765625" style="39" hidden="1" customWidth="1"/>
    <col min="37" max="37" width="7.69921875" style="39" customWidth="1"/>
    <col min="38" max="39" width="8.19921875" style="40"/>
    <col min="40" max="40" width="36.5" style="40" bestFit="1" customWidth="1"/>
    <col min="41" max="260" width="8.19921875" style="40"/>
    <col min="261" max="261" width="1.19921875" style="40" customWidth="1"/>
    <col min="262" max="262" width="5.09765625" style="40" customWidth="1"/>
    <col min="263" max="263" width="6.3984375" style="40" customWidth="1"/>
    <col min="264" max="264" width="28.8984375" style="40" customWidth="1"/>
    <col min="265" max="266" width="6.3984375" style="40" customWidth="1"/>
    <col min="267" max="267" width="14.09765625" style="40" customWidth="1"/>
    <col min="268" max="289" width="2.59765625" style="40" customWidth="1"/>
    <col min="290" max="290" width="3.8984375" style="40" customWidth="1"/>
    <col min="291" max="293" width="7.69921875" style="40" customWidth="1"/>
    <col min="294" max="516" width="8.19921875" style="40"/>
    <col min="517" max="517" width="1.19921875" style="40" customWidth="1"/>
    <col min="518" max="518" width="5.09765625" style="40" customWidth="1"/>
    <col min="519" max="519" width="6.3984375" style="40" customWidth="1"/>
    <col min="520" max="520" width="28.8984375" style="40" customWidth="1"/>
    <col min="521" max="522" width="6.3984375" style="40" customWidth="1"/>
    <col min="523" max="523" width="14.09765625" style="40" customWidth="1"/>
    <col min="524" max="545" width="2.59765625" style="40" customWidth="1"/>
    <col min="546" max="546" width="3.8984375" style="40" customWidth="1"/>
    <col min="547" max="549" width="7.69921875" style="40" customWidth="1"/>
    <col min="550" max="772" width="8.19921875" style="40"/>
    <col min="773" max="773" width="1.19921875" style="40" customWidth="1"/>
    <col min="774" max="774" width="5.09765625" style="40" customWidth="1"/>
    <col min="775" max="775" width="6.3984375" style="40" customWidth="1"/>
    <col min="776" max="776" width="28.8984375" style="40" customWidth="1"/>
    <col min="777" max="778" width="6.3984375" style="40" customWidth="1"/>
    <col min="779" max="779" width="14.09765625" style="40" customWidth="1"/>
    <col min="780" max="801" width="2.59765625" style="40" customWidth="1"/>
    <col min="802" max="802" width="3.8984375" style="40" customWidth="1"/>
    <col min="803" max="805" width="7.69921875" style="40" customWidth="1"/>
    <col min="806" max="1028" width="8.19921875" style="40"/>
    <col min="1029" max="1029" width="1.19921875" style="40" customWidth="1"/>
    <col min="1030" max="1030" width="5.09765625" style="40" customWidth="1"/>
    <col min="1031" max="1031" width="6.3984375" style="40" customWidth="1"/>
    <col min="1032" max="1032" width="28.8984375" style="40" customWidth="1"/>
    <col min="1033" max="1034" width="6.3984375" style="40" customWidth="1"/>
    <col min="1035" max="1035" width="14.09765625" style="40" customWidth="1"/>
    <col min="1036" max="1057" width="2.59765625" style="40" customWidth="1"/>
    <col min="1058" max="1058" width="3.8984375" style="40" customWidth="1"/>
    <col min="1059" max="1061" width="7.69921875" style="40" customWidth="1"/>
    <col min="1062" max="1284" width="8.19921875" style="40"/>
    <col min="1285" max="1285" width="1.19921875" style="40" customWidth="1"/>
    <col min="1286" max="1286" width="5.09765625" style="40" customWidth="1"/>
    <col min="1287" max="1287" width="6.3984375" style="40" customWidth="1"/>
    <col min="1288" max="1288" width="28.8984375" style="40" customWidth="1"/>
    <col min="1289" max="1290" width="6.3984375" style="40" customWidth="1"/>
    <col min="1291" max="1291" width="14.09765625" style="40" customWidth="1"/>
    <col min="1292" max="1313" width="2.59765625" style="40" customWidth="1"/>
    <col min="1314" max="1314" width="3.8984375" style="40" customWidth="1"/>
    <col min="1315" max="1317" width="7.69921875" style="40" customWidth="1"/>
    <col min="1318" max="1540" width="8.19921875" style="40"/>
    <col min="1541" max="1541" width="1.19921875" style="40" customWidth="1"/>
    <col min="1542" max="1542" width="5.09765625" style="40" customWidth="1"/>
    <col min="1543" max="1543" width="6.3984375" style="40" customWidth="1"/>
    <col min="1544" max="1544" width="28.8984375" style="40" customWidth="1"/>
    <col min="1545" max="1546" width="6.3984375" style="40" customWidth="1"/>
    <col min="1547" max="1547" width="14.09765625" style="40" customWidth="1"/>
    <col min="1548" max="1569" width="2.59765625" style="40" customWidth="1"/>
    <col min="1570" max="1570" width="3.8984375" style="40" customWidth="1"/>
    <col min="1571" max="1573" width="7.69921875" style="40" customWidth="1"/>
    <col min="1574" max="1796" width="8.19921875" style="40"/>
    <col min="1797" max="1797" width="1.19921875" style="40" customWidth="1"/>
    <col min="1798" max="1798" width="5.09765625" style="40" customWidth="1"/>
    <col min="1799" max="1799" width="6.3984375" style="40" customWidth="1"/>
    <col min="1800" max="1800" width="28.8984375" style="40" customWidth="1"/>
    <col min="1801" max="1802" width="6.3984375" style="40" customWidth="1"/>
    <col min="1803" max="1803" width="14.09765625" style="40" customWidth="1"/>
    <col min="1804" max="1825" width="2.59765625" style="40" customWidth="1"/>
    <col min="1826" max="1826" width="3.8984375" style="40" customWidth="1"/>
    <col min="1827" max="1829" width="7.69921875" style="40" customWidth="1"/>
    <col min="1830" max="2052" width="8.19921875" style="40"/>
    <col min="2053" max="2053" width="1.19921875" style="40" customWidth="1"/>
    <col min="2054" max="2054" width="5.09765625" style="40" customWidth="1"/>
    <col min="2055" max="2055" width="6.3984375" style="40" customWidth="1"/>
    <col min="2056" max="2056" width="28.8984375" style="40" customWidth="1"/>
    <col min="2057" max="2058" width="6.3984375" style="40" customWidth="1"/>
    <col min="2059" max="2059" width="14.09765625" style="40" customWidth="1"/>
    <col min="2060" max="2081" width="2.59765625" style="40" customWidth="1"/>
    <col min="2082" max="2082" width="3.8984375" style="40" customWidth="1"/>
    <col min="2083" max="2085" width="7.69921875" style="40" customWidth="1"/>
    <col min="2086" max="2308" width="8.19921875" style="40"/>
    <col min="2309" max="2309" width="1.19921875" style="40" customWidth="1"/>
    <col min="2310" max="2310" width="5.09765625" style="40" customWidth="1"/>
    <col min="2311" max="2311" width="6.3984375" style="40" customWidth="1"/>
    <col min="2312" max="2312" width="28.8984375" style="40" customWidth="1"/>
    <col min="2313" max="2314" width="6.3984375" style="40" customWidth="1"/>
    <col min="2315" max="2315" width="14.09765625" style="40" customWidth="1"/>
    <col min="2316" max="2337" width="2.59765625" style="40" customWidth="1"/>
    <col min="2338" max="2338" width="3.8984375" style="40" customWidth="1"/>
    <col min="2339" max="2341" width="7.69921875" style="40" customWidth="1"/>
    <col min="2342" max="2564" width="8.19921875" style="40"/>
    <col min="2565" max="2565" width="1.19921875" style="40" customWidth="1"/>
    <col min="2566" max="2566" width="5.09765625" style="40" customWidth="1"/>
    <col min="2567" max="2567" width="6.3984375" style="40" customWidth="1"/>
    <col min="2568" max="2568" width="28.8984375" style="40" customWidth="1"/>
    <col min="2569" max="2570" width="6.3984375" style="40" customWidth="1"/>
    <col min="2571" max="2571" width="14.09765625" style="40" customWidth="1"/>
    <col min="2572" max="2593" width="2.59765625" style="40" customWidth="1"/>
    <col min="2594" max="2594" width="3.8984375" style="40" customWidth="1"/>
    <col min="2595" max="2597" width="7.69921875" style="40" customWidth="1"/>
    <col min="2598" max="2820" width="8.19921875" style="40"/>
    <col min="2821" max="2821" width="1.19921875" style="40" customWidth="1"/>
    <col min="2822" max="2822" width="5.09765625" style="40" customWidth="1"/>
    <col min="2823" max="2823" width="6.3984375" style="40" customWidth="1"/>
    <col min="2824" max="2824" width="28.8984375" style="40" customWidth="1"/>
    <col min="2825" max="2826" width="6.3984375" style="40" customWidth="1"/>
    <col min="2827" max="2827" width="14.09765625" style="40" customWidth="1"/>
    <col min="2828" max="2849" width="2.59765625" style="40" customWidth="1"/>
    <col min="2850" max="2850" width="3.8984375" style="40" customWidth="1"/>
    <col min="2851" max="2853" width="7.69921875" style="40" customWidth="1"/>
    <col min="2854" max="3076" width="8.19921875" style="40"/>
    <col min="3077" max="3077" width="1.19921875" style="40" customWidth="1"/>
    <col min="3078" max="3078" width="5.09765625" style="40" customWidth="1"/>
    <col min="3079" max="3079" width="6.3984375" style="40" customWidth="1"/>
    <col min="3080" max="3080" width="28.8984375" style="40" customWidth="1"/>
    <col min="3081" max="3082" width="6.3984375" style="40" customWidth="1"/>
    <col min="3083" max="3083" width="14.09765625" style="40" customWidth="1"/>
    <col min="3084" max="3105" width="2.59765625" style="40" customWidth="1"/>
    <col min="3106" max="3106" width="3.8984375" style="40" customWidth="1"/>
    <col min="3107" max="3109" width="7.69921875" style="40" customWidth="1"/>
    <col min="3110" max="3332" width="8.19921875" style="40"/>
    <col min="3333" max="3333" width="1.19921875" style="40" customWidth="1"/>
    <col min="3334" max="3334" width="5.09765625" style="40" customWidth="1"/>
    <col min="3335" max="3335" width="6.3984375" style="40" customWidth="1"/>
    <col min="3336" max="3336" width="28.8984375" style="40" customWidth="1"/>
    <col min="3337" max="3338" width="6.3984375" style="40" customWidth="1"/>
    <col min="3339" max="3339" width="14.09765625" style="40" customWidth="1"/>
    <col min="3340" max="3361" width="2.59765625" style="40" customWidth="1"/>
    <col min="3362" max="3362" width="3.8984375" style="40" customWidth="1"/>
    <col min="3363" max="3365" width="7.69921875" style="40" customWidth="1"/>
    <col min="3366" max="3588" width="8.19921875" style="40"/>
    <col min="3589" max="3589" width="1.19921875" style="40" customWidth="1"/>
    <col min="3590" max="3590" width="5.09765625" style="40" customWidth="1"/>
    <col min="3591" max="3591" width="6.3984375" style="40" customWidth="1"/>
    <col min="3592" max="3592" width="28.8984375" style="40" customWidth="1"/>
    <col min="3593" max="3594" width="6.3984375" style="40" customWidth="1"/>
    <col min="3595" max="3595" width="14.09765625" style="40" customWidth="1"/>
    <col min="3596" max="3617" width="2.59765625" style="40" customWidth="1"/>
    <col min="3618" max="3618" width="3.8984375" style="40" customWidth="1"/>
    <col min="3619" max="3621" width="7.69921875" style="40" customWidth="1"/>
    <col min="3622" max="3844" width="8.19921875" style="40"/>
    <col min="3845" max="3845" width="1.19921875" style="40" customWidth="1"/>
    <col min="3846" max="3846" width="5.09765625" style="40" customWidth="1"/>
    <col min="3847" max="3847" width="6.3984375" style="40" customWidth="1"/>
    <col min="3848" max="3848" width="28.8984375" style="40" customWidth="1"/>
    <col min="3849" max="3850" width="6.3984375" style="40" customWidth="1"/>
    <col min="3851" max="3851" width="14.09765625" style="40" customWidth="1"/>
    <col min="3852" max="3873" width="2.59765625" style="40" customWidth="1"/>
    <col min="3874" max="3874" width="3.8984375" style="40" customWidth="1"/>
    <col min="3875" max="3877" width="7.69921875" style="40" customWidth="1"/>
    <col min="3878" max="4100" width="8.19921875" style="40"/>
    <col min="4101" max="4101" width="1.19921875" style="40" customWidth="1"/>
    <col min="4102" max="4102" width="5.09765625" style="40" customWidth="1"/>
    <col min="4103" max="4103" width="6.3984375" style="40" customWidth="1"/>
    <col min="4104" max="4104" width="28.8984375" style="40" customWidth="1"/>
    <col min="4105" max="4106" width="6.3984375" style="40" customWidth="1"/>
    <col min="4107" max="4107" width="14.09765625" style="40" customWidth="1"/>
    <col min="4108" max="4129" width="2.59765625" style="40" customWidth="1"/>
    <col min="4130" max="4130" width="3.8984375" style="40" customWidth="1"/>
    <col min="4131" max="4133" width="7.69921875" style="40" customWidth="1"/>
    <col min="4134" max="4356" width="8.19921875" style="40"/>
    <col min="4357" max="4357" width="1.19921875" style="40" customWidth="1"/>
    <col min="4358" max="4358" width="5.09765625" style="40" customWidth="1"/>
    <col min="4359" max="4359" width="6.3984375" style="40" customWidth="1"/>
    <col min="4360" max="4360" width="28.8984375" style="40" customWidth="1"/>
    <col min="4361" max="4362" width="6.3984375" style="40" customWidth="1"/>
    <col min="4363" max="4363" width="14.09765625" style="40" customWidth="1"/>
    <col min="4364" max="4385" width="2.59765625" style="40" customWidth="1"/>
    <col min="4386" max="4386" width="3.8984375" style="40" customWidth="1"/>
    <col min="4387" max="4389" width="7.69921875" style="40" customWidth="1"/>
    <col min="4390" max="4612" width="8.19921875" style="40"/>
    <col min="4613" max="4613" width="1.19921875" style="40" customWidth="1"/>
    <col min="4614" max="4614" width="5.09765625" style="40" customWidth="1"/>
    <col min="4615" max="4615" width="6.3984375" style="40" customWidth="1"/>
    <col min="4616" max="4616" width="28.8984375" style="40" customWidth="1"/>
    <col min="4617" max="4618" width="6.3984375" style="40" customWidth="1"/>
    <col min="4619" max="4619" width="14.09765625" style="40" customWidth="1"/>
    <col min="4620" max="4641" width="2.59765625" style="40" customWidth="1"/>
    <col min="4642" max="4642" width="3.8984375" style="40" customWidth="1"/>
    <col min="4643" max="4645" width="7.69921875" style="40" customWidth="1"/>
    <col min="4646" max="4868" width="8.19921875" style="40"/>
    <col min="4869" max="4869" width="1.19921875" style="40" customWidth="1"/>
    <col min="4870" max="4870" width="5.09765625" style="40" customWidth="1"/>
    <col min="4871" max="4871" width="6.3984375" style="40" customWidth="1"/>
    <col min="4872" max="4872" width="28.8984375" style="40" customWidth="1"/>
    <col min="4873" max="4874" width="6.3984375" style="40" customWidth="1"/>
    <col min="4875" max="4875" width="14.09765625" style="40" customWidth="1"/>
    <col min="4876" max="4897" width="2.59765625" style="40" customWidth="1"/>
    <col min="4898" max="4898" width="3.8984375" style="40" customWidth="1"/>
    <col min="4899" max="4901" width="7.69921875" style="40" customWidth="1"/>
    <col min="4902" max="5124" width="8.19921875" style="40"/>
    <col min="5125" max="5125" width="1.19921875" style="40" customWidth="1"/>
    <col min="5126" max="5126" width="5.09765625" style="40" customWidth="1"/>
    <col min="5127" max="5127" width="6.3984375" style="40" customWidth="1"/>
    <col min="5128" max="5128" width="28.8984375" style="40" customWidth="1"/>
    <col min="5129" max="5130" width="6.3984375" style="40" customWidth="1"/>
    <col min="5131" max="5131" width="14.09765625" style="40" customWidth="1"/>
    <col min="5132" max="5153" width="2.59765625" style="40" customWidth="1"/>
    <col min="5154" max="5154" width="3.8984375" style="40" customWidth="1"/>
    <col min="5155" max="5157" width="7.69921875" style="40" customWidth="1"/>
    <col min="5158" max="5380" width="8.19921875" style="40"/>
    <col min="5381" max="5381" width="1.19921875" style="40" customWidth="1"/>
    <col min="5382" max="5382" width="5.09765625" style="40" customWidth="1"/>
    <col min="5383" max="5383" width="6.3984375" style="40" customWidth="1"/>
    <col min="5384" max="5384" width="28.8984375" style="40" customWidth="1"/>
    <col min="5385" max="5386" width="6.3984375" style="40" customWidth="1"/>
    <col min="5387" max="5387" width="14.09765625" style="40" customWidth="1"/>
    <col min="5388" max="5409" width="2.59765625" style="40" customWidth="1"/>
    <col min="5410" max="5410" width="3.8984375" style="40" customWidth="1"/>
    <col min="5411" max="5413" width="7.69921875" style="40" customWidth="1"/>
    <col min="5414" max="5636" width="8.19921875" style="40"/>
    <col min="5637" max="5637" width="1.19921875" style="40" customWidth="1"/>
    <col min="5638" max="5638" width="5.09765625" style="40" customWidth="1"/>
    <col min="5639" max="5639" width="6.3984375" style="40" customWidth="1"/>
    <col min="5640" max="5640" width="28.8984375" style="40" customWidth="1"/>
    <col min="5641" max="5642" width="6.3984375" style="40" customWidth="1"/>
    <col min="5643" max="5643" width="14.09765625" style="40" customWidth="1"/>
    <col min="5644" max="5665" width="2.59765625" style="40" customWidth="1"/>
    <col min="5666" max="5666" width="3.8984375" style="40" customWidth="1"/>
    <col min="5667" max="5669" width="7.69921875" style="40" customWidth="1"/>
    <col min="5670" max="5892" width="8.19921875" style="40"/>
    <col min="5893" max="5893" width="1.19921875" style="40" customWidth="1"/>
    <col min="5894" max="5894" width="5.09765625" style="40" customWidth="1"/>
    <col min="5895" max="5895" width="6.3984375" style="40" customWidth="1"/>
    <col min="5896" max="5896" width="28.8984375" style="40" customWidth="1"/>
    <col min="5897" max="5898" width="6.3984375" style="40" customWidth="1"/>
    <col min="5899" max="5899" width="14.09765625" style="40" customWidth="1"/>
    <col min="5900" max="5921" width="2.59765625" style="40" customWidth="1"/>
    <col min="5922" max="5922" width="3.8984375" style="40" customWidth="1"/>
    <col min="5923" max="5925" width="7.69921875" style="40" customWidth="1"/>
    <col min="5926" max="6148" width="8.19921875" style="40"/>
    <col min="6149" max="6149" width="1.19921875" style="40" customWidth="1"/>
    <col min="6150" max="6150" width="5.09765625" style="40" customWidth="1"/>
    <col min="6151" max="6151" width="6.3984375" style="40" customWidth="1"/>
    <col min="6152" max="6152" width="28.8984375" style="40" customWidth="1"/>
    <col min="6153" max="6154" width="6.3984375" style="40" customWidth="1"/>
    <col min="6155" max="6155" width="14.09765625" style="40" customWidth="1"/>
    <col min="6156" max="6177" width="2.59765625" style="40" customWidth="1"/>
    <col min="6178" max="6178" width="3.8984375" style="40" customWidth="1"/>
    <col min="6179" max="6181" width="7.69921875" style="40" customWidth="1"/>
    <col min="6182" max="6404" width="8.19921875" style="40"/>
    <col min="6405" max="6405" width="1.19921875" style="40" customWidth="1"/>
    <col min="6406" max="6406" width="5.09765625" style="40" customWidth="1"/>
    <col min="6407" max="6407" width="6.3984375" style="40" customWidth="1"/>
    <col min="6408" max="6408" width="28.8984375" style="40" customWidth="1"/>
    <col min="6409" max="6410" width="6.3984375" style="40" customWidth="1"/>
    <col min="6411" max="6411" width="14.09765625" style="40" customWidth="1"/>
    <col min="6412" max="6433" width="2.59765625" style="40" customWidth="1"/>
    <col min="6434" max="6434" width="3.8984375" style="40" customWidth="1"/>
    <col min="6435" max="6437" width="7.69921875" style="40" customWidth="1"/>
    <col min="6438" max="6660" width="8.19921875" style="40"/>
    <col min="6661" max="6661" width="1.19921875" style="40" customWidth="1"/>
    <col min="6662" max="6662" width="5.09765625" style="40" customWidth="1"/>
    <col min="6663" max="6663" width="6.3984375" style="40" customWidth="1"/>
    <col min="6664" max="6664" width="28.8984375" style="40" customWidth="1"/>
    <col min="6665" max="6666" width="6.3984375" style="40" customWidth="1"/>
    <col min="6667" max="6667" width="14.09765625" style="40" customWidth="1"/>
    <col min="6668" max="6689" width="2.59765625" style="40" customWidth="1"/>
    <col min="6690" max="6690" width="3.8984375" style="40" customWidth="1"/>
    <col min="6691" max="6693" width="7.69921875" style="40" customWidth="1"/>
    <col min="6694" max="6916" width="8.19921875" style="40"/>
    <col min="6917" max="6917" width="1.19921875" style="40" customWidth="1"/>
    <col min="6918" max="6918" width="5.09765625" style="40" customWidth="1"/>
    <col min="6919" max="6919" width="6.3984375" style="40" customWidth="1"/>
    <col min="6920" max="6920" width="28.8984375" style="40" customWidth="1"/>
    <col min="6921" max="6922" width="6.3984375" style="40" customWidth="1"/>
    <col min="6923" max="6923" width="14.09765625" style="40" customWidth="1"/>
    <col min="6924" max="6945" width="2.59765625" style="40" customWidth="1"/>
    <col min="6946" max="6946" width="3.8984375" style="40" customWidth="1"/>
    <col min="6947" max="6949" width="7.69921875" style="40" customWidth="1"/>
    <col min="6950" max="7172" width="8.19921875" style="40"/>
    <col min="7173" max="7173" width="1.19921875" style="40" customWidth="1"/>
    <col min="7174" max="7174" width="5.09765625" style="40" customWidth="1"/>
    <col min="7175" max="7175" width="6.3984375" style="40" customWidth="1"/>
    <col min="7176" max="7176" width="28.8984375" style="40" customWidth="1"/>
    <col min="7177" max="7178" width="6.3984375" style="40" customWidth="1"/>
    <col min="7179" max="7179" width="14.09765625" style="40" customWidth="1"/>
    <col min="7180" max="7201" width="2.59765625" style="40" customWidth="1"/>
    <col min="7202" max="7202" width="3.8984375" style="40" customWidth="1"/>
    <col min="7203" max="7205" width="7.69921875" style="40" customWidth="1"/>
    <col min="7206" max="7428" width="8.19921875" style="40"/>
    <col min="7429" max="7429" width="1.19921875" style="40" customWidth="1"/>
    <col min="7430" max="7430" width="5.09765625" style="40" customWidth="1"/>
    <col min="7431" max="7431" width="6.3984375" style="40" customWidth="1"/>
    <col min="7432" max="7432" width="28.8984375" style="40" customWidth="1"/>
    <col min="7433" max="7434" width="6.3984375" style="40" customWidth="1"/>
    <col min="7435" max="7435" width="14.09765625" style="40" customWidth="1"/>
    <col min="7436" max="7457" width="2.59765625" style="40" customWidth="1"/>
    <col min="7458" max="7458" width="3.8984375" style="40" customWidth="1"/>
    <col min="7459" max="7461" width="7.69921875" style="40" customWidth="1"/>
    <col min="7462" max="7684" width="8.19921875" style="40"/>
    <col min="7685" max="7685" width="1.19921875" style="40" customWidth="1"/>
    <col min="7686" max="7686" width="5.09765625" style="40" customWidth="1"/>
    <col min="7687" max="7687" width="6.3984375" style="40" customWidth="1"/>
    <col min="7688" max="7688" width="28.8984375" style="40" customWidth="1"/>
    <col min="7689" max="7690" width="6.3984375" style="40" customWidth="1"/>
    <col min="7691" max="7691" width="14.09765625" style="40" customWidth="1"/>
    <col min="7692" max="7713" width="2.59765625" style="40" customWidth="1"/>
    <col min="7714" max="7714" width="3.8984375" style="40" customWidth="1"/>
    <col min="7715" max="7717" width="7.69921875" style="40" customWidth="1"/>
    <col min="7718" max="7940" width="8.19921875" style="40"/>
    <col min="7941" max="7941" width="1.19921875" style="40" customWidth="1"/>
    <col min="7942" max="7942" width="5.09765625" style="40" customWidth="1"/>
    <col min="7943" max="7943" width="6.3984375" style="40" customWidth="1"/>
    <col min="7944" max="7944" width="28.8984375" style="40" customWidth="1"/>
    <col min="7945" max="7946" width="6.3984375" style="40" customWidth="1"/>
    <col min="7947" max="7947" width="14.09765625" style="40" customWidth="1"/>
    <col min="7948" max="7969" width="2.59765625" style="40" customWidth="1"/>
    <col min="7970" max="7970" width="3.8984375" style="40" customWidth="1"/>
    <col min="7971" max="7973" width="7.69921875" style="40" customWidth="1"/>
    <col min="7974" max="8196" width="8.19921875" style="40"/>
    <col min="8197" max="8197" width="1.19921875" style="40" customWidth="1"/>
    <col min="8198" max="8198" width="5.09765625" style="40" customWidth="1"/>
    <col min="8199" max="8199" width="6.3984375" style="40" customWidth="1"/>
    <col min="8200" max="8200" width="28.8984375" style="40" customWidth="1"/>
    <col min="8201" max="8202" width="6.3984375" style="40" customWidth="1"/>
    <col min="8203" max="8203" width="14.09765625" style="40" customWidth="1"/>
    <col min="8204" max="8225" width="2.59765625" style="40" customWidth="1"/>
    <col min="8226" max="8226" width="3.8984375" style="40" customWidth="1"/>
    <col min="8227" max="8229" width="7.69921875" style="40" customWidth="1"/>
    <col min="8230" max="8452" width="8.19921875" style="40"/>
    <col min="8453" max="8453" width="1.19921875" style="40" customWidth="1"/>
    <col min="8454" max="8454" width="5.09765625" style="40" customWidth="1"/>
    <col min="8455" max="8455" width="6.3984375" style="40" customWidth="1"/>
    <col min="8456" max="8456" width="28.8984375" style="40" customWidth="1"/>
    <col min="8457" max="8458" width="6.3984375" style="40" customWidth="1"/>
    <col min="8459" max="8459" width="14.09765625" style="40" customWidth="1"/>
    <col min="8460" max="8481" width="2.59765625" style="40" customWidth="1"/>
    <col min="8482" max="8482" width="3.8984375" style="40" customWidth="1"/>
    <col min="8483" max="8485" width="7.69921875" style="40" customWidth="1"/>
    <col min="8486" max="8708" width="8.19921875" style="40"/>
    <col min="8709" max="8709" width="1.19921875" style="40" customWidth="1"/>
    <col min="8710" max="8710" width="5.09765625" style="40" customWidth="1"/>
    <col min="8711" max="8711" width="6.3984375" style="40" customWidth="1"/>
    <col min="8712" max="8712" width="28.8984375" style="40" customWidth="1"/>
    <col min="8713" max="8714" width="6.3984375" style="40" customWidth="1"/>
    <col min="8715" max="8715" width="14.09765625" style="40" customWidth="1"/>
    <col min="8716" max="8737" width="2.59765625" style="40" customWidth="1"/>
    <col min="8738" max="8738" width="3.8984375" style="40" customWidth="1"/>
    <col min="8739" max="8741" width="7.69921875" style="40" customWidth="1"/>
    <col min="8742" max="8964" width="8.19921875" style="40"/>
    <col min="8965" max="8965" width="1.19921875" style="40" customWidth="1"/>
    <col min="8966" max="8966" width="5.09765625" style="40" customWidth="1"/>
    <col min="8967" max="8967" width="6.3984375" style="40" customWidth="1"/>
    <col min="8968" max="8968" width="28.8984375" style="40" customWidth="1"/>
    <col min="8969" max="8970" width="6.3984375" style="40" customWidth="1"/>
    <col min="8971" max="8971" width="14.09765625" style="40" customWidth="1"/>
    <col min="8972" max="8993" width="2.59765625" style="40" customWidth="1"/>
    <col min="8994" max="8994" width="3.8984375" style="40" customWidth="1"/>
    <col min="8995" max="8997" width="7.69921875" style="40" customWidth="1"/>
    <col min="8998" max="9220" width="8.19921875" style="40"/>
    <col min="9221" max="9221" width="1.19921875" style="40" customWidth="1"/>
    <col min="9222" max="9222" width="5.09765625" style="40" customWidth="1"/>
    <col min="9223" max="9223" width="6.3984375" style="40" customWidth="1"/>
    <col min="9224" max="9224" width="28.8984375" style="40" customWidth="1"/>
    <col min="9225" max="9226" width="6.3984375" style="40" customWidth="1"/>
    <col min="9227" max="9227" width="14.09765625" style="40" customWidth="1"/>
    <col min="9228" max="9249" width="2.59765625" style="40" customWidth="1"/>
    <col min="9250" max="9250" width="3.8984375" style="40" customWidth="1"/>
    <col min="9251" max="9253" width="7.69921875" style="40" customWidth="1"/>
    <col min="9254" max="9476" width="8.19921875" style="40"/>
    <col min="9477" max="9477" width="1.19921875" style="40" customWidth="1"/>
    <col min="9478" max="9478" width="5.09765625" style="40" customWidth="1"/>
    <col min="9479" max="9479" width="6.3984375" style="40" customWidth="1"/>
    <col min="9480" max="9480" width="28.8984375" style="40" customWidth="1"/>
    <col min="9481" max="9482" width="6.3984375" style="40" customWidth="1"/>
    <col min="9483" max="9483" width="14.09765625" style="40" customWidth="1"/>
    <col min="9484" max="9505" width="2.59765625" style="40" customWidth="1"/>
    <col min="9506" max="9506" width="3.8984375" style="40" customWidth="1"/>
    <col min="9507" max="9509" width="7.69921875" style="40" customWidth="1"/>
    <col min="9510" max="9732" width="8.19921875" style="40"/>
    <col min="9733" max="9733" width="1.19921875" style="40" customWidth="1"/>
    <col min="9734" max="9734" width="5.09765625" style="40" customWidth="1"/>
    <col min="9735" max="9735" width="6.3984375" style="40" customWidth="1"/>
    <col min="9736" max="9736" width="28.8984375" style="40" customWidth="1"/>
    <col min="9737" max="9738" width="6.3984375" style="40" customWidth="1"/>
    <col min="9739" max="9739" width="14.09765625" style="40" customWidth="1"/>
    <col min="9740" max="9761" width="2.59765625" style="40" customWidth="1"/>
    <col min="9762" max="9762" width="3.8984375" style="40" customWidth="1"/>
    <col min="9763" max="9765" width="7.69921875" style="40" customWidth="1"/>
    <col min="9766" max="9988" width="8.19921875" style="40"/>
    <col min="9989" max="9989" width="1.19921875" style="40" customWidth="1"/>
    <col min="9990" max="9990" width="5.09765625" style="40" customWidth="1"/>
    <col min="9991" max="9991" width="6.3984375" style="40" customWidth="1"/>
    <col min="9992" max="9992" width="28.8984375" style="40" customWidth="1"/>
    <col min="9993" max="9994" width="6.3984375" style="40" customWidth="1"/>
    <col min="9995" max="9995" width="14.09765625" style="40" customWidth="1"/>
    <col min="9996" max="10017" width="2.59765625" style="40" customWidth="1"/>
    <col min="10018" max="10018" width="3.8984375" style="40" customWidth="1"/>
    <col min="10019" max="10021" width="7.69921875" style="40" customWidth="1"/>
    <col min="10022" max="10244" width="8.19921875" style="40"/>
    <col min="10245" max="10245" width="1.19921875" style="40" customWidth="1"/>
    <col min="10246" max="10246" width="5.09765625" style="40" customWidth="1"/>
    <col min="10247" max="10247" width="6.3984375" style="40" customWidth="1"/>
    <col min="10248" max="10248" width="28.8984375" style="40" customWidth="1"/>
    <col min="10249" max="10250" width="6.3984375" style="40" customWidth="1"/>
    <col min="10251" max="10251" width="14.09765625" style="40" customWidth="1"/>
    <col min="10252" max="10273" width="2.59765625" style="40" customWidth="1"/>
    <col min="10274" max="10274" width="3.8984375" style="40" customWidth="1"/>
    <col min="10275" max="10277" width="7.69921875" style="40" customWidth="1"/>
    <col min="10278" max="10500" width="8.19921875" style="40"/>
    <col min="10501" max="10501" width="1.19921875" style="40" customWidth="1"/>
    <col min="10502" max="10502" width="5.09765625" style="40" customWidth="1"/>
    <col min="10503" max="10503" width="6.3984375" style="40" customWidth="1"/>
    <col min="10504" max="10504" width="28.8984375" style="40" customWidth="1"/>
    <col min="10505" max="10506" width="6.3984375" style="40" customWidth="1"/>
    <col min="10507" max="10507" width="14.09765625" style="40" customWidth="1"/>
    <col min="10508" max="10529" width="2.59765625" style="40" customWidth="1"/>
    <col min="10530" max="10530" width="3.8984375" style="40" customWidth="1"/>
    <col min="10531" max="10533" width="7.69921875" style="40" customWidth="1"/>
    <col min="10534" max="10756" width="8.19921875" style="40"/>
    <col min="10757" max="10757" width="1.19921875" style="40" customWidth="1"/>
    <col min="10758" max="10758" width="5.09765625" style="40" customWidth="1"/>
    <col min="10759" max="10759" width="6.3984375" style="40" customWidth="1"/>
    <col min="10760" max="10760" width="28.8984375" style="40" customWidth="1"/>
    <col min="10761" max="10762" width="6.3984375" style="40" customWidth="1"/>
    <col min="10763" max="10763" width="14.09765625" style="40" customWidth="1"/>
    <col min="10764" max="10785" width="2.59765625" style="40" customWidth="1"/>
    <col min="10786" max="10786" width="3.8984375" style="40" customWidth="1"/>
    <col min="10787" max="10789" width="7.69921875" style="40" customWidth="1"/>
    <col min="10790" max="11012" width="8.19921875" style="40"/>
    <col min="11013" max="11013" width="1.19921875" style="40" customWidth="1"/>
    <col min="11014" max="11014" width="5.09765625" style="40" customWidth="1"/>
    <col min="11015" max="11015" width="6.3984375" style="40" customWidth="1"/>
    <col min="11016" max="11016" width="28.8984375" style="40" customWidth="1"/>
    <col min="11017" max="11018" width="6.3984375" style="40" customWidth="1"/>
    <col min="11019" max="11019" width="14.09765625" style="40" customWidth="1"/>
    <col min="11020" max="11041" width="2.59765625" style="40" customWidth="1"/>
    <col min="11042" max="11042" width="3.8984375" style="40" customWidth="1"/>
    <col min="11043" max="11045" width="7.69921875" style="40" customWidth="1"/>
    <col min="11046" max="11268" width="8.19921875" style="40"/>
    <col min="11269" max="11269" width="1.19921875" style="40" customWidth="1"/>
    <col min="11270" max="11270" width="5.09765625" style="40" customWidth="1"/>
    <col min="11271" max="11271" width="6.3984375" style="40" customWidth="1"/>
    <col min="11272" max="11272" width="28.8984375" style="40" customWidth="1"/>
    <col min="11273" max="11274" width="6.3984375" style="40" customWidth="1"/>
    <col min="11275" max="11275" width="14.09765625" style="40" customWidth="1"/>
    <col min="11276" max="11297" width="2.59765625" style="40" customWidth="1"/>
    <col min="11298" max="11298" width="3.8984375" style="40" customWidth="1"/>
    <col min="11299" max="11301" width="7.69921875" style="40" customWidth="1"/>
    <col min="11302" max="11524" width="8.19921875" style="40"/>
    <col min="11525" max="11525" width="1.19921875" style="40" customWidth="1"/>
    <col min="11526" max="11526" width="5.09765625" style="40" customWidth="1"/>
    <col min="11527" max="11527" width="6.3984375" style="40" customWidth="1"/>
    <col min="11528" max="11528" width="28.8984375" style="40" customWidth="1"/>
    <col min="11529" max="11530" width="6.3984375" style="40" customWidth="1"/>
    <col min="11531" max="11531" width="14.09765625" style="40" customWidth="1"/>
    <col min="11532" max="11553" width="2.59765625" style="40" customWidth="1"/>
    <col min="11554" max="11554" width="3.8984375" style="40" customWidth="1"/>
    <col min="11555" max="11557" width="7.69921875" style="40" customWidth="1"/>
    <col min="11558" max="11780" width="8.19921875" style="40"/>
    <col min="11781" max="11781" width="1.19921875" style="40" customWidth="1"/>
    <col min="11782" max="11782" width="5.09765625" style="40" customWidth="1"/>
    <col min="11783" max="11783" width="6.3984375" style="40" customWidth="1"/>
    <col min="11784" max="11784" width="28.8984375" style="40" customWidth="1"/>
    <col min="11785" max="11786" width="6.3984375" style="40" customWidth="1"/>
    <col min="11787" max="11787" width="14.09765625" style="40" customWidth="1"/>
    <col min="11788" max="11809" width="2.59765625" style="40" customWidth="1"/>
    <col min="11810" max="11810" width="3.8984375" style="40" customWidth="1"/>
    <col min="11811" max="11813" width="7.69921875" style="40" customWidth="1"/>
    <col min="11814" max="12036" width="8.19921875" style="40"/>
    <col min="12037" max="12037" width="1.19921875" style="40" customWidth="1"/>
    <col min="12038" max="12038" width="5.09765625" style="40" customWidth="1"/>
    <col min="12039" max="12039" width="6.3984375" style="40" customWidth="1"/>
    <col min="12040" max="12040" width="28.8984375" style="40" customWidth="1"/>
    <col min="12041" max="12042" width="6.3984375" style="40" customWidth="1"/>
    <col min="12043" max="12043" width="14.09765625" style="40" customWidth="1"/>
    <col min="12044" max="12065" width="2.59765625" style="40" customWidth="1"/>
    <col min="12066" max="12066" width="3.8984375" style="40" customWidth="1"/>
    <col min="12067" max="12069" width="7.69921875" style="40" customWidth="1"/>
    <col min="12070" max="12292" width="8.19921875" style="40"/>
    <col min="12293" max="12293" width="1.19921875" style="40" customWidth="1"/>
    <col min="12294" max="12294" width="5.09765625" style="40" customWidth="1"/>
    <col min="12295" max="12295" width="6.3984375" style="40" customWidth="1"/>
    <col min="12296" max="12296" width="28.8984375" style="40" customWidth="1"/>
    <col min="12297" max="12298" width="6.3984375" style="40" customWidth="1"/>
    <col min="12299" max="12299" width="14.09765625" style="40" customWidth="1"/>
    <col min="12300" max="12321" width="2.59765625" style="40" customWidth="1"/>
    <col min="12322" max="12322" width="3.8984375" style="40" customWidth="1"/>
    <col min="12323" max="12325" width="7.69921875" style="40" customWidth="1"/>
    <col min="12326" max="12548" width="8.19921875" style="40"/>
    <col min="12549" max="12549" width="1.19921875" style="40" customWidth="1"/>
    <col min="12550" max="12550" width="5.09765625" style="40" customWidth="1"/>
    <col min="12551" max="12551" width="6.3984375" style="40" customWidth="1"/>
    <col min="12552" max="12552" width="28.8984375" style="40" customWidth="1"/>
    <col min="12553" max="12554" width="6.3984375" style="40" customWidth="1"/>
    <col min="12555" max="12555" width="14.09765625" style="40" customWidth="1"/>
    <col min="12556" max="12577" width="2.59765625" style="40" customWidth="1"/>
    <col min="12578" max="12578" width="3.8984375" style="40" customWidth="1"/>
    <col min="12579" max="12581" width="7.69921875" style="40" customWidth="1"/>
    <col min="12582" max="12804" width="8.19921875" style="40"/>
    <col min="12805" max="12805" width="1.19921875" style="40" customWidth="1"/>
    <col min="12806" max="12806" width="5.09765625" style="40" customWidth="1"/>
    <col min="12807" max="12807" width="6.3984375" style="40" customWidth="1"/>
    <col min="12808" max="12808" width="28.8984375" style="40" customWidth="1"/>
    <col min="12809" max="12810" width="6.3984375" style="40" customWidth="1"/>
    <col min="12811" max="12811" width="14.09765625" style="40" customWidth="1"/>
    <col min="12812" max="12833" width="2.59765625" style="40" customWidth="1"/>
    <col min="12834" max="12834" width="3.8984375" style="40" customWidth="1"/>
    <col min="12835" max="12837" width="7.69921875" style="40" customWidth="1"/>
    <col min="12838" max="13060" width="8.19921875" style="40"/>
    <col min="13061" max="13061" width="1.19921875" style="40" customWidth="1"/>
    <col min="13062" max="13062" width="5.09765625" style="40" customWidth="1"/>
    <col min="13063" max="13063" width="6.3984375" style="40" customWidth="1"/>
    <col min="13064" max="13064" width="28.8984375" style="40" customWidth="1"/>
    <col min="13065" max="13066" width="6.3984375" style="40" customWidth="1"/>
    <col min="13067" max="13067" width="14.09765625" style="40" customWidth="1"/>
    <col min="13068" max="13089" width="2.59765625" style="40" customWidth="1"/>
    <col min="13090" max="13090" width="3.8984375" style="40" customWidth="1"/>
    <col min="13091" max="13093" width="7.69921875" style="40" customWidth="1"/>
    <col min="13094" max="13316" width="8.19921875" style="40"/>
    <col min="13317" max="13317" width="1.19921875" style="40" customWidth="1"/>
    <col min="13318" max="13318" width="5.09765625" style="40" customWidth="1"/>
    <col min="13319" max="13319" width="6.3984375" style="40" customWidth="1"/>
    <col min="13320" max="13320" width="28.8984375" style="40" customWidth="1"/>
    <col min="13321" max="13322" width="6.3984375" style="40" customWidth="1"/>
    <col min="13323" max="13323" width="14.09765625" style="40" customWidth="1"/>
    <col min="13324" max="13345" width="2.59765625" style="40" customWidth="1"/>
    <col min="13346" max="13346" width="3.8984375" style="40" customWidth="1"/>
    <col min="13347" max="13349" width="7.69921875" style="40" customWidth="1"/>
    <col min="13350" max="13572" width="8.19921875" style="40"/>
    <col min="13573" max="13573" width="1.19921875" style="40" customWidth="1"/>
    <col min="13574" max="13574" width="5.09765625" style="40" customWidth="1"/>
    <col min="13575" max="13575" width="6.3984375" style="40" customWidth="1"/>
    <col min="13576" max="13576" width="28.8984375" style="40" customWidth="1"/>
    <col min="13577" max="13578" width="6.3984375" style="40" customWidth="1"/>
    <col min="13579" max="13579" width="14.09765625" style="40" customWidth="1"/>
    <col min="13580" max="13601" width="2.59765625" style="40" customWidth="1"/>
    <col min="13602" max="13602" width="3.8984375" style="40" customWidth="1"/>
    <col min="13603" max="13605" width="7.69921875" style="40" customWidth="1"/>
    <col min="13606" max="13828" width="8.19921875" style="40"/>
    <col min="13829" max="13829" width="1.19921875" style="40" customWidth="1"/>
    <col min="13830" max="13830" width="5.09765625" style="40" customWidth="1"/>
    <col min="13831" max="13831" width="6.3984375" style="40" customWidth="1"/>
    <col min="13832" max="13832" width="28.8984375" style="40" customWidth="1"/>
    <col min="13833" max="13834" width="6.3984375" style="40" customWidth="1"/>
    <col min="13835" max="13835" width="14.09765625" style="40" customWidth="1"/>
    <col min="13836" max="13857" width="2.59765625" style="40" customWidth="1"/>
    <col min="13858" max="13858" width="3.8984375" style="40" customWidth="1"/>
    <col min="13859" max="13861" width="7.69921875" style="40" customWidth="1"/>
    <col min="13862" max="14084" width="8.19921875" style="40"/>
    <col min="14085" max="14085" width="1.19921875" style="40" customWidth="1"/>
    <col min="14086" max="14086" width="5.09765625" style="40" customWidth="1"/>
    <col min="14087" max="14087" width="6.3984375" style="40" customWidth="1"/>
    <col min="14088" max="14088" width="28.8984375" style="40" customWidth="1"/>
    <col min="14089" max="14090" width="6.3984375" style="40" customWidth="1"/>
    <col min="14091" max="14091" width="14.09765625" style="40" customWidth="1"/>
    <col min="14092" max="14113" width="2.59765625" style="40" customWidth="1"/>
    <col min="14114" max="14114" width="3.8984375" style="40" customWidth="1"/>
    <col min="14115" max="14117" width="7.69921875" style="40" customWidth="1"/>
    <col min="14118" max="14340" width="8.19921875" style="40"/>
    <col min="14341" max="14341" width="1.19921875" style="40" customWidth="1"/>
    <col min="14342" max="14342" width="5.09765625" style="40" customWidth="1"/>
    <col min="14343" max="14343" width="6.3984375" style="40" customWidth="1"/>
    <col min="14344" max="14344" width="28.8984375" style="40" customWidth="1"/>
    <col min="14345" max="14346" width="6.3984375" style="40" customWidth="1"/>
    <col min="14347" max="14347" width="14.09765625" style="40" customWidth="1"/>
    <col min="14348" max="14369" width="2.59765625" style="40" customWidth="1"/>
    <col min="14370" max="14370" width="3.8984375" style="40" customWidth="1"/>
    <col min="14371" max="14373" width="7.69921875" style="40" customWidth="1"/>
    <col min="14374" max="14596" width="8.19921875" style="40"/>
    <col min="14597" max="14597" width="1.19921875" style="40" customWidth="1"/>
    <col min="14598" max="14598" width="5.09765625" style="40" customWidth="1"/>
    <col min="14599" max="14599" width="6.3984375" style="40" customWidth="1"/>
    <col min="14600" max="14600" width="28.8984375" style="40" customWidth="1"/>
    <col min="14601" max="14602" width="6.3984375" style="40" customWidth="1"/>
    <col min="14603" max="14603" width="14.09765625" style="40" customWidth="1"/>
    <col min="14604" max="14625" width="2.59765625" style="40" customWidth="1"/>
    <col min="14626" max="14626" width="3.8984375" style="40" customWidth="1"/>
    <col min="14627" max="14629" width="7.69921875" style="40" customWidth="1"/>
    <col min="14630" max="14852" width="8.19921875" style="40"/>
    <col min="14853" max="14853" width="1.19921875" style="40" customWidth="1"/>
    <col min="14854" max="14854" width="5.09765625" style="40" customWidth="1"/>
    <col min="14855" max="14855" width="6.3984375" style="40" customWidth="1"/>
    <col min="14856" max="14856" width="28.8984375" style="40" customWidth="1"/>
    <col min="14857" max="14858" width="6.3984375" style="40" customWidth="1"/>
    <col min="14859" max="14859" width="14.09765625" style="40" customWidth="1"/>
    <col min="14860" max="14881" width="2.59765625" style="40" customWidth="1"/>
    <col min="14882" max="14882" width="3.8984375" style="40" customWidth="1"/>
    <col min="14883" max="14885" width="7.69921875" style="40" customWidth="1"/>
    <col min="14886" max="15108" width="8.19921875" style="40"/>
    <col min="15109" max="15109" width="1.19921875" style="40" customWidth="1"/>
    <col min="15110" max="15110" width="5.09765625" style="40" customWidth="1"/>
    <col min="15111" max="15111" width="6.3984375" style="40" customWidth="1"/>
    <col min="15112" max="15112" width="28.8984375" style="40" customWidth="1"/>
    <col min="15113" max="15114" width="6.3984375" style="40" customWidth="1"/>
    <col min="15115" max="15115" width="14.09765625" style="40" customWidth="1"/>
    <col min="15116" max="15137" width="2.59765625" style="40" customWidth="1"/>
    <col min="15138" max="15138" width="3.8984375" style="40" customWidth="1"/>
    <col min="15139" max="15141" width="7.69921875" style="40" customWidth="1"/>
    <col min="15142" max="15364" width="8.19921875" style="40"/>
    <col min="15365" max="15365" width="1.19921875" style="40" customWidth="1"/>
    <col min="15366" max="15366" width="5.09765625" style="40" customWidth="1"/>
    <col min="15367" max="15367" width="6.3984375" style="40" customWidth="1"/>
    <col min="15368" max="15368" width="28.8984375" style="40" customWidth="1"/>
    <col min="15369" max="15370" width="6.3984375" style="40" customWidth="1"/>
    <col min="15371" max="15371" width="14.09765625" style="40" customWidth="1"/>
    <col min="15372" max="15393" width="2.59765625" style="40" customWidth="1"/>
    <col min="15394" max="15394" width="3.8984375" style="40" customWidth="1"/>
    <col min="15395" max="15397" width="7.69921875" style="40" customWidth="1"/>
    <col min="15398" max="15620" width="8.19921875" style="40"/>
    <col min="15621" max="15621" width="1.19921875" style="40" customWidth="1"/>
    <col min="15622" max="15622" width="5.09765625" style="40" customWidth="1"/>
    <col min="15623" max="15623" width="6.3984375" style="40" customWidth="1"/>
    <col min="15624" max="15624" width="28.8984375" style="40" customWidth="1"/>
    <col min="15625" max="15626" width="6.3984375" style="40" customWidth="1"/>
    <col min="15627" max="15627" width="14.09765625" style="40" customWidth="1"/>
    <col min="15628" max="15649" width="2.59765625" style="40" customWidth="1"/>
    <col min="15650" max="15650" width="3.8984375" style="40" customWidth="1"/>
    <col min="15651" max="15653" width="7.69921875" style="40" customWidth="1"/>
    <col min="15654" max="15876" width="8.19921875" style="40"/>
    <col min="15877" max="15877" width="1.19921875" style="40" customWidth="1"/>
    <col min="15878" max="15878" width="5.09765625" style="40" customWidth="1"/>
    <col min="15879" max="15879" width="6.3984375" style="40" customWidth="1"/>
    <col min="15880" max="15880" width="28.8984375" style="40" customWidth="1"/>
    <col min="15881" max="15882" width="6.3984375" style="40" customWidth="1"/>
    <col min="15883" max="15883" width="14.09765625" style="40" customWidth="1"/>
    <col min="15884" max="15905" width="2.59765625" style="40" customWidth="1"/>
    <col min="15906" max="15906" width="3.8984375" style="40" customWidth="1"/>
    <col min="15907" max="15909" width="7.69921875" style="40" customWidth="1"/>
    <col min="15910" max="16132" width="8.19921875" style="40"/>
    <col min="16133" max="16133" width="1.19921875" style="40" customWidth="1"/>
    <col min="16134" max="16134" width="5.09765625" style="40" customWidth="1"/>
    <col min="16135" max="16135" width="6.3984375" style="40" customWidth="1"/>
    <col min="16136" max="16136" width="28.8984375" style="40" customWidth="1"/>
    <col min="16137" max="16138" width="6.3984375" style="40" customWidth="1"/>
    <col min="16139" max="16139" width="14.09765625" style="40" customWidth="1"/>
    <col min="16140" max="16161" width="2.59765625" style="40" customWidth="1"/>
    <col min="16162" max="16162" width="3.8984375" style="40" customWidth="1"/>
    <col min="16163" max="16165" width="7.69921875" style="40" customWidth="1"/>
    <col min="16166" max="16384" width="8.19921875" style="40"/>
  </cols>
  <sheetData>
    <row r="1" spans="1:38" s="1" customFormat="1" ht="18.75" customHeight="1" thickBot="1" x14ac:dyDescent="0.35">
      <c r="B1" s="41" t="s">
        <v>21</v>
      </c>
      <c r="C1" s="3"/>
      <c r="D1" s="2"/>
      <c r="E1" s="3"/>
      <c r="F1" s="4"/>
      <c r="G1" s="4"/>
      <c r="I1" s="3"/>
      <c r="J1" s="3"/>
      <c r="K1" s="56" t="str">
        <f ca="1">IF(_xlfn.DAYS($D$2,K$3)&lt;0,"x","")</f>
        <v/>
      </c>
      <c r="L1" s="56" t="str">
        <f t="shared" ref="L1:AF1" ca="1" si="0">IF(_xlfn.DAYS($D$2,L$3)&lt;0,"x","")</f>
        <v/>
      </c>
      <c r="M1" s="56" t="str">
        <f t="shared" ca="1" si="0"/>
        <v/>
      </c>
      <c r="N1" s="56" t="str">
        <f t="shared" ca="1" si="0"/>
        <v/>
      </c>
      <c r="O1" s="56" t="str">
        <f t="shared" ca="1" si="0"/>
        <v/>
      </c>
      <c r="P1" s="56" t="str">
        <f t="shared" ca="1" si="0"/>
        <v/>
      </c>
      <c r="Q1" s="56" t="str">
        <f t="shared" ca="1" si="0"/>
        <v/>
      </c>
      <c r="R1" s="56" t="str">
        <f t="shared" ca="1" si="0"/>
        <v/>
      </c>
      <c r="S1" s="56" t="str">
        <f t="shared" ca="1" si="0"/>
        <v/>
      </c>
      <c r="T1" s="56" t="str">
        <f t="shared" ca="1" si="0"/>
        <v/>
      </c>
      <c r="U1" s="56" t="str">
        <f t="shared" ca="1" si="0"/>
        <v/>
      </c>
      <c r="V1" s="56" t="str">
        <f t="shared" ca="1" si="0"/>
        <v/>
      </c>
      <c r="W1" s="56" t="s">
        <v>18</v>
      </c>
      <c r="X1" s="56" t="str">
        <f t="shared" ca="1" si="0"/>
        <v/>
      </c>
      <c r="Y1" s="56" t="str">
        <f t="shared" ca="1" si="0"/>
        <v/>
      </c>
      <c r="Z1" s="56" t="str">
        <f t="shared" ca="1" si="0"/>
        <v/>
      </c>
      <c r="AA1" s="56" t="str">
        <f t="shared" ca="1" si="0"/>
        <v/>
      </c>
      <c r="AB1" s="56" t="str">
        <f t="shared" ca="1" si="0"/>
        <v/>
      </c>
      <c r="AC1" s="56" t="str">
        <f t="shared" ca="1" si="0"/>
        <v/>
      </c>
      <c r="AD1" s="56" t="str">
        <f t="shared" ca="1" si="0"/>
        <v/>
      </c>
      <c r="AE1" s="56" t="str">
        <f t="shared" ca="1" si="0"/>
        <v/>
      </c>
      <c r="AF1" s="56" t="str">
        <f t="shared" ca="1" si="0"/>
        <v/>
      </c>
      <c r="AG1" s="5"/>
      <c r="AH1" s="6"/>
      <c r="AI1" s="6"/>
      <c r="AJ1" s="6"/>
      <c r="AK1" s="6"/>
    </row>
    <row r="2" spans="1:38" s="1" customFormat="1" ht="18.75" customHeight="1" thickTop="1" thickBot="1" x14ac:dyDescent="0.35">
      <c r="B2" s="91" t="s">
        <v>24</v>
      </c>
      <c r="C2" s="91"/>
      <c r="D2" s="42">
        <f ca="1">TODAY()</f>
        <v>44698</v>
      </c>
      <c r="E2" s="3"/>
      <c r="F2" s="4"/>
      <c r="G2" s="4"/>
      <c r="I2" s="3"/>
      <c r="J2" s="3"/>
      <c r="K2" s="7">
        <v>1</v>
      </c>
      <c r="L2" s="8">
        <v>2</v>
      </c>
      <c r="M2" s="8">
        <v>3</v>
      </c>
      <c r="N2" s="8">
        <v>4</v>
      </c>
      <c r="O2" s="8">
        <v>5</v>
      </c>
      <c r="P2" s="8">
        <v>6</v>
      </c>
      <c r="Q2" s="8">
        <v>7</v>
      </c>
      <c r="R2" s="8">
        <v>8</v>
      </c>
      <c r="S2" s="8">
        <v>9</v>
      </c>
      <c r="T2" s="8">
        <v>10</v>
      </c>
      <c r="U2" s="8">
        <v>11</v>
      </c>
      <c r="V2" s="8">
        <v>12</v>
      </c>
      <c r="W2" s="8">
        <v>13</v>
      </c>
      <c r="X2" s="8">
        <v>14</v>
      </c>
      <c r="Y2" s="8">
        <v>15</v>
      </c>
      <c r="Z2" s="8">
        <v>16</v>
      </c>
      <c r="AA2" s="8">
        <v>17</v>
      </c>
      <c r="AB2" s="8">
        <v>18</v>
      </c>
      <c r="AC2" s="8">
        <v>19</v>
      </c>
      <c r="AD2" s="8">
        <v>20</v>
      </c>
      <c r="AE2" s="8">
        <v>21</v>
      </c>
      <c r="AF2" s="9">
        <v>22</v>
      </c>
      <c r="AG2" s="5"/>
      <c r="AH2" s="6"/>
      <c r="AI2" s="6"/>
      <c r="AJ2" s="6"/>
      <c r="AK2" s="6"/>
    </row>
    <row r="3" spans="1:38" s="1" customFormat="1" ht="124.95" customHeight="1" thickTop="1" thickBot="1" x14ac:dyDescent="0.35">
      <c r="B3" s="10" t="s">
        <v>6</v>
      </c>
      <c r="C3" s="11" t="s">
        <v>7</v>
      </c>
      <c r="D3" s="12" t="s">
        <v>3</v>
      </c>
      <c r="E3" s="13" t="s">
        <v>19</v>
      </c>
      <c r="F3" s="13" t="s">
        <v>8</v>
      </c>
      <c r="G3" s="89" t="s">
        <v>57</v>
      </c>
      <c r="H3" s="14" t="s">
        <v>4</v>
      </c>
      <c r="I3" s="55" t="s">
        <v>27</v>
      </c>
      <c r="J3" s="55" t="s">
        <v>26</v>
      </c>
      <c r="K3" s="52" t="s">
        <v>50</v>
      </c>
      <c r="L3" s="53" t="s">
        <v>51</v>
      </c>
      <c r="M3" s="53" t="s">
        <v>52</v>
      </c>
      <c r="N3" s="53" t="s">
        <v>56</v>
      </c>
      <c r="O3" s="53" t="s">
        <v>53</v>
      </c>
      <c r="P3" s="53" t="s">
        <v>54</v>
      </c>
      <c r="Q3" s="53" t="s">
        <v>55</v>
      </c>
      <c r="R3" s="90" t="s">
        <v>35</v>
      </c>
      <c r="S3" s="90" t="s">
        <v>36</v>
      </c>
      <c r="T3" s="90" t="s">
        <v>37</v>
      </c>
      <c r="U3" s="90" t="s">
        <v>38</v>
      </c>
      <c r="V3" s="90" t="s">
        <v>39</v>
      </c>
      <c r="W3" s="90" t="s">
        <v>40</v>
      </c>
      <c r="X3" s="90" t="s">
        <v>41</v>
      </c>
      <c r="Y3" s="90" t="s">
        <v>42</v>
      </c>
      <c r="Z3" s="90" t="s">
        <v>43</v>
      </c>
      <c r="AA3" s="90" t="s">
        <v>44</v>
      </c>
      <c r="AB3" s="90" t="s">
        <v>45</v>
      </c>
      <c r="AC3" s="90" t="s">
        <v>46</v>
      </c>
      <c r="AD3" s="90" t="s">
        <v>47</v>
      </c>
      <c r="AE3" s="90" t="s">
        <v>48</v>
      </c>
      <c r="AF3" s="90" t="s">
        <v>49</v>
      </c>
      <c r="AG3" s="15" t="s">
        <v>5</v>
      </c>
      <c r="AH3" s="50" t="s">
        <v>30</v>
      </c>
      <c r="AI3" s="48" t="s">
        <v>29</v>
      </c>
      <c r="AJ3" s="49" t="s">
        <v>25</v>
      </c>
      <c r="AK3" s="16" t="s">
        <v>9</v>
      </c>
      <c r="AL3" s="17"/>
    </row>
    <row r="4" spans="1:38" s="32" customFormat="1" ht="15" customHeight="1" thickTop="1" x14ac:dyDescent="0.3">
      <c r="A4" s="18"/>
      <c r="B4" s="19">
        <f t="shared" ref="B4:B35" si="1">_xlfn.RANK.EQ(AG4,$AG$4:$AG$132,0)</f>
        <v>1</v>
      </c>
      <c r="C4" s="20">
        <v>675</v>
      </c>
      <c r="D4" s="21" t="str">
        <f t="shared" ref="D4:D35" si="2">VLOOKUP(C4,Ledenlijst1,4,FALSE)</f>
        <v>HEYVAERT ALAIN</v>
      </c>
      <c r="E4" s="22">
        <f t="shared" ref="E4:E35" si="3">VLOOKUP(C4,Ledenlijst1,6,FALSE)</f>
        <v>2</v>
      </c>
      <c r="F4" s="23" t="str">
        <f t="shared" ref="F4:F35" si="4">VLOOKUP(C4,Ledenlijst1,5,FALSE)</f>
        <v>NA</v>
      </c>
      <c r="G4" s="23" t="str">
        <f>IF(TabelERE723[[#This Row],[Gespeelde manches]]&lt;10,"TW",IF(TabelERE723[[#This Row],[Percentage]]&lt;40%,"D",IF(TabelERE723[[#This Row],[Percentage]]&lt;70%,"C","B")))</f>
        <v>B</v>
      </c>
      <c r="H4" s="24" t="str">
        <f>(VLOOKUP(C4,Ledenlijst1,2,FALSE))&amp;" "&amp;(IF(TabelERE723[[#This Row],[Ploegnummer
(kolom te verbergen)]]="-","",TabelERE723[[#This Row],[Ploegnummer
(kolom te verbergen)]]))</f>
        <v>GOUDEN BIL 2</v>
      </c>
      <c r="I4" s="25" t="str">
        <f t="shared" ref="I4:I35" si="5">VLOOKUP(C4,Ledenlijst1,3,FALSE)</f>
        <v>GBIL</v>
      </c>
      <c r="J4" s="44">
        <v>2</v>
      </c>
      <c r="K4" s="46">
        <v>3</v>
      </c>
      <c r="L4" s="46">
        <v>1</v>
      </c>
      <c r="M4" s="46">
        <v>3</v>
      </c>
      <c r="N4" s="54">
        <v>3</v>
      </c>
      <c r="O4" s="54">
        <v>3</v>
      </c>
      <c r="P4" s="47">
        <v>1</v>
      </c>
      <c r="Q4" s="47">
        <v>1</v>
      </c>
      <c r="R4" s="46">
        <v>3</v>
      </c>
      <c r="S4" s="47">
        <v>0</v>
      </c>
      <c r="T4" s="46">
        <v>0</v>
      </c>
      <c r="U4" s="47">
        <v>3</v>
      </c>
      <c r="V4" s="46">
        <v>3</v>
      </c>
      <c r="W4" s="54">
        <v>1</v>
      </c>
      <c r="X4" s="47">
        <v>3</v>
      </c>
      <c r="Y4" s="46">
        <v>3</v>
      </c>
      <c r="Z4" s="47">
        <v>3</v>
      </c>
      <c r="AA4" s="54">
        <v>3</v>
      </c>
      <c r="AB4" s="54">
        <v>3</v>
      </c>
      <c r="AC4" s="46">
        <v>3</v>
      </c>
      <c r="AD4" s="46">
        <v>3</v>
      </c>
      <c r="AE4" s="47">
        <v>3</v>
      </c>
      <c r="AF4" s="46">
        <v>3</v>
      </c>
      <c r="AG4" s="26">
        <f>SUM(TabelERE723[[#This Row],[11-09-21]:[07-05-22]])</f>
        <v>52</v>
      </c>
      <c r="AH4" s="27">
        <f>(COUNTIF(TabelERE723[[#This Row],[11-09-21]:[07-05-22]],3)*2)+COUNTIF(TabelERE723[[#This Row],[11-09-21]:[07-05-22]],1)</f>
        <v>36</v>
      </c>
      <c r="AI4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44</v>
      </c>
      <c r="AJ4" s="29"/>
      <c r="AK4" s="30">
        <f t="shared" ref="AK4:AK35" si="6">IFERROR(AH4/AI4,0)</f>
        <v>0.81818181818181823</v>
      </c>
      <c r="AL4" s="31"/>
    </row>
    <row r="5" spans="1:38" s="32" customFormat="1" ht="15" customHeight="1" x14ac:dyDescent="0.3">
      <c r="A5" s="18"/>
      <c r="B5" s="19">
        <f t="shared" si="1"/>
        <v>2</v>
      </c>
      <c r="C5" s="20">
        <v>803</v>
      </c>
      <c r="D5" s="21" t="str">
        <f t="shared" si="2"/>
        <v>NOBEN MARC</v>
      </c>
      <c r="E5" s="22">
        <f t="shared" si="3"/>
        <v>1</v>
      </c>
      <c r="F5" s="23" t="str">
        <f t="shared" si="4"/>
        <v>NA</v>
      </c>
      <c r="G5" s="23" t="str">
        <f>IF(TabelERE723[[#This Row],[Gespeelde manches]]&lt;10,"TW",IF(TabelERE723[[#This Row],[Percentage]]&lt;40%,"D",IF(TabelERE723[[#This Row],[Percentage]]&lt;70%,"C","B")))</f>
        <v>B</v>
      </c>
      <c r="H5" s="24" t="str">
        <f>(VLOOKUP(C5,Ledenlijst1,2,FALSE))&amp;" "&amp;(IF(TabelERE723[[#This Row],[Ploegnummer
(kolom te verbergen)]]="-","",TabelERE723[[#This Row],[Ploegnummer
(kolom te verbergen)]]))</f>
        <v>DE SLOEBERS 1</v>
      </c>
      <c r="I5" s="25" t="str">
        <f t="shared" si="5"/>
        <v>SLOE</v>
      </c>
      <c r="J5" s="44">
        <v>1</v>
      </c>
      <c r="K5" s="79">
        <v>3</v>
      </c>
      <c r="L5" s="46">
        <v>3</v>
      </c>
      <c r="M5" s="46">
        <v>3</v>
      </c>
      <c r="N5" s="54">
        <v>0</v>
      </c>
      <c r="O5" s="54">
        <v>1</v>
      </c>
      <c r="P5" s="47">
        <v>3</v>
      </c>
      <c r="Q5" s="47">
        <v>3</v>
      </c>
      <c r="R5" s="46">
        <v>3</v>
      </c>
      <c r="S5" s="47">
        <v>3</v>
      </c>
      <c r="T5" s="46">
        <v>3</v>
      </c>
      <c r="U5" s="47">
        <v>1</v>
      </c>
      <c r="V5" s="46">
        <v>1</v>
      </c>
      <c r="W5" s="54">
        <v>3</v>
      </c>
      <c r="X5" s="47">
        <v>3</v>
      </c>
      <c r="Y5" s="46">
        <v>1</v>
      </c>
      <c r="Z5" s="47">
        <v>3</v>
      </c>
      <c r="AA5" s="54">
        <v>3</v>
      </c>
      <c r="AB5" s="54">
        <v>1</v>
      </c>
      <c r="AC5" s="46">
        <v>3</v>
      </c>
      <c r="AD5" s="46">
        <v>3</v>
      </c>
      <c r="AE5" s="47">
        <v>3</v>
      </c>
      <c r="AF5" s="46">
        <v>1</v>
      </c>
      <c r="AG5" s="26">
        <f>SUM(TabelERE723[[#This Row],[11-09-21]:[07-05-22]])</f>
        <v>51</v>
      </c>
      <c r="AH5" s="27">
        <f>(COUNTIF(TabelERE723[[#This Row],[11-09-21]:[07-05-22]],3)*2)+COUNTIF(TabelERE723[[#This Row],[11-09-21]:[07-05-22]],1)</f>
        <v>36</v>
      </c>
      <c r="AI5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44</v>
      </c>
      <c r="AJ5" s="29"/>
      <c r="AK5" s="30">
        <f t="shared" si="6"/>
        <v>0.81818181818181823</v>
      </c>
      <c r="AL5" s="31"/>
    </row>
    <row r="6" spans="1:38" s="32" customFormat="1" ht="15" customHeight="1" x14ac:dyDescent="0.3">
      <c r="A6" s="18"/>
      <c r="B6" s="19">
        <f t="shared" si="1"/>
        <v>3</v>
      </c>
      <c r="C6" s="20">
        <v>605</v>
      </c>
      <c r="D6" s="21" t="str">
        <f t="shared" si="2"/>
        <v>DIEPENDAELE IDES</v>
      </c>
      <c r="E6" s="22" t="str">
        <f t="shared" si="3"/>
        <v>-</v>
      </c>
      <c r="F6" s="23" t="str">
        <f t="shared" si="4"/>
        <v>C</v>
      </c>
      <c r="G6" s="23" t="str">
        <f>IF(TabelERE723[[#This Row],[Gespeelde manches]]&lt;10,"TW",IF(TabelERE723[[#This Row],[Percentage]]&lt;40%,"D",IF(TabelERE723[[#This Row],[Percentage]]&lt;70%,"C","B")))</f>
        <v>B</v>
      </c>
      <c r="H6" s="24" t="str">
        <f>(VLOOKUP(C6,Ledenlijst1,2,FALSE))&amp;" "&amp;(IF(TabelERE723[[#This Row],[Ploegnummer
(kolom te verbergen)]]="-","",TabelERE723[[#This Row],[Ploegnummer
(kolom te verbergen)]]))</f>
        <v>GOUDEN BIL 1</v>
      </c>
      <c r="I6" s="25" t="str">
        <f t="shared" si="5"/>
        <v>GBIL</v>
      </c>
      <c r="J6" s="44">
        <v>1</v>
      </c>
      <c r="K6" s="79">
        <v>0</v>
      </c>
      <c r="L6" s="46">
        <v>3</v>
      </c>
      <c r="M6" s="46">
        <v>3</v>
      </c>
      <c r="N6" s="54" t="s">
        <v>16</v>
      </c>
      <c r="O6" s="54">
        <v>3</v>
      </c>
      <c r="P6" s="47">
        <v>3</v>
      </c>
      <c r="Q6" s="47">
        <v>3</v>
      </c>
      <c r="R6" s="46">
        <v>3</v>
      </c>
      <c r="S6" s="47">
        <v>3</v>
      </c>
      <c r="T6" s="46">
        <v>3</v>
      </c>
      <c r="U6" s="47">
        <v>3</v>
      </c>
      <c r="V6" s="46">
        <v>1</v>
      </c>
      <c r="W6" s="54">
        <v>3</v>
      </c>
      <c r="X6" s="47">
        <v>1</v>
      </c>
      <c r="Y6" s="46">
        <v>1</v>
      </c>
      <c r="Z6" s="47">
        <v>3</v>
      </c>
      <c r="AA6" s="54">
        <v>3</v>
      </c>
      <c r="AB6" s="54">
        <v>1</v>
      </c>
      <c r="AC6" s="46">
        <v>3</v>
      </c>
      <c r="AD6" s="46">
        <v>3</v>
      </c>
      <c r="AE6" s="47">
        <v>1</v>
      </c>
      <c r="AF6" s="46">
        <v>1</v>
      </c>
      <c r="AG6" s="26">
        <f>SUM(TabelERE723[[#This Row],[11-09-21]:[07-05-22]])</f>
        <v>48</v>
      </c>
      <c r="AH6" s="27">
        <f>(COUNTIF(TabelERE723[[#This Row],[11-09-21]:[07-05-22]],3)*2)+COUNTIF(TabelERE723[[#This Row],[11-09-21]:[07-05-22]],1)</f>
        <v>34</v>
      </c>
      <c r="AI6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42</v>
      </c>
      <c r="AJ6" s="29"/>
      <c r="AK6" s="30">
        <f t="shared" si="6"/>
        <v>0.80952380952380953</v>
      </c>
      <c r="AL6" s="31"/>
    </row>
    <row r="7" spans="1:38" s="32" customFormat="1" ht="15" customHeight="1" x14ac:dyDescent="0.3">
      <c r="A7" s="18"/>
      <c r="B7" s="19">
        <f t="shared" si="1"/>
        <v>4</v>
      </c>
      <c r="C7" s="20">
        <v>681</v>
      </c>
      <c r="D7" s="21" t="str">
        <f t="shared" si="2"/>
        <v>DE BEULE ALAIN</v>
      </c>
      <c r="E7" s="22">
        <f t="shared" si="3"/>
        <v>2</v>
      </c>
      <c r="F7" s="23" t="str">
        <f t="shared" si="4"/>
        <v>B</v>
      </c>
      <c r="G7" s="23" t="str">
        <f>IF(TabelERE723[[#This Row],[Gespeelde manches]]&lt;10,"TW",IF(TabelERE723[[#This Row],[Percentage]]&lt;40%,"D",IF(TabelERE723[[#This Row],[Percentage]]&lt;70%,"C","B")))</f>
        <v>B</v>
      </c>
      <c r="H7" s="24" t="str">
        <f>(VLOOKUP(C7,Ledenlijst1,2,FALSE))&amp;" "&amp;(IF(TabelERE723[[#This Row],[Ploegnummer
(kolom te verbergen)]]="-","",TabelERE723[[#This Row],[Ploegnummer
(kolom te verbergen)]]))</f>
        <v>GOUDEN BIL 2</v>
      </c>
      <c r="I7" s="25" t="str">
        <f t="shared" si="5"/>
        <v>GBIL</v>
      </c>
      <c r="J7" s="44">
        <v>2</v>
      </c>
      <c r="K7" s="79">
        <v>3</v>
      </c>
      <c r="L7" s="46">
        <v>3</v>
      </c>
      <c r="M7" s="46">
        <v>3</v>
      </c>
      <c r="N7" s="54">
        <v>1</v>
      </c>
      <c r="O7" s="54">
        <v>0</v>
      </c>
      <c r="P7" s="47">
        <v>1</v>
      </c>
      <c r="Q7" s="47">
        <v>3</v>
      </c>
      <c r="R7" s="46">
        <v>3</v>
      </c>
      <c r="S7" s="47">
        <v>3</v>
      </c>
      <c r="T7" s="46">
        <v>1</v>
      </c>
      <c r="U7" s="47">
        <v>3</v>
      </c>
      <c r="V7" s="46">
        <v>3</v>
      </c>
      <c r="W7" s="54">
        <v>3</v>
      </c>
      <c r="X7" s="47">
        <v>3</v>
      </c>
      <c r="Y7" s="46">
        <v>1</v>
      </c>
      <c r="Z7" s="47">
        <v>3</v>
      </c>
      <c r="AA7" s="54">
        <v>1</v>
      </c>
      <c r="AB7" s="54">
        <v>1</v>
      </c>
      <c r="AC7" s="46">
        <v>3</v>
      </c>
      <c r="AD7" s="46">
        <v>3</v>
      </c>
      <c r="AE7" s="47">
        <v>1</v>
      </c>
      <c r="AF7" s="46">
        <v>0</v>
      </c>
      <c r="AG7" s="26">
        <f>SUM(TabelERE723[[#This Row],[11-09-21]:[07-05-22]])</f>
        <v>46</v>
      </c>
      <c r="AH7" s="27">
        <f>(COUNTIF(TabelERE723[[#This Row],[11-09-21]:[07-05-22]],3)*2)+COUNTIF(TabelERE723[[#This Row],[11-09-21]:[07-05-22]],1)</f>
        <v>33</v>
      </c>
      <c r="AI7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44</v>
      </c>
      <c r="AJ7" s="29"/>
      <c r="AK7" s="30">
        <f t="shared" si="6"/>
        <v>0.75</v>
      </c>
      <c r="AL7" s="31"/>
    </row>
    <row r="8" spans="1:38" s="32" customFormat="1" ht="15" customHeight="1" x14ac:dyDescent="0.3">
      <c r="A8" s="18"/>
      <c r="B8" s="19">
        <f t="shared" si="1"/>
        <v>5</v>
      </c>
      <c r="C8" s="20">
        <v>458</v>
      </c>
      <c r="D8" s="21" t="str">
        <f t="shared" si="2"/>
        <v>VAN UFFEL MARTIN</v>
      </c>
      <c r="E8" s="22" t="str">
        <f t="shared" si="3"/>
        <v>-</v>
      </c>
      <c r="F8" s="23" t="str">
        <f t="shared" si="4"/>
        <v>B</v>
      </c>
      <c r="G8" s="23" t="str">
        <f>IF(TabelERE723[[#This Row],[Gespeelde manches]]&lt;10,"TW",IF(TabelERE723[[#This Row],[Percentage]]&lt;40%,"D",IF(TabelERE723[[#This Row],[Percentage]]&lt;70%,"C","B")))</f>
        <v>C</v>
      </c>
      <c r="H8" s="24" t="str">
        <f>(VLOOKUP(C8,Ledenlijst1,2,FALSE))&amp;" "&amp;(IF(TabelERE723[[#This Row],[Ploegnummer
(kolom te verbergen)]]="-","",TabelERE723[[#This Row],[Ploegnummer
(kolom te verbergen)]]))</f>
        <v xml:space="preserve">DE VOSKES </v>
      </c>
      <c r="I8" s="25" t="str">
        <f t="shared" si="5"/>
        <v>VOS</v>
      </c>
      <c r="J8" s="44"/>
      <c r="K8" s="79">
        <v>3</v>
      </c>
      <c r="L8" s="46">
        <v>1</v>
      </c>
      <c r="M8" s="46">
        <v>0</v>
      </c>
      <c r="N8" s="54">
        <v>3</v>
      </c>
      <c r="O8" s="54">
        <v>3</v>
      </c>
      <c r="P8" s="47">
        <v>3</v>
      </c>
      <c r="Q8" s="47">
        <v>3</v>
      </c>
      <c r="R8" s="46">
        <v>3</v>
      </c>
      <c r="S8" s="47">
        <v>3</v>
      </c>
      <c r="T8" s="46">
        <v>3</v>
      </c>
      <c r="U8" s="47">
        <v>0</v>
      </c>
      <c r="V8" s="46">
        <v>3</v>
      </c>
      <c r="W8" s="54">
        <v>1</v>
      </c>
      <c r="X8" s="47">
        <v>0</v>
      </c>
      <c r="Y8" s="46">
        <v>3</v>
      </c>
      <c r="Z8" s="47">
        <v>0</v>
      </c>
      <c r="AA8" s="54">
        <v>1</v>
      </c>
      <c r="AB8" s="54">
        <v>0</v>
      </c>
      <c r="AC8" s="46">
        <v>1</v>
      </c>
      <c r="AD8" s="46">
        <v>3</v>
      </c>
      <c r="AE8" s="47">
        <v>3</v>
      </c>
      <c r="AF8" s="46">
        <v>3</v>
      </c>
      <c r="AG8" s="26">
        <f>SUM(TabelERE723[[#This Row],[11-09-21]:[07-05-22]])</f>
        <v>43</v>
      </c>
      <c r="AH8" s="27">
        <f>(COUNTIF(TabelERE723[[#This Row],[11-09-21]:[07-05-22]],3)*2)+COUNTIF(TabelERE723[[#This Row],[11-09-21]:[07-05-22]],1)</f>
        <v>30</v>
      </c>
      <c r="AI8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44</v>
      </c>
      <c r="AJ8" s="29"/>
      <c r="AK8" s="30">
        <f t="shared" si="6"/>
        <v>0.68181818181818177</v>
      </c>
      <c r="AL8" s="31"/>
    </row>
    <row r="9" spans="1:38" s="32" customFormat="1" ht="15" customHeight="1" x14ac:dyDescent="0.3">
      <c r="A9" s="18"/>
      <c r="B9" s="19">
        <f t="shared" si="1"/>
        <v>5</v>
      </c>
      <c r="C9" s="20">
        <v>69</v>
      </c>
      <c r="D9" s="21" t="str">
        <f t="shared" si="2"/>
        <v>RAMAEKERS DIDIER</v>
      </c>
      <c r="E9" s="22">
        <f t="shared" si="3"/>
        <v>1</v>
      </c>
      <c r="F9" s="23" t="str">
        <f t="shared" si="4"/>
        <v>B</v>
      </c>
      <c r="G9" s="23" t="str">
        <f>IF(TabelERE723[[#This Row],[Gespeelde manches]]&lt;10,"TW",IF(TabelERE723[[#This Row],[Percentage]]&lt;40%,"D",IF(TabelERE723[[#This Row],[Percentage]]&lt;70%,"C","B")))</f>
        <v>B</v>
      </c>
      <c r="H9" s="24" t="str">
        <f>(VLOOKUP(C9,Ledenlijst1,2,FALSE))&amp;" "&amp;(IF(TabelERE723[[#This Row],[Ploegnummer
(kolom te verbergen)]]="-","",TabelERE723[[#This Row],[Ploegnummer
(kolom te verbergen)]]))</f>
        <v>GOUDEN BIL 1</v>
      </c>
      <c r="I9" s="25" t="str">
        <f t="shared" si="5"/>
        <v>GBIL</v>
      </c>
      <c r="J9" s="44">
        <v>1</v>
      </c>
      <c r="K9" s="79">
        <v>1</v>
      </c>
      <c r="L9" s="46">
        <v>3</v>
      </c>
      <c r="M9" s="46">
        <v>3</v>
      </c>
      <c r="N9" s="54">
        <v>3</v>
      </c>
      <c r="O9" s="54">
        <v>0</v>
      </c>
      <c r="P9" s="47">
        <v>3</v>
      </c>
      <c r="Q9" s="47">
        <v>3</v>
      </c>
      <c r="R9" s="46">
        <v>3</v>
      </c>
      <c r="S9" s="47">
        <v>1</v>
      </c>
      <c r="T9" s="46">
        <v>1</v>
      </c>
      <c r="U9" s="47">
        <v>1</v>
      </c>
      <c r="V9" s="46">
        <v>0</v>
      </c>
      <c r="W9" s="54">
        <v>1</v>
      </c>
      <c r="X9" s="47">
        <v>3</v>
      </c>
      <c r="Y9" s="46">
        <v>3</v>
      </c>
      <c r="Z9" s="47">
        <v>3</v>
      </c>
      <c r="AA9" s="54">
        <v>1</v>
      </c>
      <c r="AB9" s="54">
        <v>3</v>
      </c>
      <c r="AC9" s="46">
        <v>1</v>
      </c>
      <c r="AD9" s="46">
        <v>0</v>
      </c>
      <c r="AE9" s="47">
        <v>3</v>
      </c>
      <c r="AF9" s="46">
        <v>3</v>
      </c>
      <c r="AG9" s="26">
        <f>SUM(TabelERE723[[#This Row],[11-09-21]:[07-05-22]])</f>
        <v>43</v>
      </c>
      <c r="AH9" s="27">
        <f>(COUNTIF(TabelERE723[[#This Row],[11-09-21]:[07-05-22]],3)*2)+COUNTIF(TabelERE723[[#This Row],[11-09-21]:[07-05-22]],1)</f>
        <v>31</v>
      </c>
      <c r="AI9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44</v>
      </c>
      <c r="AJ9" s="29"/>
      <c r="AK9" s="30">
        <f t="shared" si="6"/>
        <v>0.70454545454545459</v>
      </c>
      <c r="AL9" s="31"/>
    </row>
    <row r="10" spans="1:38" s="32" customFormat="1" ht="15" customHeight="1" x14ac:dyDescent="0.3">
      <c r="A10" s="18"/>
      <c r="B10" s="19">
        <f t="shared" si="1"/>
        <v>7</v>
      </c>
      <c r="C10" s="20">
        <v>112</v>
      </c>
      <c r="D10" s="21" t="str">
        <f t="shared" si="2"/>
        <v>BRUYNDONCKX PATRICK</v>
      </c>
      <c r="E10" s="22">
        <f t="shared" si="3"/>
        <v>1</v>
      </c>
      <c r="F10" s="23" t="str">
        <f t="shared" si="4"/>
        <v>C</v>
      </c>
      <c r="G10" s="23" t="str">
        <f>IF(TabelERE723[[#This Row],[Gespeelde manches]]&lt;10,"TW",IF(TabelERE723[[#This Row],[Percentage]]&lt;40%,"D",IF(TabelERE723[[#This Row],[Percentage]]&lt;70%,"C","B")))</f>
        <v>C</v>
      </c>
      <c r="H10" s="24" t="str">
        <f>(VLOOKUP(C10,Ledenlijst1,2,FALSE))&amp;" "&amp;(IF(TabelERE723[[#This Row],[Ploegnummer
(kolom te verbergen)]]="-","",TabelERE723[[#This Row],[Ploegnummer
(kolom te verbergen)]]))</f>
        <v>DE SLOEBERS 1</v>
      </c>
      <c r="I10" s="25" t="str">
        <f t="shared" si="5"/>
        <v>SLOE</v>
      </c>
      <c r="J10" s="44">
        <v>1</v>
      </c>
      <c r="K10" s="79" t="s">
        <v>16</v>
      </c>
      <c r="L10" s="46">
        <v>3</v>
      </c>
      <c r="M10" s="46">
        <v>1</v>
      </c>
      <c r="N10" s="54">
        <v>3</v>
      </c>
      <c r="O10" s="54">
        <v>3</v>
      </c>
      <c r="P10" s="47">
        <v>3</v>
      </c>
      <c r="Q10" s="47">
        <v>1</v>
      </c>
      <c r="R10" s="46">
        <v>0</v>
      </c>
      <c r="S10" s="47">
        <v>3</v>
      </c>
      <c r="T10" s="46">
        <v>3</v>
      </c>
      <c r="U10" s="47">
        <v>3</v>
      </c>
      <c r="V10" s="46">
        <v>1</v>
      </c>
      <c r="W10" s="54">
        <v>1</v>
      </c>
      <c r="X10" s="47">
        <v>3</v>
      </c>
      <c r="Y10" s="46">
        <v>1</v>
      </c>
      <c r="Z10" s="47">
        <v>1</v>
      </c>
      <c r="AA10" s="54">
        <v>0</v>
      </c>
      <c r="AB10" s="54">
        <v>1</v>
      </c>
      <c r="AC10" s="46">
        <v>1</v>
      </c>
      <c r="AD10" s="46">
        <v>3</v>
      </c>
      <c r="AE10" s="47">
        <v>3</v>
      </c>
      <c r="AF10" s="46">
        <v>0</v>
      </c>
      <c r="AG10" s="26">
        <f>SUM(TabelERE723[[#This Row],[11-09-21]:[07-05-22]])</f>
        <v>38</v>
      </c>
      <c r="AH10" s="27">
        <f>(COUNTIF(TabelERE723[[#This Row],[11-09-21]:[07-05-22]],3)*2)+COUNTIF(TabelERE723[[#This Row],[11-09-21]:[07-05-22]],1)</f>
        <v>28</v>
      </c>
      <c r="AI10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42</v>
      </c>
      <c r="AJ10" s="29"/>
      <c r="AK10" s="30">
        <f t="shared" si="6"/>
        <v>0.66666666666666663</v>
      </c>
      <c r="AL10" s="31"/>
    </row>
    <row r="11" spans="1:38" s="32" customFormat="1" ht="15" customHeight="1" x14ac:dyDescent="0.3">
      <c r="A11" s="18"/>
      <c r="B11" s="19">
        <f t="shared" si="1"/>
        <v>8</v>
      </c>
      <c r="C11" s="20">
        <v>442</v>
      </c>
      <c r="D11" s="21" t="str">
        <f t="shared" si="2"/>
        <v>ROCHTUS RAMONA</v>
      </c>
      <c r="E11" s="22">
        <f t="shared" si="3"/>
        <v>3</v>
      </c>
      <c r="F11" s="23" t="str">
        <f t="shared" si="4"/>
        <v>C</v>
      </c>
      <c r="G11" s="23" t="str">
        <f>IF(TabelERE723[[#This Row],[Gespeelde manches]]&lt;10,"TW",IF(TabelERE723[[#This Row],[Percentage]]&lt;40%,"D",IF(TabelERE723[[#This Row],[Percentage]]&lt;70%,"C","B")))</f>
        <v>C</v>
      </c>
      <c r="H11" s="24" t="str">
        <f>(VLOOKUP(C11,Ledenlijst1,2,FALSE))&amp;" "&amp;(IF(TabelERE723[[#This Row],[Ploegnummer
(kolom te verbergen)]]="-","",TabelERE723[[#This Row],[Ploegnummer
(kolom te verbergen)]]))</f>
        <v>DEN BLACK 3</v>
      </c>
      <c r="I11" s="25" t="str">
        <f t="shared" si="5"/>
        <v>DBLA</v>
      </c>
      <c r="J11" s="44">
        <v>3</v>
      </c>
      <c r="K11" s="79">
        <v>1</v>
      </c>
      <c r="L11" s="46">
        <v>3</v>
      </c>
      <c r="M11" s="46">
        <v>1</v>
      </c>
      <c r="N11" s="54">
        <v>3</v>
      </c>
      <c r="O11" s="54">
        <v>1</v>
      </c>
      <c r="P11" s="47">
        <v>0</v>
      </c>
      <c r="Q11" s="47">
        <v>3</v>
      </c>
      <c r="R11" s="46">
        <v>0</v>
      </c>
      <c r="S11" s="47">
        <v>1</v>
      </c>
      <c r="T11" s="46">
        <v>1</v>
      </c>
      <c r="U11" s="47">
        <v>3</v>
      </c>
      <c r="V11" s="46">
        <v>3</v>
      </c>
      <c r="W11" s="54">
        <v>1</v>
      </c>
      <c r="X11" s="47">
        <v>0</v>
      </c>
      <c r="Y11" s="46">
        <v>3</v>
      </c>
      <c r="Z11" s="47">
        <v>3</v>
      </c>
      <c r="AA11" s="54">
        <v>1</v>
      </c>
      <c r="AB11" s="54">
        <v>1</v>
      </c>
      <c r="AC11" s="46">
        <v>1</v>
      </c>
      <c r="AD11" s="46">
        <v>1</v>
      </c>
      <c r="AE11" s="47">
        <v>3</v>
      </c>
      <c r="AF11" s="46">
        <v>3</v>
      </c>
      <c r="AG11" s="26">
        <f>SUM(TabelERE723[[#This Row],[11-09-21]:[07-05-22]])</f>
        <v>37</v>
      </c>
      <c r="AH11" s="27">
        <f>(COUNTIF(TabelERE723[[#This Row],[11-09-21]:[07-05-22]],3)*2)+COUNTIF(TabelERE723[[#This Row],[11-09-21]:[07-05-22]],1)</f>
        <v>28</v>
      </c>
      <c r="AI11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44</v>
      </c>
      <c r="AJ11" s="29"/>
      <c r="AK11" s="30">
        <f t="shared" si="6"/>
        <v>0.63636363636363635</v>
      </c>
      <c r="AL11" s="31"/>
    </row>
    <row r="12" spans="1:38" s="32" customFormat="1" ht="15" customHeight="1" x14ac:dyDescent="0.3">
      <c r="A12" s="18"/>
      <c r="B12" s="19">
        <f t="shared" si="1"/>
        <v>9</v>
      </c>
      <c r="C12" s="20">
        <v>804</v>
      </c>
      <c r="D12" s="21" t="str">
        <f t="shared" si="2"/>
        <v>KOHN DAVY</v>
      </c>
      <c r="E12" s="22">
        <f t="shared" si="3"/>
        <v>1</v>
      </c>
      <c r="F12" s="23" t="str">
        <f t="shared" si="4"/>
        <v>NA</v>
      </c>
      <c r="G12" s="23" t="str">
        <f>IF(TabelERE723[[#This Row],[Gespeelde manches]]&lt;10,"TW",IF(TabelERE723[[#This Row],[Percentage]]&lt;40%,"D",IF(TabelERE723[[#This Row],[Percentage]]&lt;70%,"C","B")))</f>
        <v>C</v>
      </c>
      <c r="H12" s="24" t="str">
        <f>(VLOOKUP(C12,Ledenlijst1,2,FALSE))&amp;" "&amp;(IF(TabelERE723[[#This Row],[Ploegnummer
(kolom te verbergen)]]="-","",TabelERE723[[#This Row],[Ploegnummer
(kolom te verbergen)]]))</f>
        <v>DE SLOEBERS 1</v>
      </c>
      <c r="I12" s="25" t="str">
        <f t="shared" si="5"/>
        <v>SLOE</v>
      </c>
      <c r="J12" s="44">
        <v>1</v>
      </c>
      <c r="K12" s="79">
        <v>1</v>
      </c>
      <c r="L12" s="46">
        <v>0</v>
      </c>
      <c r="M12" s="46" t="s">
        <v>16</v>
      </c>
      <c r="N12" s="54">
        <v>3</v>
      </c>
      <c r="O12" s="54" t="s">
        <v>16</v>
      </c>
      <c r="P12" s="47">
        <v>3</v>
      </c>
      <c r="Q12" s="47">
        <v>3</v>
      </c>
      <c r="R12" s="46">
        <v>3</v>
      </c>
      <c r="S12" s="47">
        <v>3</v>
      </c>
      <c r="T12" s="46">
        <v>3</v>
      </c>
      <c r="U12" s="47">
        <v>0</v>
      </c>
      <c r="V12" s="46">
        <v>1</v>
      </c>
      <c r="W12" s="54">
        <v>3</v>
      </c>
      <c r="X12" s="47">
        <v>3</v>
      </c>
      <c r="Y12" s="46">
        <v>0</v>
      </c>
      <c r="Z12" s="47">
        <v>1</v>
      </c>
      <c r="AA12" s="54">
        <v>1</v>
      </c>
      <c r="AB12" s="54">
        <v>3</v>
      </c>
      <c r="AC12" s="46">
        <v>0</v>
      </c>
      <c r="AD12" s="46">
        <v>3</v>
      </c>
      <c r="AE12" s="47">
        <v>1</v>
      </c>
      <c r="AF12" s="46">
        <v>1</v>
      </c>
      <c r="AG12" s="26">
        <f>SUM(TabelERE723[[#This Row],[11-09-21]:[07-05-22]])</f>
        <v>36</v>
      </c>
      <c r="AH12" s="27">
        <f>(COUNTIF(TabelERE723[[#This Row],[11-09-21]:[07-05-22]],3)*2)+COUNTIF(TabelERE723[[#This Row],[11-09-21]:[07-05-22]],1)</f>
        <v>26</v>
      </c>
      <c r="AI12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40</v>
      </c>
      <c r="AJ12" s="29"/>
      <c r="AK12" s="30">
        <f t="shared" si="6"/>
        <v>0.65</v>
      </c>
      <c r="AL12" s="31"/>
    </row>
    <row r="13" spans="1:38" s="32" customFormat="1" ht="15" customHeight="1" x14ac:dyDescent="0.3">
      <c r="A13" s="18"/>
      <c r="B13" s="19">
        <f t="shared" si="1"/>
        <v>10</v>
      </c>
      <c r="C13" s="20">
        <v>832</v>
      </c>
      <c r="D13" s="21" t="str">
        <f t="shared" si="2"/>
        <v>VAN MEERBEECK JOHAN</v>
      </c>
      <c r="E13" s="22" t="str">
        <f t="shared" si="3"/>
        <v>-</v>
      </c>
      <c r="F13" s="23" t="str">
        <f t="shared" si="4"/>
        <v>NA</v>
      </c>
      <c r="G13" s="23" t="str">
        <f>IF(TabelERE723[[#This Row],[Gespeelde manches]]&lt;10,"TW",IF(TabelERE723[[#This Row],[Percentage]]&lt;40%,"D",IF(TabelERE723[[#This Row],[Percentage]]&lt;70%,"C","B")))</f>
        <v>B</v>
      </c>
      <c r="H13" s="24" t="str">
        <f>(VLOOKUP(C13,Ledenlijst1,2,FALSE))&amp;" "&amp;(IF(TabelERE723[[#This Row],[Ploegnummer
(kolom te verbergen)]]="-","",TabelERE723[[#This Row],[Ploegnummer
(kolom te verbergen)]]))</f>
        <v>DE SLOEBERS 1</v>
      </c>
      <c r="I13" s="25" t="str">
        <f t="shared" si="5"/>
        <v>SLOE</v>
      </c>
      <c r="J13" s="44">
        <v>1</v>
      </c>
      <c r="K13" s="79">
        <v>1</v>
      </c>
      <c r="L13" s="46" t="s">
        <v>16</v>
      </c>
      <c r="M13" s="46" t="s">
        <v>16</v>
      </c>
      <c r="N13" s="54">
        <v>1</v>
      </c>
      <c r="O13" s="54">
        <v>3</v>
      </c>
      <c r="P13" s="47" t="s">
        <v>16</v>
      </c>
      <c r="Q13" s="47">
        <v>3</v>
      </c>
      <c r="R13" s="46">
        <v>1</v>
      </c>
      <c r="S13" s="47">
        <v>3</v>
      </c>
      <c r="T13" s="46">
        <v>1</v>
      </c>
      <c r="U13" s="47">
        <v>3</v>
      </c>
      <c r="V13" s="46" t="s">
        <v>16</v>
      </c>
      <c r="W13" s="54">
        <v>3</v>
      </c>
      <c r="X13" s="47">
        <v>0</v>
      </c>
      <c r="Y13" s="46">
        <v>3</v>
      </c>
      <c r="Z13" s="47">
        <v>1</v>
      </c>
      <c r="AA13" s="54">
        <v>3</v>
      </c>
      <c r="AB13" s="54" t="s">
        <v>16</v>
      </c>
      <c r="AC13" s="46">
        <v>3</v>
      </c>
      <c r="AD13" s="46">
        <v>1</v>
      </c>
      <c r="AE13" s="47">
        <v>1</v>
      </c>
      <c r="AF13" s="46">
        <v>3</v>
      </c>
      <c r="AG13" s="26">
        <f>SUM(TabelERE723[[#This Row],[11-09-21]:[07-05-22]])</f>
        <v>34</v>
      </c>
      <c r="AH13" s="27">
        <f>(COUNTIF(TabelERE723[[#This Row],[11-09-21]:[07-05-22]],3)*2)+COUNTIF(TabelERE723[[#This Row],[11-09-21]:[07-05-22]],1)</f>
        <v>25</v>
      </c>
      <c r="AI13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34</v>
      </c>
      <c r="AJ13" s="29"/>
      <c r="AK13" s="30">
        <f t="shared" si="6"/>
        <v>0.73529411764705888</v>
      </c>
      <c r="AL13" s="31"/>
    </row>
    <row r="14" spans="1:38" s="32" customFormat="1" ht="15" customHeight="1" x14ac:dyDescent="0.3">
      <c r="A14" s="18"/>
      <c r="B14" s="19">
        <f t="shared" si="1"/>
        <v>10</v>
      </c>
      <c r="C14" s="20">
        <v>47</v>
      </c>
      <c r="D14" s="21" t="str">
        <f t="shared" si="2"/>
        <v>VAN LENT KENNY</v>
      </c>
      <c r="E14" s="22">
        <f t="shared" si="3"/>
        <v>2</v>
      </c>
      <c r="F14" s="23" t="str">
        <f t="shared" si="4"/>
        <v>C</v>
      </c>
      <c r="G14" s="23" t="str">
        <f>IF(TabelERE723[[#This Row],[Gespeelde manches]]&lt;10,"TW",IF(TabelERE723[[#This Row],[Percentage]]&lt;40%,"D",IF(TabelERE723[[#This Row],[Percentage]]&lt;70%,"C","B")))</f>
        <v>C</v>
      </c>
      <c r="H14" s="24" t="str">
        <f>(VLOOKUP(C14,Ledenlijst1,2,FALSE))&amp;" "&amp;(IF(TabelERE723[[#This Row],[Ploegnummer
(kolom te verbergen)]]="-","",TabelERE723[[#This Row],[Ploegnummer
(kolom te verbergen)]]))</f>
        <v>HET WIEL 2</v>
      </c>
      <c r="I14" s="25" t="str">
        <f t="shared" si="5"/>
        <v>WIEL</v>
      </c>
      <c r="J14" s="44">
        <v>2</v>
      </c>
      <c r="K14" s="79">
        <v>1</v>
      </c>
      <c r="L14" s="46">
        <v>3</v>
      </c>
      <c r="M14" s="46">
        <v>3</v>
      </c>
      <c r="N14" s="54">
        <v>3</v>
      </c>
      <c r="O14" s="54">
        <v>0</v>
      </c>
      <c r="P14" s="47">
        <v>0</v>
      </c>
      <c r="Q14" s="47">
        <v>1</v>
      </c>
      <c r="R14" s="46">
        <v>0</v>
      </c>
      <c r="S14" s="47">
        <v>1</v>
      </c>
      <c r="T14" s="46">
        <v>1</v>
      </c>
      <c r="U14" s="47">
        <v>3</v>
      </c>
      <c r="V14" s="46">
        <v>3</v>
      </c>
      <c r="W14" s="54">
        <v>3</v>
      </c>
      <c r="X14" s="47">
        <v>0</v>
      </c>
      <c r="Y14" s="46">
        <v>3</v>
      </c>
      <c r="Z14" s="47">
        <v>0</v>
      </c>
      <c r="AA14" s="54">
        <v>3</v>
      </c>
      <c r="AB14" s="54">
        <v>3</v>
      </c>
      <c r="AC14" s="46">
        <v>0</v>
      </c>
      <c r="AD14" s="46">
        <v>3</v>
      </c>
      <c r="AE14" s="47">
        <v>0</v>
      </c>
      <c r="AF14" s="46">
        <v>0</v>
      </c>
      <c r="AG14" s="26">
        <f>SUM(TabelERE723[[#This Row],[11-09-21]:[07-05-22]])</f>
        <v>34</v>
      </c>
      <c r="AH14" s="27">
        <f>(COUNTIF(TabelERE723[[#This Row],[11-09-21]:[07-05-22]],3)*2)+COUNTIF(TabelERE723[[#This Row],[11-09-21]:[07-05-22]],1)</f>
        <v>24</v>
      </c>
      <c r="AI14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44</v>
      </c>
      <c r="AJ14" s="29"/>
      <c r="AK14" s="30">
        <f t="shared" si="6"/>
        <v>0.54545454545454541</v>
      </c>
      <c r="AL14" s="31"/>
    </row>
    <row r="15" spans="1:38" s="32" customFormat="1" ht="15" customHeight="1" x14ac:dyDescent="0.3">
      <c r="A15" s="18"/>
      <c r="B15" s="19">
        <f t="shared" si="1"/>
        <v>12</v>
      </c>
      <c r="C15" s="20">
        <v>245</v>
      </c>
      <c r="D15" s="21" t="str">
        <f t="shared" si="2"/>
        <v>CALUWAERTS PETER</v>
      </c>
      <c r="E15" s="22">
        <f t="shared" si="3"/>
        <v>2</v>
      </c>
      <c r="F15" s="23" t="str">
        <f t="shared" si="4"/>
        <v>B</v>
      </c>
      <c r="G15" s="23" t="str">
        <f>IF(TabelERE723[[#This Row],[Gespeelde manches]]&lt;10,"TW",IF(TabelERE723[[#This Row],[Percentage]]&lt;40%,"D",IF(TabelERE723[[#This Row],[Percentage]]&lt;70%,"C","B")))</f>
        <v>C</v>
      </c>
      <c r="H15" s="24" t="str">
        <f>(VLOOKUP(C15,Ledenlijst1,2,FALSE))&amp;" "&amp;(IF(TabelERE723[[#This Row],[Ploegnummer
(kolom te verbergen)]]="-","",TabelERE723[[#This Row],[Ploegnummer
(kolom te verbergen)]]))</f>
        <v>BARBOER 2</v>
      </c>
      <c r="I15" s="25" t="str">
        <f t="shared" si="5"/>
        <v>BBR</v>
      </c>
      <c r="J15" s="44">
        <v>2</v>
      </c>
      <c r="K15" s="79">
        <v>0</v>
      </c>
      <c r="L15" s="46">
        <v>1</v>
      </c>
      <c r="M15" s="46">
        <v>1</v>
      </c>
      <c r="N15" s="54" t="s">
        <v>16</v>
      </c>
      <c r="O15" s="54">
        <v>3</v>
      </c>
      <c r="P15" s="47">
        <v>1</v>
      </c>
      <c r="Q15" s="47">
        <v>3</v>
      </c>
      <c r="R15" s="46">
        <v>3</v>
      </c>
      <c r="S15" s="47">
        <v>3</v>
      </c>
      <c r="T15" s="46">
        <v>1</v>
      </c>
      <c r="U15" s="47">
        <v>1</v>
      </c>
      <c r="V15" s="46">
        <v>1</v>
      </c>
      <c r="W15" s="54">
        <v>1</v>
      </c>
      <c r="X15" s="47">
        <v>0</v>
      </c>
      <c r="Y15" s="46">
        <v>3</v>
      </c>
      <c r="Z15" s="47">
        <v>1</v>
      </c>
      <c r="AA15" s="54">
        <v>1</v>
      </c>
      <c r="AB15" s="54">
        <v>1</v>
      </c>
      <c r="AC15" s="46">
        <v>1</v>
      </c>
      <c r="AD15" s="46">
        <v>3</v>
      </c>
      <c r="AE15" s="47">
        <v>3</v>
      </c>
      <c r="AF15" s="46">
        <v>1</v>
      </c>
      <c r="AG15" s="26">
        <f>SUM(TabelERE723[[#This Row],[11-09-21]:[07-05-22]])</f>
        <v>33</v>
      </c>
      <c r="AH15" s="27">
        <f>(COUNTIF(TabelERE723[[#This Row],[11-09-21]:[07-05-22]],3)*2)+COUNTIF(TabelERE723[[#This Row],[11-09-21]:[07-05-22]],1)</f>
        <v>26</v>
      </c>
      <c r="AI15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42</v>
      </c>
      <c r="AJ15" s="29"/>
      <c r="AK15" s="30">
        <f t="shared" si="6"/>
        <v>0.61904761904761907</v>
      </c>
      <c r="AL15" s="31"/>
    </row>
    <row r="16" spans="1:38" s="32" customFormat="1" ht="15" customHeight="1" x14ac:dyDescent="0.3">
      <c r="A16" s="18"/>
      <c r="B16" s="19">
        <f t="shared" si="1"/>
        <v>12</v>
      </c>
      <c r="C16" s="20">
        <v>849</v>
      </c>
      <c r="D16" s="21" t="str">
        <f t="shared" si="2"/>
        <v>DE BIE RUDOLF</v>
      </c>
      <c r="E16" s="22" t="str">
        <f t="shared" si="3"/>
        <v>-</v>
      </c>
      <c r="F16" s="23" t="str">
        <f t="shared" si="4"/>
        <v>NA</v>
      </c>
      <c r="G16" s="23" t="str">
        <f>IF(TabelERE723[[#This Row],[Gespeelde manches]]&lt;10,"TW",IF(TabelERE723[[#This Row],[Percentage]]&lt;40%,"D",IF(TabelERE723[[#This Row],[Percentage]]&lt;70%,"C","B")))</f>
        <v>C</v>
      </c>
      <c r="H16" s="24" t="str">
        <f>(VLOOKUP(C16,Ledenlijst1,2,FALSE))&amp;" "&amp;(IF(TabelERE723[[#This Row],[Ploegnummer
(kolom te verbergen)]]="-","",TabelERE723[[#This Row],[Ploegnummer
(kolom te verbergen)]]))</f>
        <v>GOUDEN BIL 2</v>
      </c>
      <c r="I16" s="25" t="str">
        <f t="shared" si="5"/>
        <v>GBIL</v>
      </c>
      <c r="J16" s="44">
        <v>2</v>
      </c>
      <c r="K16" s="79">
        <v>3</v>
      </c>
      <c r="L16" s="46">
        <v>0</v>
      </c>
      <c r="M16" s="46">
        <v>3</v>
      </c>
      <c r="N16" s="54">
        <v>0</v>
      </c>
      <c r="O16" s="54">
        <v>0</v>
      </c>
      <c r="P16" s="47">
        <v>1</v>
      </c>
      <c r="Q16" s="47">
        <v>3</v>
      </c>
      <c r="R16" s="46">
        <v>1</v>
      </c>
      <c r="S16" s="47">
        <v>0</v>
      </c>
      <c r="T16" s="46">
        <v>3</v>
      </c>
      <c r="U16" s="47">
        <v>1</v>
      </c>
      <c r="V16" s="46">
        <v>3</v>
      </c>
      <c r="W16" s="54">
        <v>1</v>
      </c>
      <c r="X16" s="47">
        <v>3</v>
      </c>
      <c r="Y16" s="46">
        <v>0</v>
      </c>
      <c r="Z16" s="47">
        <v>1</v>
      </c>
      <c r="AA16" s="54">
        <v>3</v>
      </c>
      <c r="AB16" s="54">
        <v>0</v>
      </c>
      <c r="AC16" s="46">
        <v>1</v>
      </c>
      <c r="AD16" s="46">
        <v>3</v>
      </c>
      <c r="AE16" s="47">
        <v>0</v>
      </c>
      <c r="AF16" s="46">
        <v>3</v>
      </c>
      <c r="AG16" s="26">
        <f>SUM(TabelERE723[[#This Row],[11-09-21]:[07-05-22]])</f>
        <v>33</v>
      </c>
      <c r="AH16" s="27">
        <f>(COUNTIF(TabelERE723[[#This Row],[11-09-21]:[07-05-22]],3)*2)+COUNTIF(TabelERE723[[#This Row],[11-09-21]:[07-05-22]],1)</f>
        <v>24</v>
      </c>
      <c r="AI16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44</v>
      </c>
      <c r="AJ16" s="29"/>
      <c r="AK16" s="30">
        <f t="shared" si="6"/>
        <v>0.54545454545454541</v>
      </c>
      <c r="AL16" s="31"/>
    </row>
    <row r="17" spans="1:38" s="32" customFormat="1" ht="15" customHeight="1" x14ac:dyDescent="0.3">
      <c r="A17" s="18"/>
      <c r="B17" s="19">
        <f t="shared" si="1"/>
        <v>12</v>
      </c>
      <c r="C17" s="20">
        <v>229</v>
      </c>
      <c r="D17" s="21" t="str">
        <f t="shared" si="2"/>
        <v>DE KEYSER GIEL</v>
      </c>
      <c r="E17" s="22" t="str">
        <f t="shared" si="3"/>
        <v>-</v>
      </c>
      <c r="F17" s="23" t="str">
        <f t="shared" si="4"/>
        <v>A</v>
      </c>
      <c r="G17" s="23" t="str">
        <f>IF(TabelERE723[[#This Row],[Gespeelde manches]]&lt;10,"TW",IF(TabelERE723[[#This Row],[Percentage]]&lt;40%,"D",IF(TabelERE723[[#This Row],[Percentage]]&lt;70%,"C","B")))</f>
        <v>B</v>
      </c>
      <c r="H17" s="24" t="str">
        <f>(VLOOKUP(C17,Ledenlijst1,2,FALSE))&amp;" "&amp;(IF(TabelERE723[[#This Row],[Ploegnummer
(kolom te verbergen)]]="-","",TabelERE723[[#This Row],[Ploegnummer
(kolom te verbergen)]]))</f>
        <v>PLAZA 2</v>
      </c>
      <c r="I17" s="25" t="str">
        <f t="shared" si="5"/>
        <v>PLZ</v>
      </c>
      <c r="J17" s="44">
        <v>2</v>
      </c>
      <c r="K17" s="79">
        <v>0</v>
      </c>
      <c r="L17" s="46">
        <v>3</v>
      </c>
      <c r="M17" s="46" t="s">
        <v>16</v>
      </c>
      <c r="N17" s="54">
        <v>1</v>
      </c>
      <c r="O17" s="54">
        <v>1</v>
      </c>
      <c r="P17" s="47">
        <v>3</v>
      </c>
      <c r="Q17" s="47">
        <v>3</v>
      </c>
      <c r="R17" s="46">
        <v>3</v>
      </c>
      <c r="S17" s="47">
        <v>3</v>
      </c>
      <c r="T17" s="46" t="s">
        <v>16</v>
      </c>
      <c r="U17" s="47">
        <v>1</v>
      </c>
      <c r="V17" s="46">
        <v>3</v>
      </c>
      <c r="W17" s="54" t="s">
        <v>16</v>
      </c>
      <c r="X17" s="47" t="s">
        <v>16</v>
      </c>
      <c r="Y17" s="46">
        <v>3</v>
      </c>
      <c r="Z17" s="47">
        <v>3</v>
      </c>
      <c r="AA17" s="54" t="s">
        <v>16</v>
      </c>
      <c r="AB17" s="54">
        <v>1</v>
      </c>
      <c r="AC17" s="46">
        <v>1</v>
      </c>
      <c r="AD17" s="46">
        <v>1</v>
      </c>
      <c r="AE17" s="47">
        <v>3</v>
      </c>
      <c r="AF17" s="46">
        <v>0</v>
      </c>
      <c r="AG17" s="26">
        <f>SUM(TabelERE723[[#This Row],[11-09-21]:[07-05-22]])</f>
        <v>33</v>
      </c>
      <c r="AH17" s="27">
        <f>(COUNTIF(TabelERE723[[#This Row],[11-09-21]:[07-05-22]],3)*2)+COUNTIF(TabelERE723[[#This Row],[11-09-21]:[07-05-22]],1)</f>
        <v>24</v>
      </c>
      <c r="AI17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32</v>
      </c>
      <c r="AJ17" s="29">
        <v>2</v>
      </c>
      <c r="AK17" s="30">
        <f t="shared" si="6"/>
        <v>0.75</v>
      </c>
      <c r="AL17" s="31"/>
    </row>
    <row r="18" spans="1:38" s="32" customFormat="1" ht="15" customHeight="1" x14ac:dyDescent="0.3">
      <c r="A18" s="18"/>
      <c r="B18" s="19">
        <f t="shared" si="1"/>
        <v>15</v>
      </c>
      <c r="C18" s="20">
        <v>326</v>
      </c>
      <c r="D18" s="21" t="str">
        <f t="shared" si="2"/>
        <v>VERHEYDEN MARC</v>
      </c>
      <c r="E18" s="22" t="str">
        <f t="shared" si="3"/>
        <v>-</v>
      </c>
      <c r="F18" s="23" t="str">
        <f t="shared" si="4"/>
        <v>A</v>
      </c>
      <c r="G18" s="23" t="str">
        <f>IF(TabelERE723[[#This Row],[Gespeelde manches]]&lt;10,"TW",IF(TabelERE723[[#This Row],[Percentage]]&lt;40%,"D",IF(TabelERE723[[#This Row],[Percentage]]&lt;70%,"C","B")))</f>
        <v>C</v>
      </c>
      <c r="H18" s="24" t="str">
        <f>(VLOOKUP(C18,Ledenlijst1,2,FALSE))&amp;" "&amp;(IF(TabelERE723[[#This Row],[Ploegnummer
(kolom te verbergen)]]="-","",TabelERE723[[#This Row],[Ploegnummer
(kolom te verbergen)]]))</f>
        <v xml:space="preserve">DE VOSKES </v>
      </c>
      <c r="I18" s="25" t="str">
        <f t="shared" si="5"/>
        <v>VOS</v>
      </c>
      <c r="J18" s="44"/>
      <c r="K18" s="79">
        <v>3</v>
      </c>
      <c r="L18" s="46">
        <v>1</v>
      </c>
      <c r="M18" s="46">
        <v>3</v>
      </c>
      <c r="N18" s="54">
        <v>3</v>
      </c>
      <c r="O18" s="54">
        <v>0</v>
      </c>
      <c r="P18" s="47" t="s">
        <v>16</v>
      </c>
      <c r="Q18" s="47">
        <v>0</v>
      </c>
      <c r="R18" s="46">
        <v>3</v>
      </c>
      <c r="S18" s="47">
        <v>3</v>
      </c>
      <c r="T18" s="46">
        <v>3</v>
      </c>
      <c r="U18" s="47" t="s">
        <v>16</v>
      </c>
      <c r="V18" s="46" t="s">
        <v>16</v>
      </c>
      <c r="W18" s="54">
        <v>1</v>
      </c>
      <c r="X18" s="47">
        <v>3</v>
      </c>
      <c r="Y18" s="46">
        <v>3</v>
      </c>
      <c r="Z18" s="47">
        <v>1</v>
      </c>
      <c r="AA18" s="54" t="s">
        <v>16</v>
      </c>
      <c r="AB18" s="54">
        <v>1</v>
      </c>
      <c r="AC18" s="46" t="s">
        <v>16</v>
      </c>
      <c r="AD18" s="46">
        <v>3</v>
      </c>
      <c r="AE18" s="47">
        <v>1</v>
      </c>
      <c r="AF18" s="46">
        <v>0</v>
      </c>
      <c r="AG18" s="26">
        <f>SUM(TabelERE723[[#This Row],[11-09-21]:[07-05-22]])</f>
        <v>32</v>
      </c>
      <c r="AH18" s="27">
        <f>(COUNTIF(TabelERE723[[#This Row],[11-09-21]:[07-05-22]],3)*2)+COUNTIF(TabelERE723[[#This Row],[11-09-21]:[07-05-22]],1)</f>
        <v>23</v>
      </c>
      <c r="AI18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34</v>
      </c>
      <c r="AJ18" s="29"/>
      <c r="AK18" s="30">
        <f t="shared" si="6"/>
        <v>0.67647058823529416</v>
      </c>
      <c r="AL18" s="31"/>
    </row>
    <row r="19" spans="1:38" s="32" customFormat="1" ht="15" customHeight="1" x14ac:dyDescent="0.3">
      <c r="A19" s="18"/>
      <c r="B19" s="19">
        <f t="shared" si="1"/>
        <v>15</v>
      </c>
      <c r="C19" s="20">
        <v>54</v>
      </c>
      <c r="D19" s="21" t="str">
        <f t="shared" si="2"/>
        <v>DE CONINCK JEAN-PIERRE</v>
      </c>
      <c r="E19" s="22">
        <f t="shared" si="3"/>
        <v>1</v>
      </c>
      <c r="F19" s="23" t="str">
        <f t="shared" si="4"/>
        <v>C</v>
      </c>
      <c r="G19" s="23" t="str">
        <f>IF(TabelERE723[[#This Row],[Gespeelde manches]]&lt;10,"TW",IF(TabelERE723[[#This Row],[Percentage]]&lt;40%,"D",IF(TabelERE723[[#This Row],[Percentage]]&lt;70%,"C","B")))</f>
        <v>C</v>
      </c>
      <c r="H19" s="24" t="str">
        <f>(VLOOKUP(C19,Ledenlijst1,2,FALSE))&amp;" "&amp;(IF(TabelERE723[[#This Row],[Ploegnummer
(kolom te verbergen)]]="-","",TabelERE723[[#This Row],[Ploegnummer
(kolom te verbergen)]]))</f>
        <v>GOUDEN BIL 1</v>
      </c>
      <c r="I19" s="25" t="str">
        <f t="shared" si="5"/>
        <v>GBIL</v>
      </c>
      <c r="J19" s="44">
        <v>1</v>
      </c>
      <c r="K19" s="79">
        <v>1</v>
      </c>
      <c r="L19" s="46">
        <v>3</v>
      </c>
      <c r="M19" s="46">
        <v>3</v>
      </c>
      <c r="N19" s="54">
        <v>0</v>
      </c>
      <c r="O19" s="54">
        <v>1</v>
      </c>
      <c r="P19" s="47">
        <v>1</v>
      </c>
      <c r="Q19" s="47">
        <v>3</v>
      </c>
      <c r="R19" s="46">
        <v>3</v>
      </c>
      <c r="S19" s="47">
        <v>0</v>
      </c>
      <c r="T19" s="46">
        <v>3</v>
      </c>
      <c r="U19" s="47">
        <v>0</v>
      </c>
      <c r="V19" s="46">
        <v>1</v>
      </c>
      <c r="W19" s="54">
        <v>0</v>
      </c>
      <c r="X19" s="47">
        <v>3</v>
      </c>
      <c r="Y19" s="46">
        <v>0</v>
      </c>
      <c r="Z19" s="47">
        <v>0</v>
      </c>
      <c r="AA19" s="54">
        <v>3</v>
      </c>
      <c r="AB19" s="54">
        <v>1</v>
      </c>
      <c r="AC19" s="46">
        <v>0</v>
      </c>
      <c r="AD19" s="46">
        <v>3</v>
      </c>
      <c r="AE19" s="47">
        <v>3</v>
      </c>
      <c r="AF19" s="46">
        <v>0</v>
      </c>
      <c r="AG19" s="26">
        <f>SUM(TabelERE723[[#This Row],[11-09-21]:[07-05-22]])</f>
        <v>32</v>
      </c>
      <c r="AH19" s="27">
        <f>(COUNTIF(TabelERE723[[#This Row],[11-09-21]:[07-05-22]],3)*2)+COUNTIF(TabelERE723[[#This Row],[11-09-21]:[07-05-22]],1)</f>
        <v>23</v>
      </c>
      <c r="AI19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44</v>
      </c>
      <c r="AJ19" s="29"/>
      <c r="AK19" s="30">
        <f t="shared" si="6"/>
        <v>0.52272727272727271</v>
      </c>
      <c r="AL19" s="31"/>
    </row>
    <row r="20" spans="1:38" s="32" customFormat="1" ht="15" customHeight="1" x14ac:dyDescent="0.3">
      <c r="A20" s="18"/>
      <c r="B20" s="19">
        <f t="shared" si="1"/>
        <v>17</v>
      </c>
      <c r="C20" s="20">
        <v>425</v>
      </c>
      <c r="D20" s="21" t="str">
        <f t="shared" si="2"/>
        <v>HEYMANS NICO</v>
      </c>
      <c r="E20" s="22" t="str">
        <f t="shared" si="3"/>
        <v>-</v>
      </c>
      <c r="F20" s="23" t="str">
        <f t="shared" si="4"/>
        <v>A</v>
      </c>
      <c r="G20" s="23" t="str">
        <f>IF(TabelERE723[[#This Row],[Gespeelde manches]]&lt;10,"TW",IF(TabelERE723[[#This Row],[Percentage]]&lt;40%,"D",IF(TabelERE723[[#This Row],[Percentage]]&lt;70%,"C","B")))</f>
        <v>C</v>
      </c>
      <c r="H20" s="24" t="str">
        <f>(VLOOKUP(C20,Ledenlijst1,2,FALSE))&amp;" "&amp;(IF(TabelERE723[[#This Row],[Ploegnummer
(kolom te verbergen)]]="-","",TabelERE723[[#This Row],[Ploegnummer
(kolom te verbergen)]]))</f>
        <v xml:space="preserve">DE VOSKES </v>
      </c>
      <c r="I20" s="25" t="str">
        <f t="shared" si="5"/>
        <v>VOS</v>
      </c>
      <c r="J20" s="44"/>
      <c r="K20" s="79">
        <v>1</v>
      </c>
      <c r="L20" s="46" t="s">
        <v>16</v>
      </c>
      <c r="M20" s="46">
        <v>3</v>
      </c>
      <c r="N20" s="54">
        <v>1</v>
      </c>
      <c r="O20" s="54">
        <v>3</v>
      </c>
      <c r="P20" s="47">
        <v>1</v>
      </c>
      <c r="Q20" s="47">
        <v>0</v>
      </c>
      <c r="R20" s="46">
        <v>3</v>
      </c>
      <c r="S20" s="47">
        <v>1</v>
      </c>
      <c r="T20" s="46">
        <v>1</v>
      </c>
      <c r="U20" s="47">
        <v>0</v>
      </c>
      <c r="V20" s="46">
        <v>3</v>
      </c>
      <c r="W20" s="54">
        <v>0</v>
      </c>
      <c r="X20" s="47">
        <v>3</v>
      </c>
      <c r="Y20" s="46" t="s">
        <v>16</v>
      </c>
      <c r="Z20" s="47" t="s">
        <v>16</v>
      </c>
      <c r="AA20" s="54">
        <v>3</v>
      </c>
      <c r="AB20" s="54">
        <v>1</v>
      </c>
      <c r="AC20" s="46">
        <v>3</v>
      </c>
      <c r="AD20" s="46">
        <v>0</v>
      </c>
      <c r="AE20" s="47">
        <v>1</v>
      </c>
      <c r="AF20" s="46">
        <v>3</v>
      </c>
      <c r="AG20" s="26">
        <f>SUM(TabelERE723[[#This Row],[11-09-21]:[07-05-22]])</f>
        <v>31</v>
      </c>
      <c r="AH20" s="27">
        <f>(COUNTIF(TabelERE723[[#This Row],[11-09-21]:[07-05-22]],3)*2)+COUNTIF(TabelERE723[[#This Row],[11-09-21]:[07-05-22]],1)</f>
        <v>23</v>
      </c>
      <c r="AI20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38</v>
      </c>
      <c r="AJ20" s="29"/>
      <c r="AK20" s="30">
        <f t="shared" si="6"/>
        <v>0.60526315789473684</v>
      </c>
      <c r="AL20" s="31"/>
    </row>
    <row r="21" spans="1:38" s="32" customFormat="1" ht="15" customHeight="1" x14ac:dyDescent="0.3">
      <c r="A21" s="18"/>
      <c r="B21" s="19">
        <f t="shared" si="1"/>
        <v>17</v>
      </c>
      <c r="C21" s="20">
        <v>25</v>
      </c>
      <c r="D21" s="21" t="str">
        <f t="shared" si="2"/>
        <v>JOOS MARIO</v>
      </c>
      <c r="E21" s="22">
        <f t="shared" si="3"/>
        <v>2</v>
      </c>
      <c r="F21" s="23" t="str">
        <f t="shared" si="4"/>
        <v>B</v>
      </c>
      <c r="G21" s="23" t="str">
        <f>IF(TabelERE723[[#This Row],[Gespeelde manches]]&lt;10,"TW",IF(TabelERE723[[#This Row],[Percentage]]&lt;40%,"D",IF(TabelERE723[[#This Row],[Percentage]]&lt;70%,"C","B")))</f>
        <v>C</v>
      </c>
      <c r="H21" s="24" t="str">
        <f>(VLOOKUP(C21,Ledenlijst1,2,FALSE))&amp;" "&amp;(IF(TabelERE723[[#This Row],[Ploegnummer
(kolom te verbergen)]]="-","",TabelERE723[[#This Row],[Ploegnummer
(kolom te verbergen)]]))</f>
        <v>PLAZA 2</v>
      </c>
      <c r="I21" s="25" t="str">
        <f t="shared" si="5"/>
        <v>PLZ</v>
      </c>
      <c r="J21" s="44">
        <v>2</v>
      </c>
      <c r="K21" s="79">
        <v>1</v>
      </c>
      <c r="L21" s="46">
        <v>1</v>
      </c>
      <c r="M21" s="46">
        <v>3</v>
      </c>
      <c r="N21" s="54">
        <v>0</v>
      </c>
      <c r="O21" s="54">
        <v>3</v>
      </c>
      <c r="P21" s="47">
        <v>1</v>
      </c>
      <c r="Q21" s="47">
        <v>0</v>
      </c>
      <c r="R21" s="46">
        <v>3</v>
      </c>
      <c r="S21" s="47">
        <v>1</v>
      </c>
      <c r="T21" s="46" t="s">
        <v>16</v>
      </c>
      <c r="U21" s="47">
        <v>0</v>
      </c>
      <c r="V21" s="46">
        <v>3</v>
      </c>
      <c r="W21" s="54">
        <v>1</v>
      </c>
      <c r="X21" s="47">
        <v>3</v>
      </c>
      <c r="Y21" s="46" t="s">
        <v>16</v>
      </c>
      <c r="Z21" s="47" t="s">
        <v>16</v>
      </c>
      <c r="AA21" s="54">
        <v>3</v>
      </c>
      <c r="AB21" s="54">
        <v>0</v>
      </c>
      <c r="AC21" s="46">
        <v>1</v>
      </c>
      <c r="AD21" s="46">
        <v>1</v>
      </c>
      <c r="AE21" s="47">
        <v>3</v>
      </c>
      <c r="AF21" s="46">
        <v>3</v>
      </c>
      <c r="AG21" s="26">
        <f>SUM(TabelERE723[[#This Row],[11-09-21]:[07-05-22]])</f>
        <v>31</v>
      </c>
      <c r="AH21" s="27">
        <f>(COUNTIF(TabelERE723[[#This Row],[11-09-21]:[07-05-22]],3)*2)+COUNTIF(TabelERE723[[#This Row],[11-09-21]:[07-05-22]],1)</f>
        <v>23</v>
      </c>
      <c r="AI21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38</v>
      </c>
      <c r="AJ21" s="29"/>
      <c r="AK21" s="30">
        <f t="shared" si="6"/>
        <v>0.60526315789473684</v>
      </c>
      <c r="AL21" s="31"/>
    </row>
    <row r="22" spans="1:38" s="32" customFormat="1" ht="15" customHeight="1" x14ac:dyDescent="0.3">
      <c r="A22" s="18"/>
      <c r="B22" s="19">
        <f t="shared" si="1"/>
        <v>19</v>
      </c>
      <c r="C22" s="20">
        <v>122</v>
      </c>
      <c r="D22" s="21" t="str">
        <f t="shared" si="2"/>
        <v>ENGELS PAUL</v>
      </c>
      <c r="E22" s="22" t="str">
        <f t="shared" si="3"/>
        <v>-</v>
      </c>
      <c r="F22" s="23" t="str">
        <f t="shared" si="4"/>
        <v>C</v>
      </c>
      <c r="G22" s="23" t="str">
        <f>IF(TabelERE723[[#This Row],[Gespeelde manches]]&lt;10,"TW",IF(TabelERE723[[#This Row],[Percentage]]&lt;40%,"D",IF(TabelERE723[[#This Row],[Percentage]]&lt;70%,"C","B")))</f>
        <v>C</v>
      </c>
      <c r="H22" s="24" t="str">
        <f>(VLOOKUP(C22,Ledenlijst1,2,FALSE))&amp;" "&amp;(IF(TabelERE723[[#This Row],[Ploegnummer
(kolom te verbergen)]]="-","",TabelERE723[[#This Row],[Ploegnummer
(kolom te verbergen)]]))</f>
        <v>HET WIEL 2</v>
      </c>
      <c r="I22" s="25" t="str">
        <f t="shared" si="5"/>
        <v>WIEL</v>
      </c>
      <c r="J22" s="44">
        <v>2</v>
      </c>
      <c r="K22" s="79">
        <v>3</v>
      </c>
      <c r="L22" s="46">
        <v>1</v>
      </c>
      <c r="M22" s="46">
        <v>1</v>
      </c>
      <c r="N22" s="54">
        <v>3</v>
      </c>
      <c r="O22" s="54">
        <v>3</v>
      </c>
      <c r="P22" s="47">
        <v>1</v>
      </c>
      <c r="Q22" s="47">
        <v>1</v>
      </c>
      <c r="R22" s="46">
        <v>1</v>
      </c>
      <c r="S22" s="47" t="s">
        <v>16</v>
      </c>
      <c r="T22" s="46" t="s">
        <v>16</v>
      </c>
      <c r="U22" s="47">
        <v>0</v>
      </c>
      <c r="V22" s="46" t="s">
        <v>16</v>
      </c>
      <c r="W22" s="54">
        <v>3</v>
      </c>
      <c r="X22" s="47">
        <v>3</v>
      </c>
      <c r="Y22" s="46">
        <v>1</v>
      </c>
      <c r="Z22" s="47">
        <v>1</v>
      </c>
      <c r="AA22" s="54" t="s">
        <v>16</v>
      </c>
      <c r="AB22" s="54">
        <v>1</v>
      </c>
      <c r="AC22" s="46">
        <v>0</v>
      </c>
      <c r="AD22" s="46">
        <v>3</v>
      </c>
      <c r="AE22" s="47">
        <v>0</v>
      </c>
      <c r="AF22" s="46">
        <v>3</v>
      </c>
      <c r="AG22" s="26">
        <f>SUM(TabelERE723[[#This Row],[11-09-21]:[07-05-22]])</f>
        <v>29</v>
      </c>
      <c r="AH22" s="27">
        <f>(COUNTIF(TabelERE723[[#This Row],[11-09-21]:[07-05-22]],3)*2)+COUNTIF(TabelERE723[[#This Row],[11-09-21]:[07-05-22]],1)</f>
        <v>22</v>
      </c>
      <c r="AI22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36</v>
      </c>
      <c r="AJ22" s="29"/>
      <c r="AK22" s="30">
        <f t="shared" si="6"/>
        <v>0.61111111111111116</v>
      </c>
      <c r="AL22" s="31"/>
    </row>
    <row r="23" spans="1:38" s="32" customFormat="1" ht="15" customHeight="1" x14ac:dyDescent="0.3">
      <c r="A23" s="18"/>
      <c r="B23" s="19">
        <f t="shared" si="1"/>
        <v>19</v>
      </c>
      <c r="C23" s="20">
        <v>446</v>
      </c>
      <c r="D23" s="21" t="str">
        <f t="shared" si="2"/>
        <v>NELIS LUC</v>
      </c>
      <c r="E23" s="22" t="str">
        <f t="shared" si="3"/>
        <v>-</v>
      </c>
      <c r="F23" s="23" t="str">
        <f t="shared" si="4"/>
        <v>C</v>
      </c>
      <c r="G23" s="23" t="str">
        <f>IF(TabelERE723[[#This Row],[Gespeelde manches]]&lt;10,"TW",IF(TabelERE723[[#This Row],[Percentage]]&lt;40%,"D",IF(TabelERE723[[#This Row],[Percentage]]&lt;70%,"C","B")))</f>
        <v>C</v>
      </c>
      <c r="H23" s="24" t="str">
        <f>(VLOOKUP(C23,Ledenlijst1,2,FALSE))&amp;" "&amp;(IF(TabelERE723[[#This Row],[Ploegnummer
(kolom te verbergen)]]="-","",TabelERE723[[#This Row],[Ploegnummer
(kolom te verbergen)]]))</f>
        <v xml:space="preserve">ZOGGEHOF </v>
      </c>
      <c r="I23" s="25" t="str">
        <f t="shared" si="5"/>
        <v>ZOG</v>
      </c>
      <c r="J23" s="44"/>
      <c r="K23" s="79">
        <v>1</v>
      </c>
      <c r="L23" s="46">
        <v>3</v>
      </c>
      <c r="M23" s="46">
        <v>0</v>
      </c>
      <c r="N23" s="54">
        <v>3</v>
      </c>
      <c r="O23" s="54">
        <v>3</v>
      </c>
      <c r="P23" s="47">
        <v>1</v>
      </c>
      <c r="Q23" s="47">
        <v>0</v>
      </c>
      <c r="R23" s="46">
        <v>0</v>
      </c>
      <c r="S23" s="47">
        <v>0</v>
      </c>
      <c r="T23" s="46">
        <v>1</v>
      </c>
      <c r="U23" s="47">
        <v>3</v>
      </c>
      <c r="V23" s="46">
        <v>1</v>
      </c>
      <c r="W23" s="54">
        <v>3</v>
      </c>
      <c r="X23" s="47">
        <v>1</v>
      </c>
      <c r="Y23" s="46">
        <v>1</v>
      </c>
      <c r="Z23" s="85" t="s">
        <v>28</v>
      </c>
      <c r="AA23" s="54">
        <v>0</v>
      </c>
      <c r="AB23" s="54">
        <v>1</v>
      </c>
      <c r="AC23" s="46">
        <v>1</v>
      </c>
      <c r="AD23" s="46">
        <v>0</v>
      </c>
      <c r="AE23" s="47">
        <v>3</v>
      </c>
      <c r="AF23" s="46">
        <v>3</v>
      </c>
      <c r="AG23" s="26">
        <f>SUM(TabelERE723[[#This Row],[11-09-21]:[07-05-22]])</f>
        <v>29</v>
      </c>
      <c r="AH23" s="27">
        <f>(COUNTIF(TabelERE723[[#This Row],[11-09-21]:[07-05-22]],3)*2)+COUNTIF(TabelERE723[[#This Row],[11-09-21]:[07-05-22]],1)</f>
        <v>22</v>
      </c>
      <c r="AI23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42</v>
      </c>
      <c r="AJ23" s="29"/>
      <c r="AK23" s="30">
        <f t="shared" si="6"/>
        <v>0.52380952380952384</v>
      </c>
      <c r="AL23" s="31"/>
    </row>
    <row r="24" spans="1:38" s="32" customFormat="1" ht="15" customHeight="1" x14ac:dyDescent="0.3">
      <c r="A24" s="18"/>
      <c r="B24" s="19">
        <f t="shared" si="1"/>
        <v>21</v>
      </c>
      <c r="C24" s="20">
        <v>128</v>
      </c>
      <c r="D24" s="21" t="str">
        <f t="shared" si="2"/>
        <v>MÜLLER FRANKY</v>
      </c>
      <c r="E24" s="22" t="str">
        <f t="shared" si="3"/>
        <v>-</v>
      </c>
      <c r="F24" s="23" t="str">
        <f t="shared" si="4"/>
        <v>C</v>
      </c>
      <c r="G24" s="23" t="str">
        <f>IF(TabelERE723[[#This Row],[Gespeelde manches]]&lt;10,"TW",IF(TabelERE723[[#This Row],[Percentage]]&lt;40%,"D",IF(TabelERE723[[#This Row],[Percentage]]&lt;70%,"C","B")))</f>
        <v>C</v>
      </c>
      <c r="H24" s="24" t="str">
        <f>(VLOOKUP(C24,Ledenlijst1,2,FALSE))&amp;" "&amp;(IF(TabelERE723[[#This Row],[Ploegnummer
(kolom te verbergen)]]="-","",TabelERE723[[#This Row],[Ploegnummer
(kolom te verbergen)]]))</f>
        <v>KALFORT SPORTIF 2</v>
      </c>
      <c r="I24" s="25" t="str">
        <f t="shared" si="5"/>
        <v>KALF</v>
      </c>
      <c r="J24" s="44">
        <v>2</v>
      </c>
      <c r="K24" s="79" t="s">
        <v>16</v>
      </c>
      <c r="L24" s="46" t="s">
        <v>16</v>
      </c>
      <c r="M24" s="46" t="s">
        <v>16</v>
      </c>
      <c r="N24" s="54">
        <v>3</v>
      </c>
      <c r="O24" s="54">
        <v>3</v>
      </c>
      <c r="P24" s="47">
        <v>3</v>
      </c>
      <c r="Q24" s="47">
        <v>1</v>
      </c>
      <c r="R24" s="46">
        <v>1</v>
      </c>
      <c r="S24" s="47" t="s">
        <v>16</v>
      </c>
      <c r="T24" s="46">
        <v>0</v>
      </c>
      <c r="U24" s="47">
        <v>0</v>
      </c>
      <c r="V24" s="46">
        <v>3</v>
      </c>
      <c r="W24" s="54">
        <v>0</v>
      </c>
      <c r="X24" s="47">
        <v>1</v>
      </c>
      <c r="Y24" s="46">
        <v>0</v>
      </c>
      <c r="Z24" s="47">
        <v>1</v>
      </c>
      <c r="AA24" s="54">
        <v>3</v>
      </c>
      <c r="AB24" s="54">
        <v>3</v>
      </c>
      <c r="AC24" s="46">
        <v>3</v>
      </c>
      <c r="AD24" s="46">
        <v>1</v>
      </c>
      <c r="AE24" s="47">
        <v>1</v>
      </c>
      <c r="AF24" s="46">
        <v>1</v>
      </c>
      <c r="AG24" s="26">
        <f>SUM(TabelERE723[[#This Row],[11-09-21]:[07-05-22]])</f>
        <v>28</v>
      </c>
      <c r="AH24" s="27">
        <f>(COUNTIF(TabelERE723[[#This Row],[11-09-21]:[07-05-22]],3)*2)+COUNTIF(TabelERE723[[#This Row],[11-09-21]:[07-05-22]],1)</f>
        <v>21</v>
      </c>
      <c r="AI24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36</v>
      </c>
      <c r="AJ24" s="29"/>
      <c r="AK24" s="30">
        <f t="shared" si="6"/>
        <v>0.58333333333333337</v>
      </c>
      <c r="AL24" s="31"/>
    </row>
    <row r="25" spans="1:38" s="32" customFormat="1" ht="15" customHeight="1" x14ac:dyDescent="0.3">
      <c r="A25" s="18"/>
      <c r="B25" s="19">
        <f t="shared" si="1"/>
        <v>22</v>
      </c>
      <c r="C25" s="20">
        <v>377</v>
      </c>
      <c r="D25" s="21" t="str">
        <f t="shared" si="2"/>
        <v>VAN ASBROECK JUAN</v>
      </c>
      <c r="E25" s="22" t="str">
        <f t="shared" si="3"/>
        <v>-</v>
      </c>
      <c r="F25" s="23" t="str">
        <f t="shared" si="4"/>
        <v>B</v>
      </c>
      <c r="G25" s="23" t="str">
        <f>IF(TabelERE723[[#This Row],[Gespeelde manches]]&lt;10,"TW",IF(TabelERE723[[#This Row],[Percentage]]&lt;40%,"D",IF(TabelERE723[[#This Row],[Percentage]]&lt;70%,"C","B")))</f>
        <v>C</v>
      </c>
      <c r="H25" s="24" t="str">
        <f>(VLOOKUP(C25,Ledenlijst1,2,FALSE))&amp;" "&amp;(IF(TabelERE723[[#This Row],[Ploegnummer
(kolom te verbergen)]]="-","",TabelERE723[[#This Row],[Ploegnummer
(kolom te verbergen)]]))</f>
        <v>DEN BLACK 3</v>
      </c>
      <c r="I25" s="25" t="str">
        <f t="shared" si="5"/>
        <v>DBLA</v>
      </c>
      <c r="J25" s="44">
        <v>3</v>
      </c>
      <c r="K25" s="79">
        <v>1</v>
      </c>
      <c r="L25" s="46">
        <v>1</v>
      </c>
      <c r="M25" s="46">
        <v>3</v>
      </c>
      <c r="N25" s="54">
        <v>1</v>
      </c>
      <c r="O25" s="54">
        <v>3</v>
      </c>
      <c r="P25" s="47">
        <v>1</v>
      </c>
      <c r="Q25" s="47">
        <v>0</v>
      </c>
      <c r="R25" s="46">
        <v>0</v>
      </c>
      <c r="S25" s="47">
        <v>1</v>
      </c>
      <c r="T25" s="46">
        <v>1</v>
      </c>
      <c r="U25" s="47">
        <v>3</v>
      </c>
      <c r="V25" s="46">
        <v>3</v>
      </c>
      <c r="W25" s="54">
        <v>0</v>
      </c>
      <c r="X25" s="47" t="s">
        <v>16</v>
      </c>
      <c r="Y25" s="46">
        <v>3</v>
      </c>
      <c r="Z25" s="47">
        <v>0</v>
      </c>
      <c r="AA25" s="54">
        <v>0</v>
      </c>
      <c r="AB25" s="54">
        <v>0</v>
      </c>
      <c r="AC25" s="46">
        <v>1</v>
      </c>
      <c r="AD25" s="46">
        <v>1</v>
      </c>
      <c r="AE25" s="47">
        <v>1</v>
      </c>
      <c r="AF25" s="46">
        <v>3</v>
      </c>
      <c r="AG25" s="26">
        <f>SUM(TabelERE723[[#This Row],[11-09-21]:[07-05-22]])</f>
        <v>27</v>
      </c>
      <c r="AH25" s="27">
        <f>(COUNTIF(TabelERE723[[#This Row],[11-09-21]:[07-05-22]],3)*2)+COUNTIF(TabelERE723[[#This Row],[11-09-21]:[07-05-22]],1)</f>
        <v>21</v>
      </c>
      <c r="AI25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42</v>
      </c>
      <c r="AJ25" s="29"/>
      <c r="AK25" s="30">
        <f t="shared" si="6"/>
        <v>0.5</v>
      </c>
      <c r="AL25" s="31"/>
    </row>
    <row r="26" spans="1:38" s="32" customFormat="1" ht="15" customHeight="1" x14ac:dyDescent="0.3">
      <c r="A26" s="18"/>
      <c r="B26" s="19">
        <f t="shared" si="1"/>
        <v>23</v>
      </c>
      <c r="C26" s="20">
        <v>232</v>
      </c>
      <c r="D26" s="21" t="str">
        <f t="shared" si="2"/>
        <v>BERGMANS JOACHIM</v>
      </c>
      <c r="E26" s="22">
        <f t="shared" si="3"/>
        <v>2</v>
      </c>
      <c r="F26" s="23" t="str">
        <f t="shared" si="4"/>
        <v>B</v>
      </c>
      <c r="G26" s="23" t="str">
        <f>IF(TabelERE723[[#This Row],[Gespeelde manches]]&lt;10,"TW",IF(TabelERE723[[#This Row],[Percentage]]&lt;40%,"D",IF(TabelERE723[[#This Row],[Percentage]]&lt;70%,"C","B")))</f>
        <v>C</v>
      </c>
      <c r="H26" s="24" t="str">
        <f>(VLOOKUP(C26,Ledenlijst1,2,FALSE))&amp;" "&amp;(IF(TabelERE723[[#This Row],[Ploegnummer
(kolom te verbergen)]]="-","",TabelERE723[[#This Row],[Ploegnummer
(kolom te verbergen)]]))</f>
        <v>DE ZES 2</v>
      </c>
      <c r="I26" s="25" t="str">
        <f t="shared" si="5"/>
        <v>DZES</v>
      </c>
      <c r="J26" s="44">
        <v>2</v>
      </c>
      <c r="K26" s="79">
        <v>1</v>
      </c>
      <c r="L26" s="46">
        <v>3</v>
      </c>
      <c r="M26" s="46">
        <v>0</v>
      </c>
      <c r="N26" s="54">
        <v>3</v>
      </c>
      <c r="O26" s="54">
        <v>1</v>
      </c>
      <c r="P26" s="47">
        <v>1</v>
      </c>
      <c r="Q26" s="47">
        <v>1</v>
      </c>
      <c r="R26" s="46">
        <v>1</v>
      </c>
      <c r="S26" s="47">
        <v>1</v>
      </c>
      <c r="T26" s="46">
        <v>0</v>
      </c>
      <c r="U26" s="47">
        <v>1</v>
      </c>
      <c r="V26" s="46">
        <v>1</v>
      </c>
      <c r="W26" s="54">
        <v>3</v>
      </c>
      <c r="X26" s="47">
        <v>0</v>
      </c>
      <c r="Y26" s="46" t="s">
        <v>16</v>
      </c>
      <c r="Z26" s="47" t="s">
        <v>16</v>
      </c>
      <c r="AA26" s="54" t="s">
        <v>16</v>
      </c>
      <c r="AB26" s="54" t="s">
        <v>16</v>
      </c>
      <c r="AC26" s="46">
        <v>3</v>
      </c>
      <c r="AD26" s="46">
        <v>3</v>
      </c>
      <c r="AE26" s="47" t="s">
        <v>16</v>
      </c>
      <c r="AF26" s="46">
        <v>3</v>
      </c>
      <c r="AG26" s="26">
        <f>SUM(TabelERE723[[#This Row],[11-09-21]:[07-05-22]])</f>
        <v>26</v>
      </c>
      <c r="AH26" s="27">
        <f>(COUNTIF(TabelERE723[[#This Row],[11-09-21]:[07-05-22]],3)*2)+COUNTIF(TabelERE723[[#This Row],[11-09-21]:[07-05-22]],1)</f>
        <v>20</v>
      </c>
      <c r="AI26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34</v>
      </c>
      <c r="AJ26" s="29"/>
      <c r="AK26" s="30">
        <f t="shared" si="6"/>
        <v>0.58823529411764708</v>
      </c>
      <c r="AL26" s="31"/>
    </row>
    <row r="27" spans="1:38" s="32" customFormat="1" ht="15" customHeight="1" x14ac:dyDescent="0.3">
      <c r="A27" s="18"/>
      <c r="B27" s="19">
        <f t="shared" si="1"/>
        <v>23</v>
      </c>
      <c r="C27" s="20">
        <v>129</v>
      </c>
      <c r="D27" s="21" t="str">
        <f t="shared" si="2"/>
        <v>VAN ROMPAEY KRISTOF</v>
      </c>
      <c r="E27" s="22">
        <f t="shared" si="3"/>
        <v>3</v>
      </c>
      <c r="F27" s="23" t="str">
        <f t="shared" si="4"/>
        <v>C</v>
      </c>
      <c r="G27" s="23" t="str">
        <f>IF(TabelERE723[[#This Row],[Gespeelde manches]]&lt;10,"TW",IF(TabelERE723[[#This Row],[Percentage]]&lt;40%,"D",IF(TabelERE723[[#This Row],[Percentage]]&lt;70%,"C","B")))</f>
        <v>C</v>
      </c>
      <c r="H27" s="24" t="str">
        <f>(VLOOKUP(C27,Ledenlijst1,2,FALSE))&amp;" "&amp;(IF(TabelERE723[[#This Row],[Ploegnummer
(kolom te verbergen)]]="-","",TabelERE723[[#This Row],[Ploegnummer
(kolom te verbergen)]]))</f>
        <v>DEN BLACK 3</v>
      </c>
      <c r="I27" s="25" t="str">
        <f t="shared" si="5"/>
        <v>DBLA</v>
      </c>
      <c r="J27" s="44">
        <v>3</v>
      </c>
      <c r="K27" s="79">
        <v>1</v>
      </c>
      <c r="L27" s="46">
        <v>1</v>
      </c>
      <c r="M27" s="46">
        <v>3</v>
      </c>
      <c r="N27" s="54">
        <v>0</v>
      </c>
      <c r="O27" s="54">
        <v>1</v>
      </c>
      <c r="P27" s="47">
        <v>0</v>
      </c>
      <c r="Q27" s="47">
        <v>3</v>
      </c>
      <c r="R27" s="46">
        <v>0</v>
      </c>
      <c r="S27" s="47">
        <v>0</v>
      </c>
      <c r="T27" s="46">
        <v>3</v>
      </c>
      <c r="U27" s="47">
        <v>0</v>
      </c>
      <c r="V27" s="46">
        <v>1</v>
      </c>
      <c r="W27" s="54">
        <v>1</v>
      </c>
      <c r="X27" s="47">
        <v>3</v>
      </c>
      <c r="Y27" s="46">
        <v>3</v>
      </c>
      <c r="Z27" s="47">
        <v>0</v>
      </c>
      <c r="AA27" s="54">
        <v>0</v>
      </c>
      <c r="AB27" s="54">
        <v>1</v>
      </c>
      <c r="AC27" s="46">
        <v>1</v>
      </c>
      <c r="AD27" s="46">
        <v>1</v>
      </c>
      <c r="AE27" s="47">
        <v>0</v>
      </c>
      <c r="AF27" s="46">
        <v>3</v>
      </c>
      <c r="AG27" s="26">
        <f>SUM(TabelERE723[[#This Row],[11-09-21]:[07-05-22]])</f>
        <v>26</v>
      </c>
      <c r="AH27" s="27">
        <f>(COUNTIF(TabelERE723[[#This Row],[11-09-21]:[07-05-22]],3)*2)+COUNTIF(TabelERE723[[#This Row],[11-09-21]:[07-05-22]],1)</f>
        <v>20</v>
      </c>
      <c r="AI27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44</v>
      </c>
      <c r="AJ27" s="29"/>
      <c r="AK27" s="30">
        <f t="shared" si="6"/>
        <v>0.45454545454545453</v>
      </c>
      <c r="AL27" s="31"/>
    </row>
    <row r="28" spans="1:38" s="32" customFormat="1" ht="15" customHeight="1" x14ac:dyDescent="0.3">
      <c r="A28" s="18"/>
      <c r="B28" s="19">
        <f t="shared" si="1"/>
        <v>23</v>
      </c>
      <c r="C28" s="20">
        <v>811</v>
      </c>
      <c r="D28" s="21" t="str">
        <f t="shared" si="2"/>
        <v>VERBEYST PASCAL</v>
      </c>
      <c r="E28" s="22">
        <f t="shared" si="3"/>
        <v>2</v>
      </c>
      <c r="F28" s="23" t="str">
        <f t="shared" si="4"/>
        <v>NA</v>
      </c>
      <c r="G28" s="23" t="str">
        <f>IF(TabelERE723[[#This Row],[Gespeelde manches]]&lt;10,"TW",IF(TabelERE723[[#This Row],[Percentage]]&lt;40%,"D",IF(TabelERE723[[#This Row],[Percentage]]&lt;70%,"C","B")))</f>
        <v>C</v>
      </c>
      <c r="H28" s="24" t="str">
        <f>(VLOOKUP(C28,Ledenlijst1,2,FALSE))&amp;" "&amp;(IF(TabelERE723[[#This Row],[Ploegnummer
(kolom te verbergen)]]="-","",TabelERE723[[#This Row],[Ploegnummer
(kolom te verbergen)]]))</f>
        <v>GOUDEN BIL 2</v>
      </c>
      <c r="I28" s="25" t="str">
        <f t="shared" si="5"/>
        <v>GBIL</v>
      </c>
      <c r="J28" s="44">
        <v>2</v>
      </c>
      <c r="K28" s="79">
        <v>3</v>
      </c>
      <c r="L28" s="46">
        <v>0</v>
      </c>
      <c r="M28" s="46">
        <v>3</v>
      </c>
      <c r="N28" s="54">
        <v>0</v>
      </c>
      <c r="O28" s="54">
        <v>1</v>
      </c>
      <c r="P28" s="47">
        <v>1</v>
      </c>
      <c r="Q28" s="47">
        <v>3</v>
      </c>
      <c r="R28" s="46">
        <v>1</v>
      </c>
      <c r="S28" s="47">
        <v>1</v>
      </c>
      <c r="T28" s="46" t="s">
        <v>16</v>
      </c>
      <c r="U28" s="47">
        <v>0</v>
      </c>
      <c r="V28" s="46">
        <v>1</v>
      </c>
      <c r="W28" s="54">
        <v>3</v>
      </c>
      <c r="X28" s="47">
        <v>0</v>
      </c>
      <c r="Y28" s="46">
        <v>0</v>
      </c>
      <c r="Z28" s="47">
        <v>0</v>
      </c>
      <c r="AA28" s="54">
        <v>3</v>
      </c>
      <c r="AB28" s="54" t="s">
        <v>16</v>
      </c>
      <c r="AC28" s="46">
        <v>0</v>
      </c>
      <c r="AD28" s="46">
        <v>0</v>
      </c>
      <c r="AE28" s="47">
        <v>3</v>
      </c>
      <c r="AF28" s="46">
        <v>3</v>
      </c>
      <c r="AG28" s="26">
        <f>SUM(TabelERE723[[#This Row],[11-09-21]:[07-05-22]])</f>
        <v>26</v>
      </c>
      <c r="AH28" s="27">
        <f>(COUNTIF(TabelERE723[[#This Row],[11-09-21]:[07-05-22]],3)*2)+COUNTIF(TabelERE723[[#This Row],[11-09-21]:[07-05-22]],1)</f>
        <v>19</v>
      </c>
      <c r="AI28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40</v>
      </c>
      <c r="AJ28" s="29"/>
      <c r="AK28" s="30">
        <f t="shared" si="6"/>
        <v>0.47499999999999998</v>
      </c>
      <c r="AL28" s="31"/>
    </row>
    <row r="29" spans="1:38" s="32" customFormat="1" ht="15" customHeight="1" x14ac:dyDescent="0.3">
      <c r="A29" s="18"/>
      <c r="B29" s="19">
        <f t="shared" si="1"/>
        <v>23</v>
      </c>
      <c r="C29" s="20">
        <v>852</v>
      </c>
      <c r="D29" s="21" t="str">
        <f t="shared" si="2"/>
        <v>BOEY RUDIGER</v>
      </c>
      <c r="E29" s="22" t="str">
        <f t="shared" si="3"/>
        <v>-</v>
      </c>
      <c r="F29" s="23" t="str">
        <f t="shared" si="4"/>
        <v>NA</v>
      </c>
      <c r="G29" s="23" t="str">
        <f>IF(TabelERE723[[#This Row],[Gespeelde manches]]&lt;10,"TW",IF(TabelERE723[[#This Row],[Percentage]]&lt;40%,"D",IF(TabelERE723[[#This Row],[Percentage]]&lt;70%,"C","B")))</f>
        <v>C</v>
      </c>
      <c r="H29" s="24" t="str">
        <f>(VLOOKUP(C29,Ledenlijst1,2,FALSE))&amp;" "&amp;(IF(TabelERE723[[#This Row],[Ploegnummer
(kolom te verbergen)]]="-","",TabelERE723[[#This Row],[Ploegnummer
(kolom te verbergen)]]))</f>
        <v>KALFORT SPORTIF 2</v>
      </c>
      <c r="I29" s="25" t="str">
        <f t="shared" si="5"/>
        <v>KALF</v>
      </c>
      <c r="J29" s="44">
        <v>2</v>
      </c>
      <c r="K29" s="79">
        <v>3</v>
      </c>
      <c r="L29" s="46">
        <v>3</v>
      </c>
      <c r="M29" s="46">
        <v>3</v>
      </c>
      <c r="N29" s="54" t="s">
        <v>16</v>
      </c>
      <c r="O29" s="54">
        <v>1</v>
      </c>
      <c r="P29" s="47" t="s">
        <v>16</v>
      </c>
      <c r="Q29" s="47" t="s">
        <v>16</v>
      </c>
      <c r="R29" s="46">
        <v>3</v>
      </c>
      <c r="S29" s="47">
        <v>1</v>
      </c>
      <c r="T29" s="46">
        <v>1</v>
      </c>
      <c r="U29" s="47">
        <v>0</v>
      </c>
      <c r="V29" s="46">
        <v>0</v>
      </c>
      <c r="W29" s="54" t="s">
        <v>16</v>
      </c>
      <c r="X29" s="47">
        <v>0</v>
      </c>
      <c r="Y29" s="46">
        <v>1</v>
      </c>
      <c r="Z29" s="47">
        <v>3</v>
      </c>
      <c r="AA29" s="54">
        <v>3</v>
      </c>
      <c r="AB29" s="54">
        <v>1</v>
      </c>
      <c r="AC29" s="46" t="s">
        <v>16</v>
      </c>
      <c r="AD29" s="46">
        <v>0</v>
      </c>
      <c r="AE29" s="47">
        <v>0</v>
      </c>
      <c r="AF29" s="46">
        <v>3</v>
      </c>
      <c r="AG29" s="26">
        <f>SUM(TabelERE723[[#This Row],[11-09-21]:[07-05-22]])</f>
        <v>26</v>
      </c>
      <c r="AH29" s="27">
        <f>(COUNTIF(TabelERE723[[#This Row],[11-09-21]:[07-05-22]],3)*2)+COUNTIF(TabelERE723[[#This Row],[11-09-21]:[07-05-22]],1)</f>
        <v>19</v>
      </c>
      <c r="AI29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34</v>
      </c>
      <c r="AJ29" s="29"/>
      <c r="AK29" s="30">
        <f t="shared" si="6"/>
        <v>0.55882352941176472</v>
      </c>
      <c r="AL29" s="31"/>
    </row>
    <row r="30" spans="1:38" s="32" customFormat="1" ht="15" customHeight="1" x14ac:dyDescent="0.3">
      <c r="A30" s="18"/>
      <c r="B30" s="19">
        <f t="shared" si="1"/>
        <v>23</v>
      </c>
      <c r="C30" s="20">
        <v>241</v>
      </c>
      <c r="D30" s="21" t="str">
        <f t="shared" si="2"/>
        <v>VERBUSTEL EDDY</v>
      </c>
      <c r="E30" s="22" t="str">
        <f t="shared" si="3"/>
        <v>-</v>
      </c>
      <c r="F30" s="23" t="str">
        <f t="shared" si="4"/>
        <v>B</v>
      </c>
      <c r="G30" s="23" t="str">
        <f>IF(TabelERE723[[#This Row],[Gespeelde manches]]&lt;10,"TW",IF(TabelERE723[[#This Row],[Percentage]]&lt;40%,"D",IF(TabelERE723[[#This Row],[Percentage]]&lt;70%,"C","B")))</f>
        <v>C</v>
      </c>
      <c r="H30" s="24" t="str">
        <f>(VLOOKUP(C30,Ledenlijst1,2,FALSE))&amp;" "&amp;(IF(TabelERE723[[#This Row],[Ploegnummer
(kolom te verbergen)]]="-","",TabelERE723[[#This Row],[Ploegnummer
(kolom te verbergen)]]))</f>
        <v xml:space="preserve">ZOGGEHOF </v>
      </c>
      <c r="I30" s="25" t="str">
        <f t="shared" si="5"/>
        <v>ZOG</v>
      </c>
      <c r="J30" s="44"/>
      <c r="K30" s="79">
        <v>0</v>
      </c>
      <c r="L30" s="46">
        <v>0</v>
      </c>
      <c r="M30" s="46">
        <v>0</v>
      </c>
      <c r="N30" s="54" t="s">
        <v>16</v>
      </c>
      <c r="O30" s="54">
        <v>1</v>
      </c>
      <c r="P30" s="47">
        <v>1</v>
      </c>
      <c r="Q30" s="47">
        <v>3</v>
      </c>
      <c r="R30" s="46">
        <v>0</v>
      </c>
      <c r="S30" s="47">
        <v>1</v>
      </c>
      <c r="T30" s="46">
        <v>3</v>
      </c>
      <c r="U30" s="47">
        <v>3</v>
      </c>
      <c r="V30" s="46" t="s">
        <v>16</v>
      </c>
      <c r="W30" s="54">
        <v>1</v>
      </c>
      <c r="X30" s="47">
        <v>3</v>
      </c>
      <c r="Y30" s="46">
        <v>3</v>
      </c>
      <c r="Z30" s="85" t="s">
        <v>28</v>
      </c>
      <c r="AA30" s="54" t="s">
        <v>16</v>
      </c>
      <c r="AB30" s="54" t="s">
        <v>16</v>
      </c>
      <c r="AC30" s="46">
        <v>3</v>
      </c>
      <c r="AD30" s="46">
        <v>3</v>
      </c>
      <c r="AE30" s="47">
        <v>1</v>
      </c>
      <c r="AF30" s="46">
        <v>0</v>
      </c>
      <c r="AG30" s="26">
        <f>SUM(TabelERE723[[#This Row],[11-09-21]:[07-05-22]])</f>
        <v>26</v>
      </c>
      <c r="AH30" s="27">
        <f>(COUNTIF(TabelERE723[[#This Row],[11-09-21]:[07-05-22]],3)*2)+COUNTIF(TabelERE723[[#This Row],[11-09-21]:[07-05-22]],1)</f>
        <v>19</v>
      </c>
      <c r="AI30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34</v>
      </c>
      <c r="AJ30" s="29"/>
      <c r="AK30" s="30">
        <f t="shared" si="6"/>
        <v>0.55882352941176472</v>
      </c>
      <c r="AL30" s="31"/>
    </row>
    <row r="31" spans="1:38" s="32" customFormat="1" ht="15" customHeight="1" x14ac:dyDescent="0.3">
      <c r="A31" s="18"/>
      <c r="B31" s="19">
        <f t="shared" si="1"/>
        <v>28</v>
      </c>
      <c r="C31" s="20">
        <v>148</v>
      </c>
      <c r="D31" s="21" t="str">
        <f t="shared" si="2"/>
        <v>KREBS FRANS</v>
      </c>
      <c r="E31" s="22" t="str">
        <f t="shared" si="3"/>
        <v>-</v>
      </c>
      <c r="F31" s="23" t="str">
        <f t="shared" si="4"/>
        <v>C</v>
      </c>
      <c r="G31" s="23" t="str">
        <f>IF(TabelERE723[[#This Row],[Gespeelde manches]]&lt;10,"TW",IF(TabelERE723[[#This Row],[Percentage]]&lt;40%,"D",IF(TabelERE723[[#This Row],[Percentage]]&lt;70%,"C","B")))</f>
        <v>C</v>
      </c>
      <c r="H31" s="24" t="str">
        <f>(VLOOKUP(C31,Ledenlijst1,2,FALSE))&amp;" "&amp;(IF(TabelERE723[[#This Row],[Ploegnummer
(kolom te verbergen)]]="-","",TabelERE723[[#This Row],[Ploegnummer
(kolom te verbergen)]]))</f>
        <v xml:space="preserve">DE VOSKES </v>
      </c>
      <c r="I31" s="25" t="str">
        <f t="shared" si="5"/>
        <v>VOS</v>
      </c>
      <c r="J31" s="44"/>
      <c r="K31" s="79">
        <v>0</v>
      </c>
      <c r="L31" s="46" t="s">
        <v>16</v>
      </c>
      <c r="M31" s="46">
        <v>0</v>
      </c>
      <c r="N31" s="54">
        <v>3</v>
      </c>
      <c r="O31" s="54">
        <v>1</v>
      </c>
      <c r="P31" s="47">
        <v>3</v>
      </c>
      <c r="Q31" s="47">
        <v>1</v>
      </c>
      <c r="R31" s="46" t="s">
        <v>16</v>
      </c>
      <c r="S31" s="47">
        <v>1</v>
      </c>
      <c r="T31" s="46" t="s">
        <v>16</v>
      </c>
      <c r="U31" s="47">
        <v>1</v>
      </c>
      <c r="V31" s="46" t="s">
        <v>16</v>
      </c>
      <c r="W31" s="54">
        <v>1</v>
      </c>
      <c r="X31" s="47">
        <v>1</v>
      </c>
      <c r="Y31" s="46">
        <v>3</v>
      </c>
      <c r="Z31" s="47">
        <v>3</v>
      </c>
      <c r="AA31" s="54">
        <v>0</v>
      </c>
      <c r="AB31" s="54">
        <v>0</v>
      </c>
      <c r="AC31" s="46">
        <v>0</v>
      </c>
      <c r="AD31" s="46">
        <v>3</v>
      </c>
      <c r="AE31" s="47">
        <v>3</v>
      </c>
      <c r="AF31" s="46">
        <v>1</v>
      </c>
      <c r="AG31" s="26">
        <f>SUM(TabelERE723[[#This Row],[11-09-21]:[07-05-22]])</f>
        <v>25</v>
      </c>
      <c r="AH31" s="27">
        <f>(COUNTIF(TabelERE723[[#This Row],[11-09-21]:[07-05-22]],3)*2)+COUNTIF(TabelERE723[[#This Row],[11-09-21]:[07-05-22]],1)</f>
        <v>19</v>
      </c>
      <c r="AI31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35</v>
      </c>
      <c r="AJ31" s="29">
        <v>1</v>
      </c>
      <c r="AK31" s="30">
        <f t="shared" si="6"/>
        <v>0.54285714285714282</v>
      </c>
      <c r="AL31" s="31"/>
    </row>
    <row r="32" spans="1:38" s="32" customFormat="1" ht="15" customHeight="1" x14ac:dyDescent="0.3">
      <c r="A32" s="18"/>
      <c r="B32" s="19">
        <f t="shared" si="1"/>
        <v>29</v>
      </c>
      <c r="C32" s="20">
        <v>829</v>
      </c>
      <c r="D32" s="21" t="str">
        <f t="shared" si="2"/>
        <v>VAN BADEN KURT</v>
      </c>
      <c r="E32" s="22" t="str">
        <f t="shared" si="3"/>
        <v>-</v>
      </c>
      <c r="F32" s="23" t="str">
        <f t="shared" si="4"/>
        <v>NA</v>
      </c>
      <c r="G32" s="23" t="str">
        <f>IF(TabelERE723[[#This Row],[Gespeelde manches]]&lt;10,"TW",IF(TabelERE723[[#This Row],[Percentage]]&lt;40%,"D",IF(TabelERE723[[#This Row],[Percentage]]&lt;70%,"C","B")))</f>
        <v>C</v>
      </c>
      <c r="H32" s="24" t="str">
        <f>(VLOOKUP(C32,Ledenlijst1,2,FALSE))&amp;" "&amp;(IF(TabelERE723[[#This Row],[Ploegnummer
(kolom te verbergen)]]="-","",TabelERE723[[#This Row],[Ploegnummer
(kolom te verbergen)]]))</f>
        <v>BARBOER 2</v>
      </c>
      <c r="I32" s="25" t="str">
        <f t="shared" si="5"/>
        <v>BBR</v>
      </c>
      <c r="J32" s="44">
        <v>2</v>
      </c>
      <c r="K32" s="79">
        <v>1</v>
      </c>
      <c r="L32" s="46" t="s">
        <v>16</v>
      </c>
      <c r="M32" s="46">
        <v>3</v>
      </c>
      <c r="N32" s="54">
        <v>3</v>
      </c>
      <c r="O32" s="54">
        <v>0</v>
      </c>
      <c r="P32" s="47" t="s">
        <v>16</v>
      </c>
      <c r="Q32" s="47" t="s">
        <v>16</v>
      </c>
      <c r="R32" s="46">
        <v>0</v>
      </c>
      <c r="S32" s="47" t="s">
        <v>16</v>
      </c>
      <c r="T32" s="46">
        <v>3</v>
      </c>
      <c r="U32" s="47" t="s">
        <v>16</v>
      </c>
      <c r="V32" s="46">
        <v>3</v>
      </c>
      <c r="W32" s="54">
        <v>3</v>
      </c>
      <c r="X32" s="47" t="s">
        <v>16</v>
      </c>
      <c r="Y32" s="46" t="s">
        <v>16</v>
      </c>
      <c r="Z32" s="47">
        <v>3</v>
      </c>
      <c r="AA32" s="54" t="s">
        <v>16</v>
      </c>
      <c r="AB32" s="54">
        <v>3</v>
      </c>
      <c r="AC32" s="46">
        <v>1</v>
      </c>
      <c r="AD32" s="46" t="s">
        <v>16</v>
      </c>
      <c r="AE32" s="47" t="s">
        <v>16</v>
      </c>
      <c r="AF32" s="46">
        <v>0</v>
      </c>
      <c r="AG32" s="26">
        <f>SUM(TabelERE723[[#This Row],[11-09-21]:[07-05-22]])</f>
        <v>23</v>
      </c>
      <c r="AH32" s="27">
        <f>(COUNTIF(TabelERE723[[#This Row],[11-09-21]:[07-05-22]],3)*2)+COUNTIF(TabelERE723[[#This Row],[11-09-21]:[07-05-22]],1)</f>
        <v>16</v>
      </c>
      <c r="AI32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24</v>
      </c>
      <c r="AJ32" s="29"/>
      <c r="AK32" s="30">
        <f t="shared" si="6"/>
        <v>0.66666666666666663</v>
      </c>
      <c r="AL32" s="31"/>
    </row>
    <row r="33" spans="1:38" s="32" customFormat="1" ht="15" customHeight="1" x14ac:dyDescent="0.3">
      <c r="A33" s="18"/>
      <c r="B33" s="19">
        <f t="shared" si="1"/>
        <v>29</v>
      </c>
      <c r="C33" s="20">
        <v>371</v>
      </c>
      <c r="D33" s="21" t="str">
        <f t="shared" si="2"/>
        <v>VERMEULEN PETER</v>
      </c>
      <c r="E33" s="22">
        <f t="shared" si="3"/>
        <v>2</v>
      </c>
      <c r="F33" s="23" t="str">
        <f t="shared" si="4"/>
        <v>B</v>
      </c>
      <c r="G33" s="23" t="str">
        <f>IF(TabelERE723[[#This Row],[Gespeelde manches]]&lt;10,"TW",IF(TabelERE723[[#This Row],[Percentage]]&lt;40%,"D",IF(TabelERE723[[#This Row],[Percentage]]&lt;70%,"C","B")))</f>
        <v>C</v>
      </c>
      <c r="H33" s="24" t="str">
        <f>(VLOOKUP(C33,Ledenlijst1,2,FALSE))&amp;" "&amp;(IF(TabelERE723[[#This Row],[Ploegnummer
(kolom te verbergen)]]="-","",TabelERE723[[#This Row],[Ploegnummer
(kolom te verbergen)]]))</f>
        <v>BARBOER 2</v>
      </c>
      <c r="I33" s="25" t="str">
        <f t="shared" si="5"/>
        <v>BBR</v>
      </c>
      <c r="J33" s="44">
        <v>2</v>
      </c>
      <c r="K33" s="79">
        <v>0</v>
      </c>
      <c r="L33" s="46">
        <v>1</v>
      </c>
      <c r="M33" s="46" t="s">
        <v>16</v>
      </c>
      <c r="N33" s="54" t="s">
        <v>16</v>
      </c>
      <c r="O33" s="54">
        <v>1</v>
      </c>
      <c r="P33" s="47">
        <v>0</v>
      </c>
      <c r="Q33" s="47" t="s">
        <v>16</v>
      </c>
      <c r="R33" s="46">
        <v>1</v>
      </c>
      <c r="S33" s="47">
        <v>3</v>
      </c>
      <c r="T33" s="46">
        <v>1</v>
      </c>
      <c r="U33" s="47">
        <v>3</v>
      </c>
      <c r="V33" s="46">
        <v>0</v>
      </c>
      <c r="W33" s="54">
        <v>1</v>
      </c>
      <c r="X33" s="47">
        <v>3</v>
      </c>
      <c r="Y33" s="46">
        <v>1</v>
      </c>
      <c r="Z33" s="47">
        <v>0</v>
      </c>
      <c r="AA33" s="54">
        <v>0</v>
      </c>
      <c r="AB33" s="54">
        <v>1</v>
      </c>
      <c r="AC33" s="46">
        <v>0</v>
      </c>
      <c r="AD33" s="46">
        <v>3</v>
      </c>
      <c r="AE33" s="47">
        <v>1</v>
      </c>
      <c r="AF33" s="46">
        <v>3</v>
      </c>
      <c r="AG33" s="26">
        <f>SUM(TabelERE723[[#This Row],[11-09-21]:[07-05-22]])</f>
        <v>23</v>
      </c>
      <c r="AH33" s="27">
        <f>(COUNTIF(TabelERE723[[#This Row],[11-09-21]:[07-05-22]],3)*2)+COUNTIF(TabelERE723[[#This Row],[11-09-21]:[07-05-22]],1)</f>
        <v>18</v>
      </c>
      <c r="AI33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37</v>
      </c>
      <c r="AJ33" s="29">
        <v>1</v>
      </c>
      <c r="AK33" s="30">
        <f t="shared" si="6"/>
        <v>0.48648648648648651</v>
      </c>
      <c r="AL33" s="31"/>
    </row>
    <row r="34" spans="1:38" s="32" customFormat="1" ht="15" customHeight="1" x14ac:dyDescent="0.3">
      <c r="A34" s="18"/>
      <c r="B34" s="19">
        <f t="shared" si="1"/>
        <v>29</v>
      </c>
      <c r="C34" s="20">
        <v>365</v>
      </c>
      <c r="D34" s="21" t="str">
        <f t="shared" si="2"/>
        <v>WAUTERS JOHAN</v>
      </c>
      <c r="E34" s="22">
        <f t="shared" si="3"/>
        <v>2</v>
      </c>
      <c r="F34" s="23" t="str">
        <f t="shared" si="4"/>
        <v>C</v>
      </c>
      <c r="G34" s="23" t="str">
        <f>IF(TabelERE723[[#This Row],[Gespeelde manches]]&lt;10,"TW",IF(TabelERE723[[#This Row],[Percentage]]&lt;40%,"D",IF(TabelERE723[[#This Row],[Percentage]]&lt;70%,"C","B")))</f>
        <v>C</v>
      </c>
      <c r="H34" s="24" t="str">
        <f>(VLOOKUP(C34,Ledenlijst1,2,FALSE))&amp;" "&amp;(IF(TabelERE723[[#This Row],[Ploegnummer
(kolom te verbergen)]]="-","",TabelERE723[[#This Row],[Ploegnummer
(kolom te verbergen)]]))</f>
        <v>BARBOER 2</v>
      </c>
      <c r="I34" s="25" t="str">
        <f t="shared" si="5"/>
        <v>BBR</v>
      </c>
      <c r="J34" s="44">
        <v>2</v>
      </c>
      <c r="K34" s="79">
        <v>1</v>
      </c>
      <c r="L34" s="46">
        <v>3</v>
      </c>
      <c r="M34" s="46">
        <v>3</v>
      </c>
      <c r="N34" s="54">
        <v>0</v>
      </c>
      <c r="O34" s="54">
        <v>1</v>
      </c>
      <c r="P34" s="47">
        <v>3</v>
      </c>
      <c r="Q34" s="47">
        <v>0</v>
      </c>
      <c r="R34" s="46">
        <v>1</v>
      </c>
      <c r="S34" s="47">
        <v>1</v>
      </c>
      <c r="T34" s="46">
        <v>0</v>
      </c>
      <c r="U34" s="47">
        <v>1</v>
      </c>
      <c r="V34" s="46">
        <v>1</v>
      </c>
      <c r="W34" s="54">
        <v>1</v>
      </c>
      <c r="X34" s="47">
        <v>1</v>
      </c>
      <c r="Y34" s="46">
        <v>3</v>
      </c>
      <c r="Z34" s="47">
        <v>1</v>
      </c>
      <c r="AA34" s="54">
        <v>0</v>
      </c>
      <c r="AB34" s="54">
        <v>1</v>
      </c>
      <c r="AC34" s="46">
        <v>1</v>
      </c>
      <c r="AD34" s="46">
        <v>0</v>
      </c>
      <c r="AE34" s="47">
        <v>0</v>
      </c>
      <c r="AF34" s="46">
        <v>0</v>
      </c>
      <c r="AG34" s="26">
        <f>SUM(TabelERE723[[#This Row],[11-09-21]:[07-05-22]])</f>
        <v>23</v>
      </c>
      <c r="AH34" s="27">
        <f>(COUNTIF(TabelERE723[[#This Row],[11-09-21]:[07-05-22]],3)*2)+COUNTIF(TabelERE723[[#This Row],[11-09-21]:[07-05-22]],1)</f>
        <v>19</v>
      </c>
      <c r="AI34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44</v>
      </c>
      <c r="AJ34" s="29"/>
      <c r="AK34" s="30">
        <f t="shared" si="6"/>
        <v>0.43181818181818182</v>
      </c>
      <c r="AL34" s="31"/>
    </row>
    <row r="35" spans="1:38" s="32" customFormat="1" ht="15" customHeight="1" x14ac:dyDescent="0.3">
      <c r="A35" s="18"/>
      <c r="B35" s="19">
        <f t="shared" si="1"/>
        <v>29</v>
      </c>
      <c r="C35" s="20">
        <v>573</v>
      </c>
      <c r="D35" s="21" t="str">
        <f t="shared" si="2"/>
        <v>VAN NUFFEL JURGEN</v>
      </c>
      <c r="E35" s="22">
        <f t="shared" si="3"/>
        <v>2</v>
      </c>
      <c r="F35" s="23" t="str">
        <f t="shared" si="4"/>
        <v>C</v>
      </c>
      <c r="G35" s="23" t="str">
        <f>IF(TabelERE723[[#This Row],[Gespeelde manches]]&lt;10,"TW",IF(TabelERE723[[#This Row],[Percentage]]&lt;40%,"D",IF(TabelERE723[[#This Row],[Percentage]]&lt;70%,"C","B")))</f>
        <v>C</v>
      </c>
      <c r="H35" s="24" t="str">
        <f>(VLOOKUP(C35,Ledenlijst1,2,FALSE))&amp;" "&amp;(IF(TabelERE723[[#This Row],[Ploegnummer
(kolom te verbergen)]]="-","",TabelERE723[[#This Row],[Ploegnummer
(kolom te verbergen)]]))</f>
        <v>DE ZES 2</v>
      </c>
      <c r="I35" s="25" t="str">
        <f t="shared" si="5"/>
        <v>DZES</v>
      </c>
      <c r="J35" s="44">
        <v>2</v>
      </c>
      <c r="K35" s="79">
        <v>3</v>
      </c>
      <c r="L35" s="46">
        <v>3</v>
      </c>
      <c r="M35" s="46">
        <v>0</v>
      </c>
      <c r="N35" s="54">
        <v>0</v>
      </c>
      <c r="O35" s="54" t="s">
        <v>16</v>
      </c>
      <c r="P35" s="47">
        <v>0</v>
      </c>
      <c r="Q35" s="47">
        <v>0</v>
      </c>
      <c r="R35" s="46">
        <v>0</v>
      </c>
      <c r="S35" s="47">
        <v>3</v>
      </c>
      <c r="T35" s="46">
        <v>0</v>
      </c>
      <c r="U35" s="47">
        <v>3</v>
      </c>
      <c r="V35" s="46">
        <v>1</v>
      </c>
      <c r="W35" s="54">
        <v>3</v>
      </c>
      <c r="X35" s="47">
        <v>0</v>
      </c>
      <c r="Y35" s="46">
        <v>0</v>
      </c>
      <c r="Z35" s="47">
        <v>1</v>
      </c>
      <c r="AA35" s="54">
        <v>1</v>
      </c>
      <c r="AB35" s="54">
        <v>1</v>
      </c>
      <c r="AC35" s="46">
        <v>0</v>
      </c>
      <c r="AD35" s="46">
        <v>0</v>
      </c>
      <c r="AE35" s="47">
        <v>3</v>
      </c>
      <c r="AF35" s="46">
        <v>1</v>
      </c>
      <c r="AG35" s="26">
        <f>SUM(TabelERE723[[#This Row],[11-09-21]:[07-05-22]])</f>
        <v>23</v>
      </c>
      <c r="AH35" s="27">
        <f>(COUNTIF(TabelERE723[[#This Row],[11-09-21]:[07-05-22]],3)*2)+COUNTIF(TabelERE723[[#This Row],[11-09-21]:[07-05-22]],1)</f>
        <v>17</v>
      </c>
      <c r="AI35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41</v>
      </c>
      <c r="AJ35" s="29">
        <v>1</v>
      </c>
      <c r="AK35" s="30">
        <f t="shared" si="6"/>
        <v>0.41463414634146339</v>
      </c>
      <c r="AL35" s="31"/>
    </row>
    <row r="36" spans="1:38" s="32" customFormat="1" ht="15" customHeight="1" x14ac:dyDescent="0.3">
      <c r="A36" s="18"/>
      <c r="B36" s="19">
        <f t="shared" ref="B36:B67" si="7">_xlfn.RANK.EQ(AG36,$AG$4:$AG$132,0)</f>
        <v>29</v>
      </c>
      <c r="C36" s="20">
        <v>728</v>
      </c>
      <c r="D36" s="21" t="str">
        <f t="shared" ref="D36:D67" si="8">VLOOKUP(C36,Ledenlijst1,4,FALSE)</f>
        <v>JOOS LUDWIG</v>
      </c>
      <c r="E36" s="22">
        <f t="shared" ref="E36:E67" si="9">VLOOKUP(C36,Ledenlijst1,6,FALSE)</f>
        <v>2</v>
      </c>
      <c r="F36" s="23" t="str">
        <f t="shared" ref="F36:F67" si="10">VLOOKUP(C36,Ledenlijst1,5,FALSE)</f>
        <v>B</v>
      </c>
      <c r="G36" s="23" t="str">
        <f>IF(TabelERE723[[#This Row],[Gespeelde manches]]&lt;10,"TW",IF(TabelERE723[[#This Row],[Percentage]]&lt;40%,"D",IF(TabelERE723[[#This Row],[Percentage]]&lt;70%,"C","B")))</f>
        <v>C</v>
      </c>
      <c r="H36" s="24" t="str">
        <f>(VLOOKUP(C36,Ledenlijst1,2,FALSE))&amp;" "&amp;(IF(TabelERE723[[#This Row],[Ploegnummer
(kolom te verbergen)]]="-","",TabelERE723[[#This Row],[Ploegnummer
(kolom te verbergen)]]))</f>
        <v>PLAZA 2</v>
      </c>
      <c r="I36" s="25" t="str">
        <f t="shared" ref="I36:I67" si="11">VLOOKUP(C36,Ledenlijst1,3,FALSE)</f>
        <v>PLZ</v>
      </c>
      <c r="J36" s="44">
        <v>2</v>
      </c>
      <c r="K36" s="79">
        <v>0</v>
      </c>
      <c r="L36" s="46">
        <v>0</v>
      </c>
      <c r="M36" s="46">
        <v>1</v>
      </c>
      <c r="N36" s="54" t="s">
        <v>16</v>
      </c>
      <c r="O36" s="54" t="s">
        <v>16</v>
      </c>
      <c r="P36" s="47">
        <v>3</v>
      </c>
      <c r="Q36" s="47">
        <v>1</v>
      </c>
      <c r="R36" s="46">
        <v>1</v>
      </c>
      <c r="S36" s="47">
        <v>3</v>
      </c>
      <c r="T36" s="46" t="s">
        <v>16</v>
      </c>
      <c r="U36" s="47">
        <v>3</v>
      </c>
      <c r="V36" s="46">
        <v>1</v>
      </c>
      <c r="W36" s="54">
        <v>0</v>
      </c>
      <c r="X36" s="47">
        <v>0</v>
      </c>
      <c r="Y36" s="46" t="s">
        <v>16</v>
      </c>
      <c r="Z36" s="47">
        <v>1</v>
      </c>
      <c r="AA36" s="54">
        <v>0</v>
      </c>
      <c r="AB36" s="54">
        <v>1</v>
      </c>
      <c r="AC36" s="46">
        <v>3</v>
      </c>
      <c r="AD36" s="46">
        <v>1</v>
      </c>
      <c r="AE36" s="47">
        <v>3</v>
      </c>
      <c r="AF36" s="46">
        <v>1</v>
      </c>
      <c r="AG36" s="26">
        <f>SUM(TabelERE723[[#This Row],[11-09-21]:[07-05-22]])</f>
        <v>23</v>
      </c>
      <c r="AH36" s="27">
        <f>(COUNTIF(TabelERE723[[#This Row],[11-09-21]:[07-05-22]],3)*2)+COUNTIF(TabelERE723[[#This Row],[11-09-21]:[07-05-22]],1)</f>
        <v>18</v>
      </c>
      <c r="AI36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36</v>
      </c>
      <c r="AJ36" s="29"/>
      <c r="AK36" s="30">
        <f t="shared" ref="AK36:AK67" si="12">IFERROR(AH36/AI36,0)</f>
        <v>0.5</v>
      </c>
      <c r="AL36" s="31"/>
    </row>
    <row r="37" spans="1:38" s="32" customFormat="1" ht="15" customHeight="1" x14ac:dyDescent="0.3">
      <c r="A37" s="18"/>
      <c r="B37" s="19">
        <f t="shared" si="7"/>
        <v>29</v>
      </c>
      <c r="C37" s="20">
        <v>150</v>
      </c>
      <c r="D37" s="21" t="str">
        <f t="shared" si="8"/>
        <v>DE KEYSER HUGO</v>
      </c>
      <c r="E37" s="22" t="str">
        <f t="shared" si="9"/>
        <v>-</v>
      </c>
      <c r="F37" s="23" t="str">
        <f t="shared" si="10"/>
        <v>B</v>
      </c>
      <c r="G37" s="23" t="str">
        <f>IF(TabelERE723[[#This Row],[Gespeelde manches]]&lt;10,"TW",IF(TabelERE723[[#This Row],[Percentage]]&lt;40%,"D",IF(TabelERE723[[#This Row],[Percentage]]&lt;70%,"C","B")))</f>
        <v>C</v>
      </c>
      <c r="H37" s="24" t="str">
        <f>(VLOOKUP(C37,Ledenlijst1,2,FALSE))&amp;" "&amp;(IF(TabelERE723[[#This Row],[Ploegnummer
(kolom te verbergen)]]="-","",TabelERE723[[#This Row],[Ploegnummer
(kolom te verbergen)]]))</f>
        <v xml:space="preserve">ZOGGEHOF </v>
      </c>
      <c r="I37" s="25" t="str">
        <f t="shared" si="11"/>
        <v>ZOG</v>
      </c>
      <c r="J37" s="44"/>
      <c r="K37" s="79">
        <v>1</v>
      </c>
      <c r="L37" s="46">
        <v>0</v>
      </c>
      <c r="M37" s="46">
        <v>0</v>
      </c>
      <c r="N37" s="54">
        <v>3</v>
      </c>
      <c r="O37" s="54">
        <v>3</v>
      </c>
      <c r="P37" s="47">
        <v>1</v>
      </c>
      <c r="Q37" s="47">
        <v>3</v>
      </c>
      <c r="R37" s="46">
        <v>1</v>
      </c>
      <c r="S37" s="47">
        <v>1</v>
      </c>
      <c r="T37" s="46">
        <v>3</v>
      </c>
      <c r="U37" s="47" t="s">
        <v>16</v>
      </c>
      <c r="V37" s="46">
        <v>0</v>
      </c>
      <c r="W37" s="54">
        <v>3</v>
      </c>
      <c r="X37" s="47">
        <v>0</v>
      </c>
      <c r="Y37" s="46">
        <v>0</v>
      </c>
      <c r="Z37" s="85" t="s">
        <v>28</v>
      </c>
      <c r="AA37" s="54">
        <v>0</v>
      </c>
      <c r="AB37" s="54">
        <v>3</v>
      </c>
      <c r="AC37" s="46">
        <v>0</v>
      </c>
      <c r="AD37" s="46">
        <v>0</v>
      </c>
      <c r="AE37" s="47">
        <v>1</v>
      </c>
      <c r="AF37" s="46">
        <v>0</v>
      </c>
      <c r="AG37" s="26">
        <f>SUM(TabelERE723[[#This Row],[11-09-21]:[07-05-22]])</f>
        <v>23</v>
      </c>
      <c r="AH37" s="27">
        <f>(COUNTIF(TabelERE723[[#This Row],[11-09-21]:[07-05-22]],3)*2)+COUNTIF(TabelERE723[[#This Row],[11-09-21]:[07-05-22]],1)</f>
        <v>17</v>
      </c>
      <c r="AI37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40</v>
      </c>
      <c r="AJ37" s="29"/>
      <c r="AK37" s="30">
        <f t="shared" si="12"/>
        <v>0.42499999999999999</v>
      </c>
      <c r="AL37" s="31"/>
    </row>
    <row r="38" spans="1:38" s="32" customFormat="1" ht="15" customHeight="1" x14ac:dyDescent="0.3">
      <c r="A38" s="18"/>
      <c r="B38" s="19">
        <f t="shared" si="7"/>
        <v>35</v>
      </c>
      <c r="C38" s="20">
        <v>317</v>
      </c>
      <c r="D38" s="21" t="str">
        <f t="shared" si="8"/>
        <v>MESKENS RAF</v>
      </c>
      <c r="E38" s="22">
        <f t="shared" si="9"/>
        <v>2</v>
      </c>
      <c r="F38" s="23" t="str">
        <f t="shared" si="10"/>
        <v>C</v>
      </c>
      <c r="G38" s="23" t="str">
        <f>IF(TabelERE723[[#This Row],[Gespeelde manches]]&lt;10,"TW",IF(TabelERE723[[#This Row],[Percentage]]&lt;40%,"D",IF(TabelERE723[[#This Row],[Percentage]]&lt;70%,"C","B")))</f>
        <v>C</v>
      </c>
      <c r="H38" s="24" t="str">
        <f>(VLOOKUP(C38,Ledenlijst1,2,FALSE))&amp;" "&amp;(IF(TabelERE723[[#This Row],[Ploegnummer
(kolom te verbergen)]]="-","",TabelERE723[[#This Row],[Ploegnummer
(kolom te verbergen)]]))</f>
        <v>DE ZES 2</v>
      </c>
      <c r="I38" s="25" t="str">
        <f t="shared" si="11"/>
        <v>DZES</v>
      </c>
      <c r="J38" s="44">
        <v>2</v>
      </c>
      <c r="K38" s="79">
        <v>3</v>
      </c>
      <c r="L38" s="46">
        <v>1</v>
      </c>
      <c r="M38" s="46">
        <v>0</v>
      </c>
      <c r="N38" s="54">
        <v>1</v>
      </c>
      <c r="O38" s="54">
        <v>0</v>
      </c>
      <c r="P38" s="47">
        <v>0</v>
      </c>
      <c r="Q38" s="47" t="s">
        <v>16</v>
      </c>
      <c r="R38" s="46">
        <v>3</v>
      </c>
      <c r="S38" s="47">
        <v>1</v>
      </c>
      <c r="T38" s="46">
        <v>1</v>
      </c>
      <c r="U38" s="47">
        <v>1</v>
      </c>
      <c r="V38" s="46">
        <v>0</v>
      </c>
      <c r="W38" s="54">
        <v>3</v>
      </c>
      <c r="X38" s="47">
        <v>0</v>
      </c>
      <c r="Y38" s="46">
        <v>0</v>
      </c>
      <c r="Z38" s="47">
        <v>1</v>
      </c>
      <c r="AA38" s="54" t="s">
        <v>16</v>
      </c>
      <c r="AB38" s="54">
        <v>3</v>
      </c>
      <c r="AC38" s="46">
        <v>1</v>
      </c>
      <c r="AD38" s="46">
        <v>1</v>
      </c>
      <c r="AE38" s="47">
        <v>1</v>
      </c>
      <c r="AF38" s="46">
        <v>1</v>
      </c>
      <c r="AG38" s="26">
        <f>SUM(TabelERE723[[#This Row],[11-09-21]:[07-05-22]])</f>
        <v>22</v>
      </c>
      <c r="AH38" s="27">
        <f>(COUNTIF(TabelERE723[[#This Row],[11-09-21]:[07-05-22]],3)*2)+COUNTIF(TabelERE723[[#This Row],[11-09-21]:[07-05-22]],1)</f>
        <v>18</v>
      </c>
      <c r="AI38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40</v>
      </c>
      <c r="AJ38" s="29"/>
      <c r="AK38" s="30">
        <f t="shared" si="12"/>
        <v>0.45</v>
      </c>
      <c r="AL38" s="31"/>
    </row>
    <row r="39" spans="1:38" s="32" customFormat="1" ht="15" customHeight="1" x14ac:dyDescent="0.3">
      <c r="A39" s="18"/>
      <c r="B39" s="19">
        <f t="shared" si="7"/>
        <v>35</v>
      </c>
      <c r="C39" s="20">
        <v>174</v>
      </c>
      <c r="D39" s="21" t="str">
        <f t="shared" si="8"/>
        <v>MOENS ROBBY</v>
      </c>
      <c r="E39" s="22" t="str">
        <f t="shared" si="9"/>
        <v>-</v>
      </c>
      <c r="F39" s="23" t="str">
        <f t="shared" si="10"/>
        <v>B</v>
      </c>
      <c r="G39" s="23" t="str">
        <f>IF(TabelERE723[[#This Row],[Gespeelde manches]]&lt;10,"TW",IF(TabelERE723[[#This Row],[Percentage]]&lt;40%,"D",IF(TabelERE723[[#This Row],[Percentage]]&lt;70%,"C","B")))</f>
        <v>C</v>
      </c>
      <c r="H39" s="24" t="str">
        <f>(VLOOKUP(C39,Ledenlijst1,2,FALSE))&amp;" "&amp;(IF(TabelERE723[[#This Row],[Ploegnummer
(kolom te verbergen)]]="-","",TabelERE723[[#This Row],[Ploegnummer
(kolom te verbergen)]]))</f>
        <v>HET WIEL 2</v>
      </c>
      <c r="I39" s="25" t="str">
        <f t="shared" si="11"/>
        <v>WIEL</v>
      </c>
      <c r="J39" s="44">
        <v>2</v>
      </c>
      <c r="K39" s="79">
        <v>1</v>
      </c>
      <c r="L39" s="46">
        <v>1</v>
      </c>
      <c r="M39" s="46">
        <v>3</v>
      </c>
      <c r="N39" s="54">
        <v>0</v>
      </c>
      <c r="O39" s="54">
        <v>1</v>
      </c>
      <c r="P39" s="47">
        <v>3</v>
      </c>
      <c r="Q39" s="47">
        <v>3</v>
      </c>
      <c r="R39" s="46">
        <v>1</v>
      </c>
      <c r="S39" s="47">
        <v>0</v>
      </c>
      <c r="T39" s="46" t="s">
        <v>16</v>
      </c>
      <c r="U39" s="47">
        <v>1</v>
      </c>
      <c r="V39" s="46">
        <v>1</v>
      </c>
      <c r="W39" s="54">
        <v>1</v>
      </c>
      <c r="X39" s="47">
        <v>3</v>
      </c>
      <c r="Y39" s="46">
        <v>0</v>
      </c>
      <c r="Z39" s="47">
        <v>1</v>
      </c>
      <c r="AA39" s="54">
        <v>1</v>
      </c>
      <c r="AB39" s="54">
        <v>0</v>
      </c>
      <c r="AC39" s="46">
        <v>0</v>
      </c>
      <c r="AD39" s="46">
        <v>0</v>
      </c>
      <c r="AE39" s="47">
        <v>1</v>
      </c>
      <c r="AF39" s="46" t="s">
        <v>16</v>
      </c>
      <c r="AG39" s="26">
        <f>SUM(TabelERE723[[#This Row],[11-09-21]:[07-05-22]])</f>
        <v>22</v>
      </c>
      <c r="AH39" s="27">
        <f>(COUNTIF(TabelERE723[[#This Row],[11-09-21]:[07-05-22]],3)*2)+COUNTIF(TabelERE723[[#This Row],[11-09-21]:[07-05-22]],1)</f>
        <v>18</v>
      </c>
      <c r="AI39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40</v>
      </c>
      <c r="AJ39" s="29"/>
      <c r="AK39" s="30">
        <f t="shared" si="12"/>
        <v>0.45</v>
      </c>
      <c r="AL39" s="31"/>
    </row>
    <row r="40" spans="1:38" s="32" customFormat="1" ht="15" customHeight="1" x14ac:dyDescent="0.3">
      <c r="A40" s="18"/>
      <c r="B40" s="19">
        <f t="shared" si="7"/>
        <v>37</v>
      </c>
      <c r="C40" s="20">
        <v>292</v>
      </c>
      <c r="D40" s="21" t="str">
        <f t="shared" si="8"/>
        <v>ADRIAENSENS GLENN</v>
      </c>
      <c r="E40" s="22" t="str">
        <f t="shared" si="9"/>
        <v>-</v>
      </c>
      <c r="F40" s="23" t="str">
        <f t="shared" si="10"/>
        <v>C</v>
      </c>
      <c r="G40" s="23" t="str">
        <f>IF(TabelERE723[[#This Row],[Gespeelde manches]]&lt;10,"TW",IF(TabelERE723[[#This Row],[Percentage]]&lt;40%,"D",IF(TabelERE723[[#This Row],[Percentage]]&lt;70%,"C","B")))</f>
        <v>C</v>
      </c>
      <c r="H40" s="24" t="str">
        <f>(VLOOKUP(C40,Ledenlijst1,2,FALSE))&amp;" "&amp;(IF(TabelERE723[[#This Row],[Ploegnummer
(kolom te verbergen)]]="-","",TabelERE723[[#This Row],[Ploegnummer
(kolom te verbergen)]]))</f>
        <v>DEN BLACK 3</v>
      </c>
      <c r="I40" s="25" t="str">
        <f t="shared" si="11"/>
        <v>DBLA</v>
      </c>
      <c r="J40" s="44">
        <v>3</v>
      </c>
      <c r="K40" s="79" t="s">
        <v>16</v>
      </c>
      <c r="L40" s="46">
        <v>3</v>
      </c>
      <c r="M40" s="46" t="s">
        <v>16</v>
      </c>
      <c r="N40" s="54" t="s">
        <v>16</v>
      </c>
      <c r="O40" s="54" t="s">
        <v>16</v>
      </c>
      <c r="P40" s="47">
        <v>0</v>
      </c>
      <c r="Q40" s="47">
        <v>3</v>
      </c>
      <c r="R40" s="46" t="s">
        <v>16</v>
      </c>
      <c r="S40" s="47" t="s">
        <v>16</v>
      </c>
      <c r="T40" s="46">
        <v>0</v>
      </c>
      <c r="U40" s="47" t="s">
        <v>16</v>
      </c>
      <c r="V40" s="46">
        <v>1</v>
      </c>
      <c r="W40" s="54">
        <v>0</v>
      </c>
      <c r="X40" s="47">
        <v>1</v>
      </c>
      <c r="Y40" s="46">
        <v>1</v>
      </c>
      <c r="Z40" s="47">
        <v>0</v>
      </c>
      <c r="AA40" s="54">
        <v>3</v>
      </c>
      <c r="AB40" s="54">
        <v>1</v>
      </c>
      <c r="AC40" s="46">
        <v>3</v>
      </c>
      <c r="AD40" s="46">
        <v>1</v>
      </c>
      <c r="AE40" s="47">
        <v>1</v>
      </c>
      <c r="AF40" s="46">
        <v>3</v>
      </c>
      <c r="AG40" s="26">
        <f>SUM(TabelERE723[[#This Row],[11-09-21]:[07-05-22]])</f>
        <v>21</v>
      </c>
      <c r="AH40" s="27">
        <f>(COUNTIF(TabelERE723[[#This Row],[11-09-21]:[07-05-22]],3)*2)+COUNTIF(TabelERE723[[#This Row],[11-09-21]:[07-05-22]],1)</f>
        <v>16</v>
      </c>
      <c r="AI40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30</v>
      </c>
      <c r="AJ40" s="29"/>
      <c r="AK40" s="30">
        <f t="shared" si="12"/>
        <v>0.53333333333333333</v>
      </c>
      <c r="AL40" s="31"/>
    </row>
    <row r="41" spans="1:38" s="32" customFormat="1" ht="15" customHeight="1" x14ac:dyDescent="0.3">
      <c r="A41" s="18"/>
      <c r="B41" s="19">
        <f t="shared" si="7"/>
        <v>38</v>
      </c>
      <c r="C41" s="20">
        <v>581</v>
      </c>
      <c r="D41" s="21" t="str">
        <f t="shared" si="8"/>
        <v>DESMEDT GINO</v>
      </c>
      <c r="E41" s="22" t="str">
        <f t="shared" si="9"/>
        <v>-</v>
      </c>
      <c r="F41" s="23" t="str">
        <f t="shared" si="10"/>
        <v>C</v>
      </c>
      <c r="G41" s="23" t="str">
        <f>IF(TabelERE723[[#This Row],[Gespeelde manches]]&lt;10,"TW",IF(TabelERE723[[#This Row],[Percentage]]&lt;40%,"D",IF(TabelERE723[[#This Row],[Percentage]]&lt;70%,"C","B")))</f>
        <v>C</v>
      </c>
      <c r="H41" s="24" t="str">
        <f>(VLOOKUP(C41,Ledenlijst1,2,FALSE))&amp;" "&amp;(IF(TabelERE723[[#This Row],[Ploegnummer
(kolom te verbergen)]]="-","",TabelERE723[[#This Row],[Ploegnummer
(kolom te verbergen)]]))</f>
        <v>BARBOER 2</v>
      </c>
      <c r="I41" s="25" t="str">
        <f t="shared" si="11"/>
        <v>BBR</v>
      </c>
      <c r="J41" s="44">
        <v>2</v>
      </c>
      <c r="K41" s="79">
        <v>1</v>
      </c>
      <c r="L41" s="46" t="s">
        <v>16</v>
      </c>
      <c r="M41" s="46">
        <v>0</v>
      </c>
      <c r="N41" s="54">
        <v>3</v>
      </c>
      <c r="O41" s="54">
        <v>3</v>
      </c>
      <c r="P41" s="47">
        <v>1</v>
      </c>
      <c r="Q41" s="47">
        <v>0</v>
      </c>
      <c r="R41" s="46" t="s">
        <v>16</v>
      </c>
      <c r="S41" s="47" t="s">
        <v>16</v>
      </c>
      <c r="T41" s="46">
        <v>0</v>
      </c>
      <c r="U41" s="47">
        <v>0</v>
      </c>
      <c r="V41" s="46" t="s">
        <v>16</v>
      </c>
      <c r="W41" s="54">
        <v>1</v>
      </c>
      <c r="X41" s="47">
        <v>3</v>
      </c>
      <c r="Y41" s="46">
        <v>1</v>
      </c>
      <c r="Z41" s="47">
        <v>3</v>
      </c>
      <c r="AA41" s="54">
        <v>1</v>
      </c>
      <c r="AB41" s="54">
        <v>0</v>
      </c>
      <c r="AC41" s="46" t="s">
        <v>16</v>
      </c>
      <c r="AD41" s="46">
        <v>1</v>
      </c>
      <c r="AE41" s="47">
        <v>1</v>
      </c>
      <c r="AF41" s="46">
        <v>1</v>
      </c>
      <c r="AG41" s="26">
        <f>SUM(TabelERE723[[#This Row],[11-09-21]:[07-05-22]])</f>
        <v>20</v>
      </c>
      <c r="AH41" s="27">
        <f>(COUNTIF(TabelERE723[[#This Row],[11-09-21]:[07-05-22]],3)*2)+COUNTIF(TabelERE723[[#This Row],[11-09-21]:[07-05-22]],1)</f>
        <v>16</v>
      </c>
      <c r="AI41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34</v>
      </c>
      <c r="AJ41" s="29"/>
      <c r="AK41" s="30">
        <f t="shared" si="12"/>
        <v>0.47058823529411764</v>
      </c>
      <c r="AL41" s="31"/>
    </row>
    <row r="42" spans="1:38" s="32" customFormat="1" ht="15" customHeight="1" x14ac:dyDescent="0.3">
      <c r="A42" s="18"/>
      <c r="B42" s="19">
        <f t="shared" si="7"/>
        <v>38</v>
      </c>
      <c r="C42" s="20">
        <v>541</v>
      </c>
      <c r="D42" s="21" t="str">
        <f t="shared" si="8"/>
        <v>COOLS ROBERT</v>
      </c>
      <c r="E42" s="22" t="str">
        <f t="shared" si="9"/>
        <v>-</v>
      </c>
      <c r="F42" s="23" t="str">
        <f t="shared" si="10"/>
        <v>A</v>
      </c>
      <c r="G42" s="23" t="str">
        <f>IF(TabelERE723[[#This Row],[Gespeelde manches]]&lt;10,"TW",IF(TabelERE723[[#This Row],[Percentage]]&lt;40%,"D",IF(TabelERE723[[#This Row],[Percentage]]&lt;70%,"C","B")))</f>
        <v>B</v>
      </c>
      <c r="H42" s="24" t="str">
        <f>(VLOOKUP(C42,Ledenlijst1,2,FALSE))&amp;" "&amp;(IF(TabelERE723[[#This Row],[Ploegnummer
(kolom te verbergen)]]="-","",TabelERE723[[#This Row],[Ploegnummer
(kolom te verbergen)]]))</f>
        <v>DE SLOEBERS 1</v>
      </c>
      <c r="I42" s="25" t="str">
        <f t="shared" si="11"/>
        <v>SLOE</v>
      </c>
      <c r="J42" s="44">
        <v>1</v>
      </c>
      <c r="K42" s="79">
        <v>3</v>
      </c>
      <c r="L42" s="46" t="s">
        <v>16</v>
      </c>
      <c r="M42" s="46" t="s">
        <v>16</v>
      </c>
      <c r="N42" s="54" t="s">
        <v>16</v>
      </c>
      <c r="O42" s="54" t="s">
        <v>16</v>
      </c>
      <c r="P42" s="47" t="s">
        <v>16</v>
      </c>
      <c r="Q42" s="47">
        <v>0</v>
      </c>
      <c r="R42" s="46">
        <v>3</v>
      </c>
      <c r="S42" s="47" t="s">
        <v>16</v>
      </c>
      <c r="T42" s="46">
        <v>1</v>
      </c>
      <c r="U42" s="47">
        <v>1</v>
      </c>
      <c r="V42" s="46" t="s">
        <v>16</v>
      </c>
      <c r="W42" s="54" t="s">
        <v>16</v>
      </c>
      <c r="X42" s="47" t="s">
        <v>16</v>
      </c>
      <c r="Y42" s="46">
        <v>3</v>
      </c>
      <c r="Z42" s="47" t="s">
        <v>16</v>
      </c>
      <c r="AA42" s="54" t="s">
        <v>16</v>
      </c>
      <c r="AB42" s="54">
        <v>3</v>
      </c>
      <c r="AC42" s="46" t="s">
        <v>16</v>
      </c>
      <c r="AD42" s="46">
        <v>3</v>
      </c>
      <c r="AE42" s="47">
        <v>3</v>
      </c>
      <c r="AF42" s="46" t="s">
        <v>16</v>
      </c>
      <c r="AG42" s="26">
        <f>SUM(TabelERE723[[#This Row],[11-09-21]:[07-05-22]])</f>
        <v>20</v>
      </c>
      <c r="AH42" s="27">
        <f>(COUNTIF(TabelERE723[[#This Row],[11-09-21]:[07-05-22]],3)*2)+COUNTIF(TabelERE723[[#This Row],[11-09-21]:[07-05-22]],1)</f>
        <v>14</v>
      </c>
      <c r="AI42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18</v>
      </c>
      <c r="AJ42" s="29"/>
      <c r="AK42" s="30">
        <f t="shared" si="12"/>
        <v>0.77777777777777779</v>
      </c>
      <c r="AL42" s="31"/>
    </row>
    <row r="43" spans="1:38" s="32" customFormat="1" ht="15" customHeight="1" x14ac:dyDescent="0.3">
      <c r="A43" s="18"/>
      <c r="B43" s="19">
        <f t="shared" si="7"/>
        <v>38</v>
      </c>
      <c r="C43" s="20">
        <v>34</v>
      </c>
      <c r="D43" s="21" t="str">
        <f t="shared" si="8"/>
        <v>VAN ASBROECK GIANNI</v>
      </c>
      <c r="E43" s="22" t="str">
        <f t="shared" si="9"/>
        <v>-</v>
      </c>
      <c r="F43" s="23" t="str">
        <f t="shared" si="10"/>
        <v>D</v>
      </c>
      <c r="G43" s="23" t="str">
        <f>IF(TabelERE723[[#This Row],[Gespeelde manches]]&lt;10,"TW",IF(TabelERE723[[#This Row],[Percentage]]&lt;40%,"D",IF(TabelERE723[[#This Row],[Percentage]]&lt;70%,"C","B")))</f>
        <v>C</v>
      </c>
      <c r="H43" s="24" t="str">
        <f>(VLOOKUP(C43,Ledenlijst1,2,FALSE))&amp;" "&amp;(IF(TabelERE723[[#This Row],[Ploegnummer
(kolom te verbergen)]]="-","",TabelERE723[[#This Row],[Ploegnummer
(kolom te verbergen)]]))</f>
        <v>DEN BLACK 3</v>
      </c>
      <c r="I43" s="25" t="str">
        <f t="shared" si="11"/>
        <v>DBLA</v>
      </c>
      <c r="J43" s="44">
        <v>3</v>
      </c>
      <c r="K43" s="79">
        <v>0</v>
      </c>
      <c r="L43" s="46">
        <v>0</v>
      </c>
      <c r="M43" s="46">
        <v>0</v>
      </c>
      <c r="N43" s="54">
        <v>1</v>
      </c>
      <c r="O43" s="54">
        <v>0</v>
      </c>
      <c r="P43" s="47" t="s">
        <v>16</v>
      </c>
      <c r="Q43" s="47">
        <v>3</v>
      </c>
      <c r="R43" s="46">
        <v>3</v>
      </c>
      <c r="S43" s="47">
        <v>1</v>
      </c>
      <c r="T43" s="46">
        <v>0</v>
      </c>
      <c r="U43" s="47">
        <v>3</v>
      </c>
      <c r="V43" s="46">
        <v>0</v>
      </c>
      <c r="W43" s="54">
        <v>3</v>
      </c>
      <c r="X43" s="47" t="s">
        <v>16</v>
      </c>
      <c r="Y43" s="46">
        <v>3</v>
      </c>
      <c r="Z43" s="47">
        <v>0</v>
      </c>
      <c r="AA43" s="54" t="s">
        <v>16</v>
      </c>
      <c r="AB43" s="54" t="s">
        <v>16</v>
      </c>
      <c r="AC43" s="46" t="s">
        <v>16</v>
      </c>
      <c r="AD43" s="46">
        <v>0</v>
      </c>
      <c r="AE43" s="47">
        <v>0</v>
      </c>
      <c r="AF43" s="46">
        <v>3</v>
      </c>
      <c r="AG43" s="26">
        <f>SUM(TabelERE723[[#This Row],[11-09-21]:[07-05-22]])</f>
        <v>20</v>
      </c>
      <c r="AH43" s="27">
        <f>(COUNTIF(TabelERE723[[#This Row],[11-09-21]:[07-05-22]],3)*2)+COUNTIF(TabelERE723[[#This Row],[11-09-21]:[07-05-22]],1)</f>
        <v>14</v>
      </c>
      <c r="AI43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34</v>
      </c>
      <c r="AJ43" s="29"/>
      <c r="AK43" s="30">
        <f t="shared" si="12"/>
        <v>0.41176470588235292</v>
      </c>
      <c r="AL43" s="31"/>
    </row>
    <row r="44" spans="1:38" s="32" customFormat="1" ht="15" customHeight="1" x14ac:dyDescent="0.3">
      <c r="A44" s="18"/>
      <c r="B44" s="19">
        <f t="shared" si="7"/>
        <v>38</v>
      </c>
      <c r="C44" s="20">
        <v>140</v>
      </c>
      <c r="D44" s="21" t="str">
        <f t="shared" si="8"/>
        <v>VAN DEN WIJNGAERT YVAN</v>
      </c>
      <c r="E44" s="22">
        <f t="shared" si="9"/>
        <v>2</v>
      </c>
      <c r="F44" s="23" t="str">
        <f t="shared" si="10"/>
        <v>B</v>
      </c>
      <c r="G44" s="23" t="str">
        <f>IF(TabelERE723[[#This Row],[Gespeelde manches]]&lt;10,"TW",IF(TabelERE723[[#This Row],[Percentage]]&lt;40%,"D",IF(TabelERE723[[#This Row],[Percentage]]&lt;70%,"C","B")))</f>
        <v>C</v>
      </c>
      <c r="H44" s="24" t="str">
        <f>(VLOOKUP(C44,Ledenlijst1,2,FALSE))&amp;" "&amp;(IF(TabelERE723[[#This Row],[Ploegnummer
(kolom te verbergen)]]="-","",TabelERE723[[#This Row],[Ploegnummer
(kolom te verbergen)]]))</f>
        <v>KALFORT SPORTIF 2</v>
      </c>
      <c r="I44" s="25" t="str">
        <f t="shared" si="11"/>
        <v>KALF</v>
      </c>
      <c r="J44" s="44">
        <v>2</v>
      </c>
      <c r="K44" s="79">
        <v>1</v>
      </c>
      <c r="L44" s="46">
        <v>1</v>
      </c>
      <c r="M44" s="46">
        <v>3</v>
      </c>
      <c r="N44" s="54">
        <v>3</v>
      </c>
      <c r="O44" s="54">
        <v>3</v>
      </c>
      <c r="P44" s="47">
        <v>0</v>
      </c>
      <c r="Q44" s="47">
        <v>0</v>
      </c>
      <c r="R44" s="46" t="s">
        <v>16</v>
      </c>
      <c r="S44" s="47">
        <v>0</v>
      </c>
      <c r="T44" s="46">
        <v>1</v>
      </c>
      <c r="U44" s="47">
        <v>0</v>
      </c>
      <c r="V44" s="46">
        <v>1</v>
      </c>
      <c r="W44" s="54">
        <v>1</v>
      </c>
      <c r="X44" s="47" t="s">
        <v>16</v>
      </c>
      <c r="Y44" s="46">
        <v>1</v>
      </c>
      <c r="Z44" s="47">
        <v>1</v>
      </c>
      <c r="AA44" s="54">
        <v>1</v>
      </c>
      <c r="AB44" s="54">
        <v>0</v>
      </c>
      <c r="AC44" s="46">
        <v>3</v>
      </c>
      <c r="AD44" s="46">
        <v>0</v>
      </c>
      <c r="AE44" s="47">
        <v>0</v>
      </c>
      <c r="AF44" s="46">
        <v>0</v>
      </c>
      <c r="AG44" s="26">
        <f>SUM(TabelERE723[[#This Row],[11-09-21]:[07-05-22]])</f>
        <v>20</v>
      </c>
      <c r="AH44" s="27">
        <f>(COUNTIF(TabelERE723[[#This Row],[11-09-21]:[07-05-22]],3)*2)+COUNTIF(TabelERE723[[#This Row],[11-09-21]:[07-05-22]],1)</f>
        <v>16</v>
      </c>
      <c r="AI44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40</v>
      </c>
      <c r="AJ44" s="29"/>
      <c r="AK44" s="30">
        <f t="shared" si="12"/>
        <v>0.4</v>
      </c>
      <c r="AL44" s="31"/>
    </row>
    <row r="45" spans="1:38" s="32" customFormat="1" ht="15" customHeight="1" x14ac:dyDescent="0.3">
      <c r="A45" s="18"/>
      <c r="B45" s="19">
        <f t="shared" si="7"/>
        <v>42</v>
      </c>
      <c r="C45" s="20">
        <v>79</v>
      </c>
      <c r="D45" s="21" t="str">
        <f t="shared" si="8"/>
        <v>PEIRLINCKX KRIS</v>
      </c>
      <c r="E45" s="22">
        <f t="shared" si="9"/>
        <v>1</v>
      </c>
      <c r="F45" s="23" t="str">
        <f t="shared" si="10"/>
        <v>D</v>
      </c>
      <c r="G45" s="23" t="str">
        <f>IF(TabelERE723[[#This Row],[Gespeelde manches]]&lt;10,"TW",IF(TabelERE723[[#This Row],[Percentage]]&lt;40%,"D",IF(TabelERE723[[#This Row],[Percentage]]&lt;70%,"C","B")))</f>
        <v>C</v>
      </c>
      <c r="H45" s="24" t="str">
        <f>(VLOOKUP(C45,Ledenlijst1,2,FALSE))&amp;" "&amp;(IF(TabelERE723[[#This Row],[Ploegnummer
(kolom te verbergen)]]="-","",TabelERE723[[#This Row],[Ploegnummer
(kolom te verbergen)]]))</f>
        <v>GOUDEN BIL 1</v>
      </c>
      <c r="I45" s="25" t="str">
        <f t="shared" si="11"/>
        <v>GBIL</v>
      </c>
      <c r="J45" s="44">
        <v>1</v>
      </c>
      <c r="K45" s="79">
        <v>3</v>
      </c>
      <c r="L45" s="46">
        <v>0</v>
      </c>
      <c r="M45" s="46">
        <v>0</v>
      </c>
      <c r="N45" s="54">
        <v>0</v>
      </c>
      <c r="O45" s="54">
        <v>1</v>
      </c>
      <c r="P45" s="47">
        <v>1</v>
      </c>
      <c r="Q45" s="47" t="s">
        <v>16</v>
      </c>
      <c r="R45" s="46">
        <v>3</v>
      </c>
      <c r="S45" s="47">
        <v>1</v>
      </c>
      <c r="T45" s="46" t="s">
        <v>16</v>
      </c>
      <c r="U45" s="47">
        <v>1</v>
      </c>
      <c r="V45" s="46">
        <v>1</v>
      </c>
      <c r="W45" s="54">
        <v>0</v>
      </c>
      <c r="X45" s="47">
        <v>1</v>
      </c>
      <c r="Y45" s="46">
        <v>0</v>
      </c>
      <c r="Z45" s="47">
        <v>3</v>
      </c>
      <c r="AA45" s="54" t="s">
        <v>16</v>
      </c>
      <c r="AB45" s="54">
        <v>1</v>
      </c>
      <c r="AC45" s="46">
        <v>3</v>
      </c>
      <c r="AD45" s="46">
        <v>0</v>
      </c>
      <c r="AE45" s="47">
        <v>0</v>
      </c>
      <c r="AF45" s="46">
        <v>0</v>
      </c>
      <c r="AG45" s="26">
        <f>SUM(TabelERE723[[#This Row],[11-09-21]:[07-05-22]])</f>
        <v>19</v>
      </c>
      <c r="AH45" s="27">
        <f>(COUNTIF(TabelERE723[[#This Row],[11-09-21]:[07-05-22]],3)*2)+COUNTIF(TabelERE723[[#This Row],[11-09-21]:[07-05-22]],1)</f>
        <v>15</v>
      </c>
      <c r="AI45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37</v>
      </c>
      <c r="AJ45" s="29">
        <v>1</v>
      </c>
      <c r="AK45" s="30">
        <f t="shared" si="12"/>
        <v>0.40540540540540543</v>
      </c>
      <c r="AL45" s="31"/>
    </row>
    <row r="46" spans="1:38" s="32" customFormat="1" ht="15" customHeight="1" x14ac:dyDescent="0.3">
      <c r="A46" s="18"/>
      <c r="B46" s="19">
        <f t="shared" si="7"/>
        <v>42</v>
      </c>
      <c r="C46" s="20">
        <v>462</v>
      </c>
      <c r="D46" s="21" t="str">
        <f t="shared" si="8"/>
        <v>DE RIDDER ALFONS</v>
      </c>
      <c r="E46" s="22">
        <f t="shared" si="9"/>
        <v>2</v>
      </c>
      <c r="F46" s="23" t="str">
        <f t="shared" si="10"/>
        <v>C</v>
      </c>
      <c r="G46" s="23" t="str">
        <f>IF(TabelERE723[[#This Row],[Gespeelde manches]]&lt;10,"TW",IF(TabelERE723[[#This Row],[Percentage]]&lt;40%,"D",IF(TabelERE723[[#This Row],[Percentage]]&lt;70%,"C","B")))</f>
        <v>D</v>
      </c>
      <c r="H46" s="24" t="str">
        <f>(VLOOKUP(C46,Ledenlijst1,2,FALSE))&amp;" "&amp;(IF(TabelERE723[[#This Row],[Ploegnummer
(kolom te verbergen)]]="-","",TabelERE723[[#This Row],[Ploegnummer
(kolom te verbergen)]]))</f>
        <v>HET WIEL 2</v>
      </c>
      <c r="I46" s="25" t="str">
        <f t="shared" si="11"/>
        <v>WIEL</v>
      </c>
      <c r="J46" s="44">
        <v>2</v>
      </c>
      <c r="K46" s="79">
        <v>3</v>
      </c>
      <c r="L46" s="46" t="s">
        <v>16</v>
      </c>
      <c r="M46" s="46">
        <v>0</v>
      </c>
      <c r="N46" s="54">
        <v>3</v>
      </c>
      <c r="O46" s="54">
        <v>0</v>
      </c>
      <c r="P46" s="47">
        <v>0</v>
      </c>
      <c r="Q46" s="47" t="s">
        <v>16</v>
      </c>
      <c r="R46" s="46">
        <v>0</v>
      </c>
      <c r="S46" s="47">
        <v>1</v>
      </c>
      <c r="T46" s="46">
        <v>0</v>
      </c>
      <c r="U46" s="47" t="s">
        <v>16</v>
      </c>
      <c r="V46" s="46">
        <v>1</v>
      </c>
      <c r="W46" s="54">
        <v>3</v>
      </c>
      <c r="X46" s="47">
        <v>0</v>
      </c>
      <c r="Y46" s="46">
        <v>3</v>
      </c>
      <c r="Z46" s="47">
        <v>3</v>
      </c>
      <c r="AA46" s="54">
        <v>0</v>
      </c>
      <c r="AB46" s="54">
        <v>0</v>
      </c>
      <c r="AC46" s="46">
        <v>1</v>
      </c>
      <c r="AD46" s="46">
        <v>1</v>
      </c>
      <c r="AE46" s="47">
        <v>0</v>
      </c>
      <c r="AF46" s="46">
        <v>0</v>
      </c>
      <c r="AG46" s="26">
        <f>SUM(TabelERE723[[#This Row],[11-09-21]:[07-05-22]])</f>
        <v>19</v>
      </c>
      <c r="AH46" s="27">
        <f>(COUNTIF(TabelERE723[[#This Row],[11-09-21]:[07-05-22]],3)*2)+COUNTIF(TabelERE723[[#This Row],[11-09-21]:[07-05-22]],1)</f>
        <v>14</v>
      </c>
      <c r="AI46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38</v>
      </c>
      <c r="AJ46" s="29"/>
      <c r="AK46" s="30">
        <f t="shared" si="12"/>
        <v>0.36842105263157893</v>
      </c>
      <c r="AL46" s="31"/>
    </row>
    <row r="47" spans="1:38" s="32" customFormat="1" ht="15" customHeight="1" x14ac:dyDescent="0.3">
      <c r="A47" s="18"/>
      <c r="B47" s="19">
        <f t="shared" si="7"/>
        <v>42</v>
      </c>
      <c r="C47" s="20">
        <v>261</v>
      </c>
      <c r="D47" s="21" t="str">
        <f t="shared" si="8"/>
        <v>KLEYN ALEX</v>
      </c>
      <c r="E47" s="22">
        <f t="shared" si="9"/>
        <v>2</v>
      </c>
      <c r="F47" s="23" t="str">
        <f t="shared" si="10"/>
        <v>C</v>
      </c>
      <c r="G47" s="23" t="str">
        <f>IF(TabelERE723[[#This Row],[Gespeelde manches]]&lt;10,"TW",IF(TabelERE723[[#This Row],[Percentage]]&lt;40%,"D",IF(TabelERE723[[#This Row],[Percentage]]&lt;70%,"C","B")))</f>
        <v>C</v>
      </c>
      <c r="H47" s="24" t="str">
        <f>(VLOOKUP(C47,Ledenlijst1,2,FALSE))&amp;" "&amp;(IF(TabelERE723[[#This Row],[Ploegnummer
(kolom te verbergen)]]="-","",TabelERE723[[#This Row],[Ploegnummer
(kolom te verbergen)]]))</f>
        <v>HET WIEL 2</v>
      </c>
      <c r="I47" s="25" t="str">
        <f t="shared" si="11"/>
        <v>WIEL</v>
      </c>
      <c r="J47" s="44">
        <v>2</v>
      </c>
      <c r="K47" s="79">
        <v>0</v>
      </c>
      <c r="L47" s="46" t="s">
        <v>16</v>
      </c>
      <c r="M47" s="46">
        <v>0</v>
      </c>
      <c r="N47" s="54">
        <v>1</v>
      </c>
      <c r="O47" s="54">
        <v>1</v>
      </c>
      <c r="P47" s="47" t="s">
        <v>16</v>
      </c>
      <c r="Q47" s="47">
        <v>3</v>
      </c>
      <c r="R47" s="46" t="s">
        <v>16</v>
      </c>
      <c r="S47" s="47">
        <v>3</v>
      </c>
      <c r="T47" s="46">
        <v>0</v>
      </c>
      <c r="U47" s="47">
        <v>3</v>
      </c>
      <c r="V47" s="46">
        <v>1</v>
      </c>
      <c r="W47" s="54">
        <v>3</v>
      </c>
      <c r="X47" s="47" t="s">
        <v>16</v>
      </c>
      <c r="Y47" s="46" t="s">
        <v>16</v>
      </c>
      <c r="Z47" s="47">
        <v>0</v>
      </c>
      <c r="AA47" s="54">
        <v>0</v>
      </c>
      <c r="AB47" s="54" t="s">
        <v>16</v>
      </c>
      <c r="AC47" s="46" t="s">
        <v>16</v>
      </c>
      <c r="AD47" s="46" t="s">
        <v>16</v>
      </c>
      <c r="AE47" s="47">
        <v>1</v>
      </c>
      <c r="AF47" s="46">
        <v>3</v>
      </c>
      <c r="AG47" s="26">
        <f>SUM(TabelERE723[[#This Row],[11-09-21]:[07-05-22]])</f>
        <v>19</v>
      </c>
      <c r="AH47" s="27">
        <f>(COUNTIF(TabelERE723[[#This Row],[11-09-21]:[07-05-22]],3)*2)+COUNTIF(TabelERE723[[#This Row],[11-09-21]:[07-05-22]],1)</f>
        <v>14</v>
      </c>
      <c r="AI47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27</v>
      </c>
      <c r="AJ47" s="29">
        <v>1</v>
      </c>
      <c r="AK47" s="30">
        <f t="shared" si="12"/>
        <v>0.51851851851851849</v>
      </c>
      <c r="AL47" s="31"/>
    </row>
    <row r="48" spans="1:38" s="32" customFormat="1" ht="15" customHeight="1" x14ac:dyDescent="0.3">
      <c r="A48" s="18"/>
      <c r="B48" s="19">
        <f t="shared" si="7"/>
        <v>45</v>
      </c>
      <c r="C48" s="20">
        <v>855</v>
      </c>
      <c r="D48" s="21" t="str">
        <f t="shared" si="8"/>
        <v>DE COOMAN ALDO</v>
      </c>
      <c r="E48" s="22" t="str">
        <f t="shared" si="9"/>
        <v>-</v>
      </c>
      <c r="F48" s="23" t="str">
        <f t="shared" si="10"/>
        <v>NA</v>
      </c>
      <c r="G48" s="23" t="str">
        <f>IF(TabelERE723[[#This Row],[Gespeelde manches]]&lt;10,"TW",IF(TabelERE723[[#This Row],[Percentage]]&lt;40%,"D",IF(TabelERE723[[#This Row],[Percentage]]&lt;70%,"C","B")))</f>
        <v>B</v>
      </c>
      <c r="H48" s="24" t="str">
        <f>(VLOOKUP(C48,Ledenlijst1,2,FALSE))&amp;" "&amp;(IF(TabelERE723[[#This Row],[Ploegnummer
(kolom te verbergen)]]="-","",TabelERE723[[#This Row],[Ploegnummer
(kolom te verbergen)]]))</f>
        <v>GOUDEN BIL 2</v>
      </c>
      <c r="I48" s="25" t="str">
        <f t="shared" si="11"/>
        <v>GBIL</v>
      </c>
      <c r="J48" s="44">
        <v>2</v>
      </c>
      <c r="K48" s="79" t="s">
        <v>16</v>
      </c>
      <c r="L48" s="46" t="s">
        <v>16</v>
      </c>
      <c r="M48" s="46">
        <v>3</v>
      </c>
      <c r="N48" s="54" t="s">
        <v>16</v>
      </c>
      <c r="O48" s="54" t="s">
        <v>16</v>
      </c>
      <c r="P48" s="47" t="s">
        <v>16</v>
      </c>
      <c r="Q48" s="47">
        <v>3</v>
      </c>
      <c r="R48" s="46" t="s">
        <v>16</v>
      </c>
      <c r="S48" s="47" t="s">
        <v>16</v>
      </c>
      <c r="T48" s="46">
        <v>3</v>
      </c>
      <c r="U48" s="47" t="s">
        <v>16</v>
      </c>
      <c r="V48" s="46" t="s">
        <v>16</v>
      </c>
      <c r="W48" s="54" t="s">
        <v>16</v>
      </c>
      <c r="X48" s="47">
        <v>3</v>
      </c>
      <c r="Y48" s="46" t="s">
        <v>16</v>
      </c>
      <c r="Z48" s="47" t="s">
        <v>16</v>
      </c>
      <c r="AA48" s="54" t="s">
        <v>16</v>
      </c>
      <c r="AB48" s="54">
        <v>3</v>
      </c>
      <c r="AC48" s="46">
        <v>3</v>
      </c>
      <c r="AD48" s="46">
        <v>0</v>
      </c>
      <c r="AE48" s="47" t="s">
        <v>16</v>
      </c>
      <c r="AF48" s="46" t="s">
        <v>16</v>
      </c>
      <c r="AG48" s="26">
        <f>SUM(TabelERE723[[#This Row],[11-09-21]:[07-05-22]])</f>
        <v>18</v>
      </c>
      <c r="AH48" s="27">
        <f>(COUNTIF(TabelERE723[[#This Row],[11-09-21]:[07-05-22]],3)*2)+COUNTIF(TabelERE723[[#This Row],[11-09-21]:[07-05-22]],1)</f>
        <v>12</v>
      </c>
      <c r="AI48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14</v>
      </c>
      <c r="AJ48" s="29"/>
      <c r="AK48" s="30">
        <f t="shared" si="12"/>
        <v>0.8571428571428571</v>
      </c>
      <c r="AL48" s="31"/>
    </row>
    <row r="49" spans="1:38" s="32" customFormat="1" ht="15" customHeight="1" x14ac:dyDescent="0.3">
      <c r="A49" s="18"/>
      <c r="B49" s="19">
        <f t="shared" si="7"/>
        <v>46</v>
      </c>
      <c r="C49" s="20">
        <v>364</v>
      </c>
      <c r="D49" s="21" t="str">
        <f t="shared" si="8"/>
        <v>CALLEBAUT TIM</v>
      </c>
      <c r="E49" s="22" t="str">
        <f t="shared" si="9"/>
        <v>-</v>
      </c>
      <c r="F49" s="23" t="str">
        <f t="shared" si="10"/>
        <v>C</v>
      </c>
      <c r="G49" s="23" t="str">
        <f>IF(TabelERE723[[#This Row],[Gespeelde manches]]&lt;10,"TW",IF(TabelERE723[[#This Row],[Percentage]]&lt;40%,"D",IF(TabelERE723[[#This Row],[Percentage]]&lt;70%,"C","B")))</f>
        <v>C</v>
      </c>
      <c r="H49" s="24" t="str">
        <f>(VLOOKUP(C49,Ledenlijst1,2,FALSE))&amp;" "&amp;(IF(TabelERE723[[#This Row],[Ploegnummer
(kolom te verbergen)]]="-","",TabelERE723[[#This Row],[Ploegnummer
(kolom te verbergen)]]))</f>
        <v xml:space="preserve">DE VOSKES </v>
      </c>
      <c r="I49" s="25" t="str">
        <f t="shared" si="11"/>
        <v>VOS</v>
      </c>
      <c r="J49" s="44"/>
      <c r="K49" s="79">
        <v>1</v>
      </c>
      <c r="L49" s="46">
        <v>1</v>
      </c>
      <c r="M49" s="46" t="s">
        <v>16</v>
      </c>
      <c r="N49" s="54" t="s">
        <v>16</v>
      </c>
      <c r="O49" s="54">
        <v>3</v>
      </c>
      <c r="P49" s="47">
        <v>3</v>
      </c>
      <c r="Q49" s="47">
        <v>0</v>
      </c>
      <c r="R49" s="46">
        <v>3</v>
      </c>
      <c r="S49" s="47" t="s">
        <v>16</v>
      </c>
      <c r="T49" s="46">
        <v>1</v>
      </c>
      <c r="U49" s="47" t="s">
        <v>16</v>
      </c>
      <c r="V49" s="46">
        <v>1</v>
      </c>
      <c r="W49" s="54">
        <v>1</v>
      </c>
      <c r="X49" s="47" t="s">
        <v>16</v>
      </c>
      <c r="Y49" s="46">
        <v>3</v>
      </c>
      <c r="Z49" s="47" t="s">
        <v>16</v>
      </c>
      <c r="AA49" s="54" t="s">
        <v>16</v>
      </c>
      <c r="AB49" s="54" t="s">
        <v>16</v>
      </c>
      <c r="AC49" s="46" t="s">
        <v>16</v>
      </c>
      <c r="AD49" s="46" t="s">
        <v>16</v>
      </c>
      <c r="AE49" s="47" t="s">
        <v>16</v>
      </c>
      <c r="AF49" s="46" t="s">
        <v>16</v>
      </c>
      <c r="AG49" s="26">
        <f>SUM(TabelERE723[[#This Row],[11-09-21]:[07-05-22]])</f>
        <v>17</v>
      </c>
      <c r="AH49" s="27">
        <f>(COUNTIF(TabelERE723[[#This Row],[11-09-21]:[07-05-22]],3)*2)+COUNTIF(TabelERE723[[#This Row],[11-09-21]:[07-05-22]],1)</f>
        <v>13</v>
      </c>
      <c r="AI49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20</v>
      </c>
      <c r="AJ49" s="29"/>
      <c r="AK49" s="30">
        <f t="shared" si="12"/>
        <v>0.65</v>
      </c>
      <c r="AL49" s="31"/>
    </row>
    <row r="50" spans="1:38" s="32" customFormat="1" ht="15" customHeight="1" x14ac:dyDescent="0.3">
      <c r="A50" s="18"/>
      <c r="B50" s="19">
        <f t="shared" si="7"/>
        <v>46</v>
      </c>
      <c r="C50" s="20">
        <v>568</v>
      </c>
      <c r="D50" s="21" t="str">
        <f t="shared" si="8"/>
        <v>BOLLEN PETER</v>
      </c>
      <c r="E50" s="22" t="str">
        <f t="shared" si="9"/>
        <v>-</v>
      </c>
      <c r="F50" s="23" t="str">
        <f t="shared" si="10"/>
        <v>B</v>
      </c>
      <c r="G50" s="23" t="str">
        <f>IF(TabelERE723[[#This Row],[Gespeelde manches]]&lt;10,"TW",IF(TabelERE723[[#This Row],[Percentage]]&lt;40%,"D",IF(TabelERE723[[#This Row],[Percentage]]&lt;70%,"C","B")))</f>
        <v>C</v>
      </c>
      <c r="H50" s="24" t="str">
        <f>(VLOOKUP(C50,Ledenlijst1,2,FALSE))&amp;" "&amp;(IF(TabelERE723[[#This Row],[Ploegnummer
(kolom te verbergen)]]="-","",TabelERE723[[#This Row],[Ploegnummer
(kolom te verbergen)]]))</f>
        <v xml:space="preserve">ZOGGEHOF </v>
      </c>
      <c r="I50" s="25" t="str">
        <f t="shared" si="11"/>
        <v>ZOG</v>
      </c>
      <c r="J50" s="44"/>
      <c r="K50" s="79">
        <v>3</v>
      </c>
      <c r="L50" s="46">
        <v>0</v>
      </c>
      <c r="M50" s="46">
        <v>3</v>
      </c>
      <c r="N50" s="54">
        <v>1</v>
      </c>
      <c r="O50" s="54" t="s">
        <v>16</v>
      </c>
      <c r="P50" s="47" t="s">
        <v>16</v>
      </c>
      <c r="Q50" s="47">
        <v>1</v>
      </c>
      <c r="R50" s="46" t="s">
        <v>16</v>
      </c>
      <c r="S50" s="47">
        <v>0</v>
      </c>
      <c r="T50" s="46" t="s">
        <v>16</v>
      </c>
      <c r="U50" s="47">
        <v>3</v>
      </c>
      <c r="V50" s="46">
        <v>1</v>
      </c>
      <c r="W50" s="54" t="s">
        <v>16</v>
      </c>
      <c r="X50" s="47" t="s">
        <v>16</v>
      </c>
      <c r="Y50" s="46" t="s">
        <v>16</v>
      </c>
      <c r="Z50" s="85" t="s">
        <v>28</v>
      </c>
      <c r="AA50" s="54">
        <v>1</v>
      </c>
      <c r="AB50" s="54">
        <v>1</v>
      </c>
      <c r="AC50" s="46" t="s">
        <v>16</v>
      </c>
      <c r="AD50" s="46" t="s">
        <v>16</v>
      </c>
      <c r="AE50" s="47" t="s">
        <v>16</v>
      </c>
      <c r="AF50" s="46">
        <v>3</v>
      </c>
      <c r="AG50" s="26">
        <f>SUM(TabelERE723[[#This Row],[11-09-21]:[07-05-22]])</f>
        <v>17</v>
      </c>
      <c r="AH50" s="27">
        <f>(COUNTIF(TabelERE723[[#This Row],[11-09-21]:[07-05-22]],3)*2)+COUNTIF(TabelERE723[[#This Row],[11-09-21]:[07-05-22]],1)</f>
        <v>13</v>
      </c>
      <c r="AI50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22</v>
      </c>
      <c r="AJ50" s="29"/>
      <c r="AK50" s="30">
        <f t="shared" si="12"/>
        <v>0.59090909090909094</v>
      </c>
      <c r="AL50" s="31"/>
    </row>
    <row r="51" spans="1:38" s="32" customFormat="1" ht="15" customHeight="1" x14ac:dyDescent="0.3">
      <c r="A51" s="18"/>
      <c r="B51" s="19">
        <f t="shared" si="7"/>
        <v>48</v>
      </c>
      <c r="C51" s="20">
        <v>482</v>
      </c>
      <c r="D51" s="21" t="str">
        <f t="shared" si="8"/>
        <v>CONINCKX GUSTAAF</v>
      </c>
      <c r="E51" s="22" t="str">
        <f t="shared" si="9"/>
        <v>-</v>
      </c>
      <c r="F51" s="23" t="str">
        <f t="shared" si="10"/>
        <v>C</v>
      </c>
      <c r="G51" s="23" t="str">
        <f>IF(TabelERE723[[#This Row],[Gespeelde manches]]&lt;10,"TW",IF(TabelERE723[[#This Row],[Percentage]]&lt;40%,"D",IF(TabelERE723[[#This Row],[Percentage]]&lt;70%,"C","B")))</f>
        <v>C</v>
      </c>
      <c r="H51" s="24" t="str">
        <f>(VLOOKUP(C51,Ledenlijst1,2,FALSE))&amp;" "&amp;(IF(TabelERE723[[#This Row],[Ploegnummer
(kolom te verbergen)]]="-","",TabelERE723[[#This Row],[Ploegnummer
(kolom te verbergen)]]))</f>
        <v xml:space="preserve">DE VOSKES </v>
      </c>
      <c r="I51" s="25" t="str">
        <f t="shared" si="11"/>
        <v>VOS</v>
      </c>
      <c r="J51" s="44"/>
      <c r="K51" s="79" t="s">
        <v>16</v>
      </c>
      <c r="L51" s="46">
        <v>0</v>
      </c>
      <c r="M51" s="46" t="s">
        <v>16</v>
      </c>
      <c r="N51" s="54" t="s">
        <v>16</v>
      </c>
      <c r="O51" s="54" t="s">
        <v>16</v>
      </c>
      <c r="P51" s="47" t="s">
        <v>16</v>
      </c>
      <c r="Q51" s="47" t="s">
        <v>16</v>
      </c>
      <c r="R51" s="46">
        <v>0</v>
      </c>
      <c r="S51" s="47">
        <v>0</v>
      </c>
      <c r="T51" s="46">
        <v>1</v>
      </c>
      <c r="U51" s="47" t="s">
        <v>16</v>
      </c>
      <c r="V51" s="46">
        <v>1</v>
      </c>
      <c r="W51" s="54" t="s">
        <v>16</v>
      </c>
      <c r="X51" s="47">
        <v>3</v>
      </c>
      <c r="Y51" s="46">
        <v>3</v>
      </c>
      <c r="Z51" s="47">
        <v>0</v>
      </c>
      <c r="AA51" s="54">
        <v>3</v>
      </c>
      <c r="AB51" s="54">
        <v>1</v>
      </c>
      <c r="AC51" s="46" t="s">
        <v>16</v>
      </c>
      <c r="AD51" s="46">
        <v>1</v>
      </c>
      <c r="AE51" s="47">
        <v>3</v>
      </c>
      <c r="AF51" s="46">
        <v>0</v>
      </c>
      <c r="AG51" s="26">
        <f>SUM(TabelERE723[[#This Row],[11-09-21]:[07-05-22]])</f>
        <v>16</v>
      </c>
      <c r="AH51" s="27">
        <f>(COUNTIF(TabelERE723[[#This Row],[11-09-21]:[07-05-22]],3)*2)+COUNTIF(TabelERE723[[#This Row],[11-09-21]:[07-05-22]],1)</f>
        <v>12</v>
      </c>
      <c r="AI51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26</v>
      </c>
      <c r="AJ51" s="29"/>
      <c r="AK51" s="30">
        <f t="shared" si="12"/>
        <v>0.46153846153846156</v>
      </c>
      <c r="AL51" s="31"/>
    </row>
    <row r="52" spans="1:38" s="32" customFormat="1" ht="15" customHeight="1" x14ac:dyDescent="0.3">
      <c r="A52" s="18"/>
      <c r="B52" s="19">
        <f t="shared" si="7"/>
        <v>49</v>
      </c>
      <c r="C52" s="20">
        <v>299</v>
      </c>
      <c r="D52" s="21" t="str">
        <f t="shared" si="8"/>
        <v>VAN SAN RONY</v>
      </c>
      <c r="E52" s="22" t="str">
        <f t="shared" si="9"/>
        <v>-</v>
      </c>
      <c r="F52" s="23" t="str">
        <f t="shared" si="10"/>
        <v>C</v>
      </c>
      <c r="G52" s="23" t="str">
        <f>IF(TabelERE723[[#This Row],[Gespeelde manches]]&lt;10,"TW",IF(TabelERE723[[#This Row],[Percentage]]&lt;40%,"D",IF(TabelERE723[[#This Row],[Percentage]]&lt;70%,"C","B")))</f>
        <v>C</v>
      </c>
      <c r="H52" s="24" t="str">
        <f>(VLOOKUP(C52,Ledenlijst1,2,FALSE))&amp;" "&amp;(IF(TabelERE723[[#This Row],[Ploegnummer
(kolom te verbergen)]]="-","",TabelERE723[[#This Row],[Ploegnummer
(kolom te verbergen)]]))</f>
        <v>GOUDEN BIL 1</v>
      </c>
      <c r="I52" s="25" t="str">
        <f t="shared" si="11"/>
        <v>GBIL</v>
      </c>
      <c r="J52" s="44">
        <v>1</v>
      </c>
      <c r="K52" s="79">
        <v>0</v>
      </c>
      <c r="L52" s="46">
        <v>3</v>
      </c>
      <c r="M52" s="46">
        <v>0</v>
      </c>
      <c r="N52" s="54" t="s">
        <v>16</v>
      </c>
      <c r="O52" s="54">
        <v>1</v>
      </c>
      <c r="P52" s="47">
        <v>0</v>
      </c>
      <c r="Q52" s="47" t="s">
        <v>16</v>
      </c>
      <c r="R52" s="46" t="s">
        <v>16</v>
      </c>
      <c r="S52" s="47">
        <v>3</v>
      </c>
      <c r="T52" s="46">
        <v>3</v>
      </c>
      <c r="U52" s="47">
        <v>0</v>
      </c>
      <c r="V52" s="46">
        <v>0</v>
      </c>
      <c r="W52" s="54">
        <v>3</v>
      </c>
      <c r="X52" s="47">
        <v>1</v>
      </c>
      <c r="Y52" s="46" t="s">
        <v>16</v>
      </c>
      <c r="Z52" s="47" t="s">
        <v>16</v>
      </c>
      <c r="AA52" s="54">
        <v>0</v>
      </c>
      <c r="AB52" s="54">
        <v>1</v>
      </c>
      <c r="AC52" s="46" t="s">
        <v>16</v>
      </c>
      <c r="AD52" s="46" t="s">
        <v>16</v>
      </c>
      <c r="AE52" s="47" t="s">
        <v>16</v>
      </c>
      <c r="AF52" s="46" t="s">
        <v>16</v>
      </c>
      <c r="AG52" s="26">
        <f>SUM(TabelERE723[[#This Row],[11-09-21]:[07-05-22]])</f>
        <v>15</v>
      </c>
      <c r="AH52" s="27">
        <f>(COUNTIF(TabelERE723[[#This Row],[11-09-21]:[07-05-22]],3)*2)+COUNTIF(TabelERE723[[#This Row],[11-09-21]:[07-05-22]],1)</f>
        <v>11</v>
      </c>
      <c r="AI52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26</v>
      </c>
      <c r="AJ52" s="29"/>
      <c r="AK52" s="30">
        <f t="shared" si="12"/>
        <v>0.42307692307692307</v>
      </c>
      <c r="AL52" s="31"/>
    </row>
    <row r="53" spans="1:38" s="32" customFormat="1" ht="15" customHeight="1" x14ac:dyDescent="0.3">
      <c r="A53" s="18"/>
      <c r="B53" s="19">
        <f t="shared" si="7"/>
        <v>49</v>
      </c>
      <c r="C53" s="20">
        <v>145</v>
      </c>
      <c r="D53" s="21" t="str">
        <f t="shared" si="8"/>
        <v>PETRY PETER</v>
      </c>
      <c r="E53" s="22">
        <f t="shared" si="9"/>
        <v>2</v>
      </c>
      <c r="F53" s="23" t="str">
        <f t="shared" si="10"/>
        <v>C</v>
      </c>
      <c r="G53" s="23" t="str">
        <f>IF(TabelERE723[[#This Row],[Gespeelde manches]]&lt;10,"TW",IF(TabelERE723[[#This Row],[Percentage]]&lt;40%,"D",IF(TabelERE723[[#This Row],[Percentage]]&lt;70%,"C","B")))</f>
        <v>D</v>
      </c>
      <c r="H53" s="24" t="str">
        <f>(VLOOKUP(C53,Ledenlijst1,2,FALSE))&amp;" "&amp;(IF(TabelERE723[[#This Row],[Ploegnummer
(kolom te verbergen)]]="-","",TabelERE723[[#This Row],[Ploegnummer
(kolom te verbergen)]]))</f>
        <v>KALFORT SPORTIF 2</v>
      </c>
      <c r="I53" s="25" t="str">
        <f t="shared" si="11"/>
        <v>KALF</v>
      </c>
      <c r="J53" s="44">
        <v>2</v>
      </c>
      <c r="K53" s="79">
        <v>1</v>
      </c>
      <c r="L53" s="46" t="s">
        <v>16</v>
      </c>
      <c r="M53" s="46">
        <v>0</v>
      </c>
      <c r="N53" s="54">
        <v>3</v>
      </c>
      <c r="O53" s="54" t="s">
        <v>16</v>
      </c>
      <c r="P53" s="47">
        <v>3</v>
      </c>
      <c r="Q53" s="47">
        <v>0</v>
      </c>
      <c r="R53" s="46">
        <v>3</v>
      </c>
      <c r="S53" s="47">
        <v>0</v>
      </c>
      <c r="T53" s="46" t="s">
        <v>16</v>
      </c>
      <c r="U53" s="47">
        <v>3</v>
      </c>
      <c r="V53" s="46" t="s">
        <v>16</v>
      </c>
      <c r="W53" s="54">
        <v>0</v>
      </c>
      <c r="X53" s="47">
        <v>0</v>
      </c>
      <c r="Y53" s="46" t="s">
        <v>16</v>
      </c>
      <c r="Z53" s="47" t="s">
        <v>16</v>
      </c>
      <c r="AA53" s="54" t="s">
        <v>16</v>
      </c>
      <c r="AB53" s="54">
        <v>0</v>
      </c>
      <c r="AC53" s="46">
        <v>1</v>
      </c>
      <c r="AD53" s="46">
        <v>0</v>
      </c>
      <c r="AE53" s="47">
        <v>1</v>
      </c>
      <c r="AF53" s="46" t="s">
        <v>16</v>
      </c>
      <c r="AG53" s="26">
        <f>SUM(TabelERE723[[#This Row],[11-09-21]:[07-05-22]])</f>
        <v>15</v>
      </c>
      <c r="AH53" s="27">
        <f>(COUNTIF(TabelERE723[[#This Row],[11-09-21]:[07-05-22]],3)*2)+COUNTIF(TabelERE723[[#This Row],[11-09-21]:[07-05-22]],1)</f>
        <v>11</v>
      </c>
      <c r="AI53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28</v>
      </c>
      <c r="AJ53" s="29"/>
      <c r="AK53" s="30">
        <f t="shared" si="12"/>
        <v>0.39285714285714285</v>
      </c>
      <c r="AL53" s="31"/>
    </row>
    <row r="54" spans="1:38" s="32" customFormat="1" ht="15" customHeight="1" x14ac:dyDescent="0.3">
      <c r="A54" s="18"/>
      <c r="B54" s="19">
        <f t="shared" si="7"/>
        <v>49</v>
      </c>
      <c r="C54" s="20">
        <v>87</v>
      </c>
      <c r="D54" s="21" t="str">
        <f t="shared" si="8"/>
        <v>VERBEECK GEERT</v>
      </c>
      <c r="E54" s="22" t="str">
        <f t="shared" si="9"/>
        <v>-</v>
      </c>
      <c r="F54" s="23" t="str">
        <f t="shared" si="10"/>
        <v>B</v>
      </c>
      <c r="G54" s="23" t="str">
        <f>IF(TabelERE723[[#This Row],[Gespeelde manches]]&lt;10,"TW",IF(TabelERE723[[#This Row],[Percentage]]&lt;40%,"D",IF(TabelERE723[[#This Row],[Percentage]]&lt;70%,"C","B")))</f>
        <v>C</v>
      </c>
      <c r="H54" s="24" t="str">
        <f>(VLOOKUP(C54,Ledenlijst1,2,FALSE))&amp;" "&amp;(IF(TabelERE723[[#This Row],[Ploegnummer
(kolom te verbergen)]]="-","",TabelERE723[[#This Row],[Ploegnummer
(kolom te verbergen)]]))</f>
        <v>KALFORT SPORTIF 2</v>
      </c>
      <c r="I54" s="25" t="str">
        <f t="shared" si="11"/>
        <v>KALF</v>
      </c>
      <c r="J54" s="44">
        <v>2</v>
      </c>
      <c r="K54" s="79" t="s">
        <v>16</v>
      </c>
      <c r="L54" s="46" t="s">
        <v>16</v>
      </c>
      <c r="M54" s="46" t="s">
        <v>16</v>
      </c>
      <c r="N54" s="54" t="s">
        <v>16</v>
      </c>
      <c r="O54" s="54" t="s">
        <v>16</v>
      </c>
      <c r="P54" s="47" t="s">
        <v>16</v>
      </c>
      <c r="Q54" s="47" t="s">
        <v>16</v>
      </c>
      <c r="R54" s="46">
        <v>3</v>
      </c>
      <c r="S54" s="47">
        <v>0</v>
      </c>
      <c r="T54" s="46" t="s">
        <v>16</v>
      </c>
      <c r="U54" s="47" t="s">
        <v>16</v>
      </c>
      <c r="V54" s="46">
        <v>1</v>
      </c>
      <c r="W54" s="54">
        <v>0</v>
      </c>
      <c r="X54" s="47">
        <v>1</v>
      </c>
      <c r="Y54" s="46" t="s">
        <v>16</v>
      </c>
      <c r="Z54" s="47">
        <v>1</v>
      </c>
      <c r="AA54" s="54">
        <v>3</v>
      </c>
      <c r="AB54" s="54">
        <v>3</v>
      </c>
      <c r="AC54" s="46">
        <v>0</v>
      </c>
      <c r="AD54" s="46" t="s">
        <v>16</v>
      </c>
      <c r="AE54" s="47" t="s">
        <v>16</v>
      </c>
      <c r="AF54" s="46">
        <v>3</v>
      </c>
      <c r="AG54" s="26">
        <f>SUM(TabelERE723[[#This Row],[11-09-21]:[07-05-22]])</f>
        <v>15</v>
      </c>
      <c r="AH54" s="27">
        <f>(COUNTIF(TabelERE723[[#This Row],[11-09-21]:[07-05-22]],3)*2)+COUNTIF(TabelERE723[[#This Row],[11-09-21]:[07-05-22]],1)</f>
        <v>11</v>
      </c>
      <c r="AI54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20</v>
      </c>
      <c r="AJ54" s="29"/>
      <c r="AK54" s="30">
        <f t="shared" si="12"/>
        <v>0.55000000000000004</v>
      </c>
      <c r="AL54" s="31"/>
    </row>
    <row r="55" spans="1:38" s="32" customFormat="1" ht="15" customHeight="1" x14ac:dyDescent="0.3">
      <c r="A55" s="18"/>
      <c r="B55" s="19">
        <f t="shared" si="7"/>
        <v>49</v>
      </c>
      <c r="C55" s="20">
        <v>463</v>
      </c>
      <c r="D55" s="21" t="str">
        <f t="shared" si="8"/>
        <v>VERBEECK GERRIT</v>
      </c>
      <c r="E55" s="22" t="str">
        <f t="shared" si="9"/>
        <v>-</v>
      </c>
      <c r="F55" s="23" t="str">
        <f t="shared" si="10"/>
        <v>D</v>
      </c>
      <c r="G55" s="23" t="str">
        <f>IF(TabelERE723[[#This Row],[Gespeelde manches]]&lt;10,"TW",IF(TabelERE723[[#This Row],[Percentage]]&lt;40%,"D",IF(TabelERE723[[#This Row],[Percentage]]&lt;70%,"C","B")))</f>
        <v>D</v>
      </c>
      <c r="H55" s="24" t="str">
        <f>(VLOOKUP(C55,Ledenlijst1,2,FALSE))&amp;" "&amp;(IF(TabelERE723[[#This Row],[Ploegnummer
(kolom te verbergen)]]="-","",TabelERE723[[#This Row],[Ploegnummer
(kolom te verbergen)]]))</f>
        <v>PLAZA 2</v>
      </c>
      <c r="I55" s="25" t="str">
        <f t="shared" si="11"/>
        <v>PLZ</v>
      </c>
      <c r="J55" s="44">
        <v>2</v>
      </c>
      <c r="K55" s="79">
        <v>0</v>
      </c>
      <c r="L55" s="46" t="s">
        <v>16</v>
      </c>
      <c r="M55" s="46">
        <v>0</v>
      </c>
      <c r="N55" s="54">
        <v>0</v>
      </c>
      <c r="O55" s="54">
        <v>3</v>
      </c>
      <c r="P55" s="47" t="s">
        <v>16</v>
      </c>
      <c r="Q55" s="47">
        <v>0</v>
      </c>
      <c r="R55" s="46">
        <v>0</v>
      </c>
      <c r="S55" s="47">
        <v>1</v>
      </c>
      <c r="T55" s="46">
        <v>3</v>
      </c>
      <c r="U55" s="47">
        <v>1</v>
      </c>
      <c r="V55" s="46">
        <v>1</v>
      </c>
      <c r="W55" s="54">
        <v>0</v>
      </c>
      <c r="X55" s="47">
        <v>0</v>
      </c>
      <c r="Y55" s="46">
        <v>3</v>
      </c>
      <c r="Z55" s="47">
        <v>0</v>
      </c>
      <c r="AA55" s="54">
        <v>1</v>
      </c>
      <c r="AB55" s="54">
        <v>1</v>
      </c>
      <c r="AC55" s="46" t="s">
        <v>16</v>
      </c>
      <c r="AD55" s="46" t="s">
        <v>16</v>
      </c>
      <c r="AE55" s="47">
        <v>1</v>
      </c>
      <c r="AF55" s="46">
        <v>0</v>
      </c>
      <c r="AG55" s="26">
        <f>SUM(TabelERE723[[#This Row],[11-09-21]:[07-05-22]])</f>
        <v>15</v>
      </c>
      <c r="AH55" s="27">
        <f>(COUNTIF(TabelERE723[[#This Row],[11-09-21]:[07-05-22]],3)*2)+COUNTIF(TabelERE723[[#This Row],[11-09-21]:[07-05-22]],1)</f>
        <v>12</v>
      </c>
      <c r="AI55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35</v>
      </c>
      <c r="AJ55" s="29">
        <v>1</v>
      </c>
      <c r="AK55" s="30">
        <f t="shared" si="12"/>
        <v>0.34285714285714286</v>
      </c>
      <c r="AL55" s="31"/>
    </row>
    <row r="56" spans="1:38" s="32" customFormat="1" ht="15" customHeight="1" x14ac:dyDescent="0.3">
      <c r="A56" s="18"/>
      <c r="B56" s="19">
        <f t="shared" si="7"/>
        <v>53</v>
      </c>
      <c r="C56" s="20">
        <v>53</v>
      </c>
      <c r="D56" s="21" t="str">
        <f t="shared" si="8"/>
        <v>ROBBERECHT WILLY</v>
      </c>
      <c r="E56" s="22" t="str">
        <f t="shared" si="9"/>
        <v>-</v>
      </c>
      <c r="F56" s="23" t="str">
        <f t="shared" si="10"/>
        <v>D</v>
      </c>
      <c r="G56" s="23" t="str">
        <f>IF(TabelERE723[[#This Row],[Gespeelde manches]]&lt;10,"TW",IF(TabelERE723[[#This Row],[Percentage]]&lt;40%,"D",IF(TabelERE723[[#This Row],[Percentage]]&lt;70%,"C","B")))</f>
        <v>D</v>
      </c>
      <c r="H56" s="24" t="str">
        <f>(VLOOKUP(C56,Ledenlijst1,2,FALSE))&amp;" "&amp;(IF(TabelERE723[[#This Row],[Ploegnummer
(kolom te verbergen)]]="-","",TabelERE723[[#This Row],[Ploegnummer
(kolom te verbergen)]]))</f>
        <v xml:space="preserve">ZOGGEHOF </v>
      </c>
      <c r="I56" s="25" t="str">
        <f t="shared" si="11"/>
        <v>ZOG</v>
      </c>
      <c r="J56" s="44"/>
      <c r="K56" s="79" t="s">
        <v>16</v>
      </c>
      <c r="L56" s="46" t="s">
        <v>16</v>
      </c>
      <c r="M56" s="46" t="s">
        <v>16</v>
      </c>
      <c r="N56" s="54" t="s">
        <v>16</v>
      </c>
      <c r="O56" s="54" t="s">
        <v>16</v>
      </c>
      <c r="P56" s="47" t="s">
        <v>16</v>
      </c>
      <c r="Q56" s="47" t="s">
        <v>16</v>
      </c>
      <c r="R56" s="46" t="s">
        <v>16</v>
      </c>
      <c r="S56" s="47">
        <v>3</v>
      </c>
      <c r="T56" s="46">
        <v>0</v>
      </c>
      <c r="U56" s="47">
        <v>3</v>
      </c>
      <c r="V56" s="46">
        <v>1</v>
      </c>
      <c r="W56" s="54">
        <v>0</v>
      </c>
      <c r="X56" s="47">
        <v>0</v>
      </c>
      <c r="Y56" s="46">
        <v>0</v>
      </c>
      <c r="Z56" s="85" t="s">
        <v>28</v>
      </c>
      <c r="AA56" s="54">
        <v>0</v>
      </c>
      <c r="AB56" s="54">
        <v>3</v>
      </c>
      <c r="AC56" s="46">
        <v>0</v>
      </c>
      <c r="AD56" s="46">
        <v>0</v>
      </c>
      <c r="AE56" s="47">
        <v>3</v>
      </c>
      <c r="AF56" s="46">
        <v>1</v>
      </c>
      <c r="AG56" s="26">
        <f>SUM(TabelERE723[[#This Row],[11-09-21]:[07-05-22]])</f>
        <v>14</v>
      </c>
      <c r="AH56" s="27">
        <f>(COUNTIF(TabelERE723[[#This Row],[11-09-21]:[07-05-22]],3)*2)+COUNTIF(TabelERE723[[#This Row],[11-09-21]:[07-05-22]],1)</f>
        <v>10</v>
      </c>
      <c r="AI56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26</v>
      </c>
      <c r="AJ56" s="29"/>
      <c r="AK56" s="30">
        <f t="shared" si="12"/>
        <v>0.38461538461538464</v>
      </c>
      <c r="AL56" s="31"/>
    </row>
    <row r="57" spans="1:38" s="32" customFormat="1" ht="15" customHeight="1" x14ac:dyDescent="0.3">
      <c r="A57" s="18"/>
      <c r="B57" s="19">
        <f t="shared" si="7"/>
        <v>54</v>
      </c>
      <c r="C57" s="20">
        <v>361</v>
      </c>
      <c r="D57" s="21" t="str">
        <f t="shared" si="8"/>
        <v>VERCAUTEREN DEBBY</v>
      </c>
      <c r="E57" s="22" t="str">
        <f t="shared" si="9"/>
        <v>-</v>
      </c>
      <c r="F57" s="23" t="str">
        <f t="shared" si="10"/>
        <v>B</v>
      </c>
      <c r="G57" s="23" t="str">
        <f>IF(TabelERE723[[#This Row],[Gespeelde manches]]&lt;10,"TW",IF(TabelERE723[[#This Row],[Percentage]]&lt;40%,"D",IF(TabelERE723[[#This Row],[Percentage]]&lt;70%,"C","B")))</f>
        <v>B</v>
      </c>
      <c r="H57" s="24" t="str">
        <f>(VLOOKUP(C57,Ledenlijst1,2,FALSE))&amp;" "&amp;(IF(TabelERE723[[#This Row],[Ploegnummer
(kolom te verbergen)]]="-","",TabelERE723[[#This Row],[Ploegnummer
(kolom te verbergen)]]))</f>
        <v xml:space="preserve">DE VOSKES </v>
      </c>
      <c r="I57" s="25" t="str">
        <f t="shared" si="11"/>
        <v>VOS</v>
      </c>
      <c r="J57" s="44"/>
      <c r="K57" s="79" t="s">
        <v>16</v>
      </c>
      <c r="L57" s="46" t="s">
        <v>16</v>
      </c>
      <c r="M57" s="46">
        <v>1</v>
      </c>
      <c r="N57" s="54">
        <v>3</v>
      </c>
      <c r="O57" s="54" t="s">
        <v>16</v>
      </c>
      <c r="P57" s="47">
        <v>3</v>
      </c>
      <c r="Q57" s="47" t="s">
        <v>16</v>
      </c>
      <c r="R57" s="46" t="s">
        <v>16</v>
      </c>
      <c r="S57" s="47" t="s">
        <v>16</v>
      </c>
      <c r="T57" s="46" t="s">
        <v>16</v>
      </c>
      <c r="U57" s="47">
        <v>3</v>
      </c>
      <c r="V57" s="46">
        <v>1</v>
      </c>
      <c r="W57" s="54" t="s">
        <v>16</v>
      </c>
      <c r="X57" s="47" t="s">
        <v>16</v>
      </c>
      <c r="Y57" s="46" t="s">
        <v>16</v>
      </c>
      <c r="Z57" s="47">
        <v>1</v>
      </c>
      <c r="AA57" s="54" t="s">
        <v>16</v>
      </c>
      <c r="AB57" s="54" t="s">
        <v>16</v>
      </c>
      <c r="AC57" s="46">
        <v>1</v>
      </c>
      <c r="AD57" s="46" t="s">
        <v>16</v>
      </c>
      <c r="AE57" s="47" t="s">
        <v>16</v>
      </c>
      <c r="AF57" s="46" t="s">
        <v>16</v>
      </c>
      <c r="AG57" s="26">
        <f>SUM(TabelERE723[[#This Row],[11-09-21]:[07-05-22]])</f>
        <v>13</v>
      </c>
      <c r="AH57" s="27">
        <f>(COUNTIF(TabelERE723[[#This Row],[11-09-21]:[07-05-22]],3)*2)+COUNTIF(TabelERE723[[#This Row],[11-09-21]:[07-05-22]],1)</f>
        <v>10</v>
      </c>
      <c r="AI57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14</v>
      </c>
      <c r="AJ57" s="29"/>
      <c r="AK57" s="30">
        <f t="shared" si="12"/>
        <v>0.7142857142857143</v>
      </c>
      <c r="AL57" s="31"/>
    </row>
    <row r="58" spans="1:38" s="32" customFormat="1" ht="15" customHeight="1" x14ac:dyDescent="0.3">
      <c r="A58" s="18"/>
      <c r="B58" s="19">
        <f t="shared" si="7"/>
        <v>54</v>
      </c>
      <c r="C58" s="20">
        <v>588</v>
      </c>
      <c r="D58" s="21" t="str">
        <f t="shared" si="8"/>
        <v>GELENS RONNY</v>
      </c>
      <c r="E58" s="22" t="str">
        <f t="shared" si="9"/>
        <v>-</v>
      </c>
      <c r="F58" s="23" t="str">
        <f t="shared" si="10"/>
        <v>C</v>
      </c>
      <c r="G58" s="23" t="str">
        <f>IF(TabelERE723[[#This Row],[Gespeelde manches]]&lt;10,"TW",IF(TabelERE723[[#This Row],[Percentage]]&lt;40%,"D",IF(TabelERE723[[#This Row],[Percentage]]&lt;70%,"C","B")))</f>
        <v>B</v>
      </c>
      <c r="H58" s="24" t="str">
        <f>(VLOOKUP(C58,Ledenlijst1,2,FALSE))&amp;" "&amp;(IF(TabelERE723[[#This Row],[Ploegnummer
(kolom te verbergen)]]="-","",TabelERE723[[#This Row],[Ploegnummer
(kolom te verbergen)]]))</f>
        <v>GOUDEN BIL 1</v>
      </c>
      <c r="I58" s="25" t="str">
        <f t="shared" si="11"/>
        <v>GBIL</v>
      </c>
      <c r="J58" s="44">
        <v>1</v>
      </c>
      <c r="K58" s="79" t="s">
        <v>16</v>
      </c>
      <c r="L58" s="46" t="s">
        <v>16</v>
      </c>
      <c r="M58" s="46" t="s">
        <v>16</v>
      </c>
      <c r="N58" s="54">
        <v>0</v>
      </c>
      <c r="O58" s="54" t="s">
        <v>16</v>
      </c>
      <c r="P58" s="47" t="s">
        <v>16</v>
      </c>
      <c r="Q58" s="47">
        <v>1</v>
      </c>
      <c r="R58" s="46">
        <v>3</v>
      </c>
      <c r="S58" s="47" t="s">
        <v>16</v>
      </c>
      <c r="T58" s="46" t="s">
        <v>16</v>
      </c>
      <c r="U58" s="47" t="s">
        <v>16</v>
      </c>
      <c r="V58" s="46" t="s">
        <v>16</v>
      </c>
      <c r="W58" s="54" t="s">
        <v>16</v>
      </c>
      <c r="X58" s="47" t="s">
        <v>16</v>
      </c>
      <c r="Y58" s="46" t="s">
        <v>16</v>
      </c>
      <c r="Z58" s="47">
        <v>3</v>
      </c>
      <c r="AA58" s="54" t="s">
        <v>16</v>
      </c>
      <c r="AB58" s="54" t="s">
        <v>16</v>
      </c>
      <c r="AC58" s="46">
        <v>3</v>
      </c>
      <c r="AD58" s="46" t="s">
        <v>16</v>
      </c>
      <c r="AE58" s="47">
        <v>3</v>
      </c>
      <c r="AF58" s="46" t="s">
        <v>16</v>
      </c>
      <c r="AG58" s="26">
        <f>SUM(TabelERE723[[#This Row],[11-09-21]:[07-05-22]])</f>
        <v>13</v>
      </c>
      <c r="AH58" s="27">
        <f>(COUNTIF(TabelERE723[[#This Row],[11-09-21]:[07-05-22]],3)*2)+COUNTIF(TabelERE723[[#This Row],[11-09-21]:[07-05-22]],1)</f>
        <v>9</v>
      </c>
      <c r="AI58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12</v>
      </c>
      <c r="AJ58" s="29"/>
      <c r="AK58" s="30">
        <f t="shared" si="12"/>
        <v>0.75</v>
      </c>
      <c r="AL58" s="31"/>
    </row>
    <row r="59" spans="1:38" s="32" customFormat="1" ht="15" customHeight="1" x14ac:dyDescent="0.3">
      <c r="A59" s="18"/>
      <c r="B59" s="19">
        <f t="shared" si="7"/>
        <v>54</v>
      </c>
      <c r="C59" s="20">
        <v>177</v>
      </c>
      <c r="D59" s="21" t="str">
        <f t="shared" si="8"/>
        <v>SARENS CHRISTOPH</v>
      </c>
      <c r="E59" s="22">
        <f t="shared" si="9"/>
        <v>2</v>
      </c>
      <c r="F59" s="23" t="str">
        <f t="shared" si="10"/>
        <v>C</v>
      </c>
      <c r="G59" s="23" t="str">
        <f>IF(TabelERE723[[#This Row],[Gespeelde manches]]&lt;10,"TW",IF(TabelERE723[[#This Row],[Percentage]]&lt;40%,"D",IF(TabelERE723[[#This Row],[Percentage]]&lt;70%,"C","B")))</f>
        <v>D</v>
      </c>
      <c r="H59" s="24" t="str">
        <f>(VLOOKUP(C59,Ledenlijst1,2,FALSE))&amp;" "&amp;(IF(TabelERE723[[#This Row],[Ploegnummer
(kolom te verbergen)]]="-","",TabelERE723[[#This Row],[Ploegnummer
(kolom te verbergen)]]))</f>
        <v>PLAZA 2</v>
      </c>
      <c r="I59" s="25" t="str">
        <f t="shared" si="11"/>
        <v>PLZ</v>
      </c>
      <c r="J59" s="44">
        <v>2</v>
      </c>
      <c r="K59" s="79">
        <v>0</v>
      </c>
      <c r="L59" s="46">
        <v>1</v>
      </c>
      <c r="M59" s="46">
        <v>1</v>
      </c>
      <c r="N59" s="54">
        <v>0</v>
      </c>
      <c r="O59" s="54">
        <v>0</v>
      </c>
      <c r="P59" s="47">
        <v>0</v>
      </c>
      <c r="Q59" s="47" t="s">
        <v>16</v>
      </c>
      <c r="R59" s="46">
        <v>1</v>
      </c>
      <c r="S59" s="47">
        <v>1</v>
      </c>
      <c r="T59" s="46">
        <v>3</v>
      </c>
      <c r="U59" s="47">
        <v>0</v>
      </c>
      <c r="V59" s="46">
        <v>1</v>
      </c>
      <c r="W59" s="54">
        <v>0</v>
      </c>
      <c r="X59" s="47">
        <v>1</v>
      </c>
      <c r="Y59" s="46">
        <v>0</v>
      </c>
      <c r="Z59" s="47">
        <v>1</v>
      </c>
      <c r="AA59" s="54" t="s">
        <v>16</v>
      </c>
      <c r="AB59" s="54">
        <v>1</v>
      </c>
      <c r="AC59" s="46" t="s">
        <v>16</v>
      </c>
      <c r="AD59" s="46">
        <v>1</v>
      </c>
      <c r="AE59" s="47">
        <v>1</v>
      </c>
      <c r="AF59" s="46">
        <v>0</v>
      </c>
      <c r="AG59" s="26">
        <f>SUM(TabelERE723[[#This Row],[11-09-21]:[07-05-22]])</f>
        <v>13</v>
      </c>
      <c r="AH59" s="27">
        <f>(COUNTIF(TabelERE723[[#This Row],[11-09-21]:[07-05-22]],3)*2)+COUNTIF(TabelERE723[[#This Row],[11-09-21]:[07-05-22]],1)</f>
        <v>12</v>
      </c>
      <c r="AI59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37</v>
      </c>
      <c r="AJ59" s="29">
        <v>1</v>
      </c>
      <c r="AK59" s="30">
        <f t="shared" si="12"/>
        <v>0.32432432432432434</v>
      </c>
      <c r="AL59" s="31"/>
    </row>
    <row r="60" spans="1:38" s="32" customFormat="1" ht="15" customHeight="1" x14ac:dyDescent="0.3">
      <c r="A60" s="18"/>
      <c r="B60" s="19">
        <f t="shared" si="7"/>
        <v>54</v>
      </c>
      <c r="C60" s="20">
        <v>273</v>
      </c>
      <c r="D60" s="21" t="str">
        <f t="shared" si="8"/>
        <v>BRUSSELMANS RONY</v>
      </c>
      <c r="E60" s="22" t="str">
        <f t="shared" si="9"/>
        <v>-</v>
      </c>
      <c r="F60" s="23" t="str">
        <f t="shared" si="10"/>
        <v>A</v>
      </c>
      <c r="G60" s="23" t="str">
        <f>IF(TabelERE723[[#This Row],[Gespeelde manches]]&lt;10,"TW",IF(TabelERE723[[#This Row],[Percentage]]&lt;40%,"D",IF(TabelERE723[[#This Row],[Percentage]]&lt;70%,"C","B")))</f>
        <v>C</v>
      </c>
      <c r="H60" s="24" t="str">
        <f>(VLOOKUP(C60,Ledenlijst1,2,FALSE))&amp;" "&amp;(IF(TabelERE723[[#This Row],[Ploegnummer
(kolom te verbergen)]]="-","",TabelERE723[[#This Row],[Ploegnummer
(kolom te verbergen)]]))</f>
        <v>'t ZANDHOF 2</v>
      </c>
      <c r="I60" s="25" t="str">
        <f t="shared" si="11"/>
        <v>TZH</v>
      </c>
      <c r="J60" s="44">
        <v>2</v>
      </c>
      <c r="K60" s="79">
        <v>0</v>
      </c>
      <c r="L60" s="46" t="s">
        <v>16</v>
      </c>
      <c r="M60" s="46" t="s">
        <v>16</v>
      </c>
      <c r="N60" s="54" t="s">
        <v>16</v>
      </c>
      <c r="O60" s="54">
        <v>1</v>
      </c>
      <c r="P60" s="47" t="s">
        <v>16</v>
      </c>
      <c r="Q60" s="47">
        <v>1</v>
      </c>
      <c r="R60" s="46" t="s">
        <v>16</v>
      </c>
      <c r="S60" s="47" t="s">
        <v>16</v>
      </c>
      <c r="T60" s="46" t="s">
        <v>16</v>
      </c>
      <c r="U60" s="47" t="s">
        <v>16</v>
      </c>
      <c r="V60" s="46" t="s">
        <v>16</v>
      </c>
      <c r="W60" s="54" t="s">
        <v>16</v>
      </c>
      <c r="X60" s="47">
        <v>0</v>
      </c>
      <c r="Y60" s="46" t="s">
        <v>16</v>
      </c>
      <c r="Z60" s="47">
        <v>3</v>
      </c>
      <c r="AA60" s="54">
        <v>1</v>
      </c>
      <c r="AB60" s="54">
        <v>3</v>
      </c>
      <c r="AC60" s="46">
        <v>3</v>
      </c>
      <c r="AD60" s="46">
        <v>1</v>
      </c>
      <c r="AE60" s="47" t="s">
        <v>16</v>
      </c>
      <c r="AF60" s="46" t="s">
        <v>16</v>
      </c>
      <c r="AG60" s="26">
        <f>SUM(TabelERE723[[#This Row],[11-09-21]:[07-05-22]])</f>
        <v>13</v>
      </c>
      <c r="AH60" s="27">
        <f>(COUNTIF(TabelERE723[[#This Row],[11-09-21]:[07-05-22]],3)*2)+COUNTIF(TabelERE723[[#This Row],[11-09-21]:[07-05-22]],1)</f>
        <v>10</v>
      </c>
      <c r="AI60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18</v>
      </c>
      <c r="AJ60" s="29"/>
      <c r="AK60" s="30">
        <f t="shared" si="12"/>
        <v>0.55555555555555558</v>
      </c>
      <c r="AL60" s="31"/>
    </row>
    <row r="61" spans="1:38" s="32" customFormat="1" ht="15" customHeight="1" x14ac:dyDescent="0.3">
      <c r="A61" s="18"/>
      <c r="B61" s="19">
        <f t="shared" si="7"/>
        <v>54</v>
      </c>
      <c r="C61" s="20">
        <v>201</v>
      </c>
      <c r="D61" s="21" t="str">
        <f t="shared" si="8"/>
        <v>DE CAUWER MICHAEL</v>
      </c>
      <c r="E61" s="22" t="str">
        <f t="shared" si="9"/>
        <v>-</v>
      </c>
      <c r="F61" s="23" t="str">
        <f t="shared" si="10"/>
        <v>C</v>
      </c>
      <c r="G61" s="23" t="str">
        <f>IF(TabelERE723[[#This Row],[Gespeelde manches]]&lt;10,"TW",IF(TabelERE723[[#This Row],[Percentage]]&lt;40%,"D",IF(TabelERE723[[#This Row],[Percentage]]&lt;70%,"C","B")))</f>
        <v>C</v>
      </c>
      <c r="H61" s="24" t="str">
        <f>(VLOOKUP(C61,Ledenlijst1,2,FALSE))&amp;" "&amp;(IF(TabelERE723[[#This Row],[Ploegnummer
(kolom te verbergen)]]="-","",TabelERE723[[#This Row],[Ploegnummer
(kolom te verbergen)]]))</f>
        <v>'t ZANDHOF 2</v>
      </c>
      <c r="I61" s="25" t="str">
        <f t="shared" si="11"/>
        <v>TZH</v>
      </c>
      <c r="J61" s="44">
        <v>2</v>
      </c>
      <c r="K61" s="79" t="s">
        <v>16</v>
      </c>
      <c r="L61" s="46">
        <v>1</v>
      </c>
      <c r="M61" s="46">
        <v>1</v>
      </c>
      <c r="N61" s="54">
        <v>1</v>
      </c>
      <c r="O61" s="54">
        <v>1</v>
      </c>
      <c r="P61" s="47" t="s">
        <v>16</v>
      </c>
      <c r="Q61" s="47" t="s">
        <v>16</v>
      </c>
      <c r="R61" s="46">
        <v>0</v>
      </c>
      <c r="S61" s="47">
        <v>1</v>
      </c>
      <c r="T61" s="46" t="s">
        <v>16</v>
      </c>
      <c r="U61" s="47">
        <v>0</v>
      </c>
      <c r="V61" s="46">
        <v>1</v>
      </c>
      <c r="W61" s="54" t="s">
        <v>16</v>
      </c>
      <c r="X61" s="47">
        <v>3</v>
      </c>
      <c r="Y61" s="46" t="s">
        <v>16</v>
      </c>
      <c r="Z61" s="47" t="s">
        <v>16</v>
      </c>
      <c r="AA61" s="54">
        <v>1</v>
      </c>
      <c r="AB61" s="54">
        <v>3</v>
      </c>
      <c r="AC61" s="46">
        <v>0</v>
      </c>
      <c r="AD61" s="46" t="s">
        <v>16</v>
      </c>
      <c r="AE61" s="47" t="s">
        <v>16</v>
      </c>
      <c r="AF61" s="46" t="s">
        <v>16</v>
      </c>
      <c r="AG61" s="26">
        <f>SUM(TabelERE723[[#This Row],[11-09-21]:[07-05-22]])</f>
        <v>13</v>
      </c>
      <c r="AH61" s="27">
        <f>(COUNTIF(TabelERE723[[#This Row],[11-09-21]:[07-05-22]],3)*2)+COUNTIF(TabelERE723[[#This Row],[11-09-21]:[07-05-22]],1)</f>
        <v>11</v>
      </c>
      <c r="AI61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24</v>
      </c>
      <c r="AJ61" s="29"/>
      <c r="AK61" s="30">
        <f t="shared" si="12"/>
        <v>0.45833333333333331</v>
      </c>
      <c r="AL61" s="31"/>
    </row>
    <row r="62" spans="1:38" s="32" customFormat="1" ht="15" customHeight="1" x14ac:dyDescent="0.3">
      <c r="A62" s="18"/>
      <c r="B62" s="19">
        <f t="shared" si="7"/>
        <v>59</v>
      </c>
      <c r="C62" s="20">
        <v>839</v>
      </c>
      <c r="D62" s="21" t="str">
        <f t="shared" si="8"/>
        <v>GEVELS CARL</v>
      </c>
      <c r="E62" s="22" t="str">
        <f t="shared" si="9"/>
        <v>-</v>
      </c>
      <c r="F62" s="23" t="str">
        <f t="shared" si="10"/>
        <v>NA</v>
      </c>
      <c r="G62" s="23" t="str">
        <f>IF(TabelERE723[[#This Row],[Gespeelde manches]]&lt;10,"TW",IF(TabelERE723[[#This Row],[Percentage]]&lt;40%,"D",IF(TabelERE723[[#This Row],[Percentage]]&lt;70%,"C","B")))</f>
        <v>C</v>
      </c>
      <c r="H62" s="24" t="str">
        <f>(VLOOKUP(C62,Ledenlijst1,2,FALSE))&amp;" "&amp;(IF(TabelERE723[[#This Row],[Ploegnummer
(kolom te verbergen)]]="-","",TabelERE723[[#This Row],[Ploegnummer
(kolom te verbergen)]]))</f>
        <v>DE SLOEBERS 1</v>
      </c>
      <c r="I62" s="25" t="str">
        <f t="shared" si="11"/>
        <v>SLOE</v>
      </c>
      <c r="J62" s="44">
        <v>1</v>
      </c>
      <c r="K62" s="79" t="s">
        <v>16</v>
      </c>
      <c r="L62" s="46">
        <v>1</v>
      </c>
      <c r="M62" s="46" t="s">
        <v>16</v>
      </c>
      <c r="N62" s="54">
        <v>0</v>
      </c>
      <c r="O62" s="54">
        <v>3</v>
      </c>
      <c r="P62" s="47">
        <v>1</v>
      </c>
      <c r="Q62" s="47" t="s">
        <v>16</v>
      </c>
      <c r="R62" s="46" t="s">
        <v>16</v>
      </c>
      <c r="S62" s="47">
        <v>1</v>
      </c>
      <c r="T62" s="46" t="s">
        <v>16</v>
      </c>
      <c r="U62" s="47" t="s">
        <v>16</v>
      </c>
      <c r="V62" s="46">
        <v>0</v>
      </c>
      <c r="W62" s="54">
        <v>1</v>
      </c>
      <c r="X62" s="47">
        <v>3</v>
      </c>
      <c r="Y62" s="46" t="s">
        <v>16</v>
      </c>
      <c r="Z62" s="47">
        <v>1</v>
      </c>
      <c r="AA62" s="54" t="s">
        <v>16</v>
      </c>
      <c r="AB62" s="54" t="s">
        <v>16</v>
      </c>
      <c r="AC62" s="46">
        <v>1</v>
      </c>
      <c r="AD62" s="46" t="s">
        <v>16</v>
      </c>
      <c r="AE62" s="47" t="s">
        <v>16</v>
      </c>
      <c r="AF62" s="46" t="s">
        <v>16</v>
      </c>
      <c r="AG62" s="26">
        <f>SUM(TabelERE723[[#This Row],[11-09-21]:[07-05-22]])</f>
        <v>12</v>
      </c>
      <c r="AH62" s="27">
        <f>(COUNTIF(TabelERE723[[#This Row],[11-09-21]:[07-05-22]],3)*2)+COUNTIF(TabelERE723[[#This Row],[11-09-21]:[07-05-22]],1)</f>
        <v>10</v>
      </c>
      <c r="AI62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20</v>
      </c>
      <c r="AJ62" s="29"/>
      <c r="AK62" s="30">
        <f t="shared" si="12"/>
        <v>0.5</v>
      </c>
      <c r="AL62" s="31"/>
    </row>
    <row r="63" spans="1:38" s="32" customFormat="1" ht="15" customHeight="1" x14ac:dyDescent="0.3">
      <c r="A63" s="18"/>
      <c r="B63" s="19">
        <f t="shared" si="7"/>
        <v>59</v>
      </c>
      <c r="C63" s="20">
        <v>561</v>
      </c>
      <c r="D63" s="21" t="str">
        <f t="shared" si="8"/>
        <v>BRACKE ALFONS</v>
      </c>
      <c r="E63" s="22" t="str">
        <f t="shared" si="9"/>
        <v>-</v>
      </c>
      <c r="F63" s="23" t="str">
        <f t="shared" si="10"/>
        <v>D</v>
      </c>
      <c r="G63" s="23" t="str">
        <f>IF(TabelERE723[[#This Row],[Gespeelde manches]]&lt;10,"TW",IF(TabelERE723[[#This Row],[Percentage]]&lt;40%,"D",IF(TabelERE723[[#This Row],[Percentage]]&lt;70%,"C","B")))</f>
        <v>D</v>
      </c>
      <c r="H63" s="24" t="str">
        <f>(VLOOKUP(C63,Ledenlijst1,2,FALSE))&amp;" "&amp;(IF(TabelERE723[[#This Row],[Ploegnummer
(kolom te verbergen)]]="-","",TabelERE723[[#This Row],[Ploegnummer
(kolom te verbergen)]]))</f>
        <v>'t ZANDHOF 2</v>
      </c>
      <c r="I63" s="25" t="str">
        <f t="shared" si="11"/>
        <v>TZH</v>
      </c>
      <c r="J63" s="44">
        <v>2</v>
      </c>
      <c r="K63" s="79">
        <v>0</v>
      </c>
      <c r="L63" s="46">
        <v>3</v>
      </c>
      <c r="M63" s="46">
        <v>1</v>
      </c>
      <c r="N63" s="54" t="s">
        <v>16</v>
      </c>
      <c r="O63" s="54" t="s">
        <v>16</v>
      </c>
      <c r="P63" s="47">
        <v>0</v>
      </c>
      <c r="Q63" s="47">
        <v>1</v>
      </c>
      <c r="R63" s="46">
        <v>0</v>
      </c>
      <c r="S63" s="47">
        <v>0</v>
      </c>
      <c r="T63" s="46">
        <v>0</v>
      </c>
      <c r="U63" s="47" t="s">
        <v>16</v>
      </c>
      <c r="V63" s="46">
        <v>0</v>
      </c>
      <c r="W63" s="54">
        <v>1</v>
      </c>
      <c r="X63" s="47" t="s">
        <v>16</v>
      </c>
      <c r="Y63" s="46">
        <v>0</v>
      </c>
      <c r="Z63" s="47">
        <v>3</v>
      </c>
      <c r="AA63" s="54">
        <v>0</v>
      </c>
      <c r="AB63" s="54">
        <v>1</v>
      </c>
      <c r="AC63" s="46">
        <v>1</v>
      </c>
      <c r="AD63" s="46">
        <v>0</v>
      </c>
      <c r="AE63" s="47">
        <v>1</v>
      </c>
      <c r="AF63" s="46">
        <v>0</v>
      </c>
      <c r="AG63" s="26">
        <f>SUM(TabelERE723[[#This Row],[11-09-21]:[07-05-22]])</f>
        <v>12</v>
      </c>
      <c r="AH63" s="27">
        <f>(COUNTIF(TabelERE723[[#This Row],[11-09-21]:[07-05-22]],3)*2)+COUNTIF(TabelERE723[[#This Row],[11-09-21]:[07-05-22]],1)</f>
        <v>10</v>
      </c>
      <c r="AI63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36</v>
      </c>
      <c r="AJ63" s="29"/>
      <c r="AK63" s="30">
        <f t="shared" si="12"/>
        <v>0.27777777777777779</v>
      </c>
      <c r="AL63" s="31"/>
    </row>
    <row r="64" spans="1:38" s="32" customFormat="1" ht="15" customHeight="1" x14ac:dyDescent="0.3">
      <c r="A64" s="18"/>
      <c r="B64" s="19">
        <f t="shared" si="7"/>
        <v>61</v>
      </c>
      <c r="C64" s="20">
        <v>4</v>
      </c>
      <c r="D64" s="21" t="str">
        <f t="shared" si="8"/>
        <v>CLAESSENS DAVY</v>
      </c>
      <c r="E64" s="22" t="str">
        <f t="shared" si="9"/>
        <v>-</v>
      </c>
      <c r="F64" s="23" t="str">
        <f t="shared" si="10"/>
        <v>D</v>
      </c>
      <c r="G64" s="23" t="str">
        <f>IF(TabelERE723[[#This Row],[Gespeelde manches]]&lt;10,"TW",IF(TabelERE723[[#This Row],[Percentage]]&lt;40%,"D",IF(TabelERE723[[#This Row],[Percentage]]&lt;70%,"C","B")))</f>
        <v>D</v>
      </c>
      <c r="H64" s="24" t="str">
        <f>(VLOOKUP(C64,Ledenlijst1,2,FALSE))&amp;" "&amp;(IF(TabelERE723[[#This Row],[Ploegnummer
(kolom te verbergen)]]="-","",TabelERE723[[#This Row],[Ploegnummer
(kolom te verbergen)]]))</f>
        <v>DE ZES 2</v>
      </c>
      <c r="I64" s="25" t="str">
        <f t="shared" si="11"/>
        <v>DZES</v>
      </c>
      <c r="J64" s="44">
        <v>2</v>
      </c>
      <c r="K64" s="79" t="s">
        <v>16</v>
      </c>
      <c r="L64" s="46" t="s">
        <v>16</v>
      </c>
      <c r="M64" s="46" t="s">
        <v>16</v>
      </c>
      <c r="N64" s="54" t="s">
        <v>16</v>
      </c>
      <c r="O64" s="54" t="s">
        <v>16</v>
      </c>
      <c r="P64" s="47" t="s">
        <v>16</v>
      </c>
      <c r="Q64" s="47">
        <v>1</v>
      </c>
      <c r="R64" s="46">
        <v>0</v>
      </c>
      <c r="S64" s="47">
        <v>0</v>
      </c>
      <c r="T64" s="46">
        <v>1</v>
      </c>
      <c r="U64" s="47">
        <v>0</v>
      </c>
      <c r="V64" s="46">
        <v>1</v>
      </c>
      <c r="W64" s="54">
        <v>3</v>
      </c>
      <c r="X64" s="47">
        <v>0</v>
      </c>
      <c r="Y64" s="46">
        <v>1</v>
      </c>
      <c r="Z64" s="47">
        <v>1</v>
      </c>
      <c r="AA64" s="54">
        <v>0</v>
      </c>
      <c r="AB64" s="54">
        <v>0</v>
      </c>
      <c r="AC64" s="46" t="s">
        <v>16</v>
      </c>
      <c r="AD64" s="46">
        <v>3</v>
      </c>
      <c r="AE64" s="47" t="s">
        <v>16</v>
      </c>
      <c r="AF64" s="46" t="s">
        <v>16</v>
      </c>
      <c r="AG64" s="26">
        <f>SUM(TabelERE723[[#This Row],[11-09-21]:[07-05-22]])</f>
        <v>11</v>
      </c>
      <c r="AH64" s="27">
        <f>(COUNTIF(TabelERE723[[#This Row],[11-09-21]:[07-05-22]],3)*2)+COUNTIF(TabelERE723[[#This Row],[11-09-21]:[07-05-22]],1)</f>
        <v>9</v>
      </c>
      <c r="AI64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26</v>
      </c>
      <c r="AJ64" s="29"/>
      <c r="AK64" s="30">
        <f t="shared" si="12"/>
        <v>0.34615384615384615</v>
      </c>
      <c r="AL64" s="31"/>
    </row>
    <row r="65" spans="1:38" s="32" customFormat="1" ht="15" customHeight="1" x14ac:dyDescent="0.3">
      <c r="A65" s="18"/>
      <c r="B65" s="19">
        <f t="shared" si="7"/>
        <v>61</v>
      </c>
      <c r="C65" s="20">
        <v>558</v>
      </c>
      <c r="D65" s="21" t="str">
        <f t="shared" si="8"/>
        <v>MESKENS JIMMY</v>
      </c>
      <c r="E65" s="22" t="str">
        <f t="shared" si="9"/>
        <v>-</v>
      </c>
      <c r="F65" s="23" t="str">
        <f t="shared" si="10"/>
        <v>NA</v>
      </c>
      <c r="G65" s="23" t="str">
        <f>IF(TabelERE723[[#This Row],[Gespeelde manches]]&lt;10,"TW",IF(TabelERE723[[#This Row],[Percentage]]&lt;40%,"D",IF(TabelERE723[[#This Row],[Percentage]]&lt;70%,"C","B")))</f>
        <v>B</v>
      </c>
      <c r="H65" s="24" t="str">
        <f>(VLOOKUP(C65,Ledenlijst1,2,FALSE))&amp;" "&amp;(IF(TabelERE723[[#This Row],[Ploegnummer
(kolom te verbergen)]]="-","",TabelERE723[[#This Row],[Ploegnummer
(kolom te verbergen)]]))</f>
        <v>HET WIEL 2</v>
      </c>
      <c r="I65" s="25" t="str">
        <f t="shared" si="11"/>
        <v>WIEL</v>
      </c>
      <c r="J65" s="44">
        <v>2</v>
      </c>
      <c r="K65" s="79" t="s">
        <v>16</v>
      </c>
      <c r="L65" s="46">
        <v>3</v>
      </c>
      <c r="M65" s="46" t="s">
        <v>16</v>
      </c>
      <c r="N65" s="54" t="s">
        <v>16</v>
      </c>
      <c r="O65" s="54" t="s">
        <v>16</v>
      </c>
      <c r="P65" s="47" t="s">
        <v>16</v>
      </c>
      <c r="Q65" s="47" t="s">
        <v>16</v>
      </c>
      <c r="R65" s="46" t="s">
        <v>16</v>
      </c>
      <c r="S65" s="47" t="s">
        <v>16</v>
      </c>
      <c r="T65" s="46">
        <v>1</v>
      </c>
      <c r="U65" s="47" t="s">
        <v>16</v>
      </c>
      <c r="V65" s="46">
        <v>3</v>
      </c>
      <c r="W65" s="54" t="s">
        <v>16</v>
      </c>
      <c r="X65" s="47" t="s">
        <v>16</v>
      </c>
      <c r="Y65" s="46" t="s">
        <v>16</v>
      </c>
      <c r="Z65" s="47" t="s">
        <v>16</v>
      </c>
      <c r="AA65" s="54">
        <v>3</v>
      </c>
      <c r="AB65" s="54" t="s">
        <v>16</v>
      </c>
      <c r="AC65" s="46" t="s">
        <v>16</v>
      </c>
      <c r="AD65" s="46" t="s">
        <v>16</v>
      </c>
      <c r="AE65" s="47" t="s">
        <v>16</v>
      </c>
      <c r="AF65" s="46">
        <v>1</v>
      </c>
      <c r="AG65" s="26">
        <f>SUM(TabelERE723[[#This Row],[11-09-21]:[07-05-22]])</f>
        <v>11</v>
      </c>
      <c r="AH65" s="27">
        <f>(COUNTIF(TabelERE723[[#This Row],[11-09-21]:[07-05-22]],3)*2)+COUNTIF(TabelERE723[[#This Row],[11-09-21]:[07-05-22]],1)</f>
        <v>8</v>
      </c>
      <c r="AI65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10</v>
      </c>
      <c r="AJ65" s="29"/>
      <c r="AK65" s="30">
        <f t="shared" si="12"/>
        <v>0.8</v>
      </c>
      <c r="AL65" s="31"/>
    </row>
    <row r="66" spans="1:38" s="32" customFormat="1" ht="15" customHeight="1" x14ac:dyDescent="0.3">
      <c r="A66" s="18"/>
      <c r="B66" s="19">
        <f t="shared" si="7"/>
        <v>61</v>
      </c>
      <c r="C66" s="20">
        <v>41</v>
      </c>
      <c r="D66" s="21" t="str">
        <f t="shared" si="8"/>
        <v>VAN INGELGEM ANDRE</v>
      </c>
      <c r="E66" s="22">
        <f t="shared" si="9"/>
        <v>2</v>
      </c>
      <c r="F66" s="23" t="str">
        <f t="shared" si="10"/>
        <v>C</v>
      </c>
      <c r="G66" s="23" t="str">
        <f>IF(TabelERE723[[#This Row],[Gespeelde manches]]&lt;10,"TW",IF(TabelERE723[[#This Row],[Percentage]]&lt;40%,"D",IF(TabelERE723[[#This Row],[Percentage]]&lt;70%,"C","B")))</f>
        <v>D</v>
      </c>
      <c r="H66" s="24" t="str">
        <f>(VLOOKUP(C66,Ledenlijst1,2,FALSE))&amp;" "&amp;(IF(TabelERE723[[#This Row],[Ploegnummer
(kolom te verbergen)]]="-","",TabelERE723[[#This Row],[Ploegnummer
(kolom te verbergen)]]))</f>
        <v>'t ZANDHOF 2</v>
      </c>
      <c r="I66" s="25" t="str">
        <f t="shared" si="11"/>
        <v>TZH</v>
      </c>
      <c r="J66" s="44">
        <v>2</v>
      </c>
      <c r="K66" s="79">
        <v>0</v>
      </c>
      <c r="L66" s="46">
        <v>1</v>
      </c>
      <c r="M66" s="46" t="s">
        <v>16</v>
      </c>
      <c r="N66" s="54">
        <v>0</v>
      </c>
      <c r="O66" s="54">
        <v>0</v>
      </c>
      <c r="P66" s="47">
        <v>3</v>
      </c>
      <c r="Q66" s="47">
        <v>0</v>
      </c>
      <c r="R66" s="46">
        <v>0</v>
      </c>
      <c r="S66" s="47" t="s">
        <v>16</v>
      </c>
      <c r="T66" s="46">
        <v>0</v>
      </c>
      <c r="U66" s="47">
        <v>3</v>
      </c>
      <c r="V66" s="46">
        <v>0</v>
      </c>
      <c r="W66" s="54" t="s">
        <v>16</v>
      </c>
      <c r="X66" s="47" t="s">
        <v>16</v>
      </c>
      <c r="Y66" s="46">
        <v>0</v>
      </c>
      <c r="Z66" s="47">
        <v>3</v>
      </c>
      <c r="AA66" s="54">
        <v>0</v>
      </c>
      <c r="AB66" s="54" t="s">
        <v>16</v>
      </c>
      <c r="AC66" s="46">
        <v>0</v>
      </c>
      <c r="AD66" s="46">
        <v>0</v>
      </c>
      <c r="AE66" s="47">
        <v>1</v>
      </c>
      <c r="AF66" s="46">
        <v>0</v>
      </c>
      <c r="AG66" s="26">
        <f>SUM(TabelERE723[[#This Row],[11-09-21]:[07-05-22]])</f>
        <v>11</v>
      </c>
      <c r="AH66" s="27">
        <f>(COUNTIF(TabelERE723[[#This Row],[11-09-21]:[07-05-22]],3)*2)+COUNTIF(TabelERE723[[#This Row],[11-09-21]:[07-05-22]],1)</f>
        <v>8</v>
      </c>
      <c r="AI66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34</v>
      </c>
      <c r="AJ66" s="29"/>
      <c r="AK66" s="30">
        <f t="shared" si="12"/>
        <v>0.23529411764705882</v>
      </c>
      <c r="AL66" s="31"/>
    </row>
    <row r="67" spans="1:38" s="32" customFormat="1" ht="15" customHeight="1" x14ac:dyDescent="0.3">
      <c r="A67" s="18"/>
      <c r="B67" s="19">
        <f t="shared" si="7"/>
        <v>64</v>
      </c>
      <c r="C67" s="20">
        <v>485</v>
      </c>
      <c r="D67" s="21" t="str">
        <f t="shared" si="8"/>
        <v>KERREMANS ANGELO</v>
      </c>
      <c r="E67" s="22" t="str">
        <f t="shared" si="9"/>
        <v>-</v>
      </c>
      <c r="F67" s="23" t="str">
        <f t="shared" si="10"/>
        <v>C</v>
      </c>
      <c r="G67" s="23" t="str">
        <f>IF(TabelERE723[[#This Row],[Gespeelde manches]]&lt;10,"TW",IF(TabelERE723[[#This Row],[Percentage]]&lt;40%,"D",IF(TabelERE723[[#This Row],[Percentage]]&lt;70%,"C","B")))</f>
        <v>C</v>
      </c>
      <c r="H67" s="24" t="str">
        <f>(VLOOKUP(C67,Ledenlijst1,2,FALSE))&amp;" "&amp;(IF(TabelERE723[[#This Row],[Ploegnummer
(kolom te verbergen)]]="-","",TabelERE723[[#This Row],[Ploegnummer
(kolom te verbergen)]]))</f>
        <v>BARBOER 2</v>
      </c>
      <c r="I67" s="25" t="str">
        <f t="shared" si="11"/>
        <v>BBR</v>
      </c>
      <c r="J67" s="44">
        <v>2</v>
      </c>
      <c r="K67" s="79" t="s">
        <v>16</v>
      </c>
      <c r="L67" s="46" t="s">
        <v>16</v>
      </c>
      <c r="M67" s="46" t="s">
        <v>16</v>
      </c>
      <c r="N67" s="54">
        <v>0</v>
      </c>
      <c r="O67" s="54" t="s">
        <v>16</v>
      </c>
      <c r="P67" s="47" t="s">
        <v>16</v>
      </c>
      <c r="Q67" s="47" t="s">
        <v>16</v>
      </c>
      <c r="R67" s="46" t="s">
        <v>16</v>
      </c>
      <c r="S67" s="47">
        <v>3</v>
      </c>
      <c r="T67" s="46" t="s">
        <v>16</v>
      </c>
      <c r="U67" s="47">
        <v>1</v>
      </c>
      <c r="V67" s="46">
        <v>1</v>
      </c>
      <c r="W67" s="54" t="s">
        <v>16</v>
      </c>
      <c r="X67" s="47">
        <v>1</v>
      </c>
      <c r="Y67" s="46">
        <v>1</v>
      </c>
      <c r="Z67" s="47" t="s">
        <v>16</v>
      </c>
      <c r="AA67" s="54" t="s">
        <v>16</v>
      </c>
      <c r="AB67" s="54" t="s">
        <v>16</v>
      </c>
      <c r="AC67" s="46">
        <v>0</v>
      </c>
      <c r="AD67" s="46">
        <v>3</v>
      </c>
      <c r="AE67" s="47">
        <v>0</v>
      </c>
      <c r="AF67" s="46" t="s">
        <v>16</v>
      </c>
      <c r="AG67" s="26">
        <f>SUM(TabelERE723[[#This Row],[11-09-21]:[07-05-22]])</f>
        <v>10</v>
      </c>
      <c r="AH67" s="27">
        <f>(COUNTIF(TabelERE723[[#This Row],[11-09-21]:[07-05-22]],3)*2)+COUNTIF(TabelERE723[[#This Row],[11-09-21]:[07-05-22]],1)</f>
        <v>8</v>
      </c>
      <c r="AI67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18</v>
      </c>
      <c r="AJ67" s="29"/>
      <c r="AK67" s="30">
        <f t="shared" si="12"/>
        <v>0.44444444444444442</v>
      </c>
      <c r="AL67" s="31"/>
    </row>
    <row r="68" spans="1:38" s="32" customFormat="1" ht="15" customHeight="1" x14ac:dyDescent="0.3">
      <c r="A68" s="18"/>
      <c r="B68" s="19">
        <f t="shared" ref="B68:B99" si="13">_xlfn.RANK.EQ(AG68,$AG$4:$AG$132,0)</f>
        <v>64</v>
      </c>
      <c r="C68" s="20">
        <v>132</v>
      </c>
      <c r="D68" s="21" t="str">
        <f t="shared" ref="D68:D99" si="14">VLOOKUP(C68,Ledenlijst1,4,FALSE)</f>
        <v>MUYS ERWIN</v>
      </c>
      <c r="E68" s="22" t="str">
        <f t="shared" ref="E68:E99" si="15">VLOOKUP(C68,Ledenlijst1,6,FALSE)</f>
        <v>-</v>
      </c>
      <c r="F68" s="23" t="str">
        <f t="shared" ref="F68:F99" si="16">VLOOKUP(C68,Ledenlijst1,5,FALSE)</f>
        <v>D</v>
      </c>
      <c r="G68" s="23" t="str">
        <f>IF(TabelERE723[[#This Row],[Gespeelde manches]]&lt;10,"TW",IF(TabelERE723[[#This Row],[Percentage]]&lt;40%,"D",IF(TabelERE723[[#This Row],[Percentage]]&lt;70%,"C","B")))</f>
        <v>TW</v>
      </c>
      <c r="H68" s="24" t="str">
        <f>(VLOOKUP(C68,Ledenlijst1,2,FALSE))&amp;" "&amp;(IF(TabelERE723[[#This Row],[Ploegnummer
(kolom te verbergen)]]="-","",TabelERE723[[#This Row],[Ploegnummer
(kolom te verbergen)]]))</f>
        <v>HET WIEL 2</v>
      </c>
      <c r="I68" s="25" t="str">
        <f t="shared" ref="I68:I99" si="17">VLOOKUP(C68,Ledenlijst1,3,FALSE)</f>
        <v>WIEL</v>
      </c>
      <c r="J68" s="44">
        <v>2</v>
      </c>
      <c r="K68" s="79" t="s">
        <v>16</v>
      </c>
      <c r="L68" s="46" t="s">
        <v>16</v>
      </c>
      <c r="M68" s="46" t="s">
        <v>16</v>
      </c>
      <c r="N68" s="54" t="s">
        <v>16</v>
      </c>
      <c r="O68" s="54" t="s">
        <v>16</v>
      </c>
      <c r="P68" s="47" t="s">
        <v>16</v>
      </c>
      <c r="Q68" s="47" t="s">
        <v>16</v>
      </c>
      <c r="R68" s="46" t="s">
        <v>16</v>
      </c>
      <c r="S68" s="47">
        <v>3</v>
      </c>
      <c r="T68" s="46" t="s">
        <v>16</v>
      </c>
      <c r="U68" s="47">
        <v>3</v>
      </c>
      <c r="V68" s="46" t="s">
        <v>16</v>
      </c>
      <c r="W68" s="54" t="s">
        <v>16</v>
      </c>
      <c r="X68" s="47">
        <v>1</v>
      </c>
      <c r="Y68" s="46" t="s">
        <v>16</v>
      </c>
      <c r="Z68" s="47" t="s">
        <v>16</v>
      </c>
      <c r="AA68" s="54" t="s">
        <v>16</v>
      </c>
      <c r="AB68" s="54">
        <v>3</v>
      </c>
      <c r="AC68" s="46" t="s">
        <v>16</v>
      </c>
      <c r="AD68" s="46" t="s">
        <v>16</v>
      </c>
      <c r="AE68" s="47" t="s">
        <v>16</v>
      </c>
      <c r="AF68" s="46" t="s">
        <v>16</v>
      </c>
      <c r="AG68" s="26">
        <f>SUM(TabelERE723[[#This Row],[11-09-21]:[07-05-22]])</f>
        <v>10</v>
      </c>
      <c r="AH68" s="27">
        <f>(COUNTIF(TabelERE723[[#This Row],[11-09-21]:[07-05-22]],3)*2)+COUNTIF(TabelERE723[[#This Row],[11-09-21]:[07-05-22]],1)</f>
        <v>7</v>
      </c>
      <c r="AI68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8</v>
      </c>
      <c r="AJ68" s="29"/>
      <c r="AK68" s="30">
        <f t="shared" ref="AK68:AK99" si="18">IFERROR(AH68/AI68,0)</f>
        <v>0.875</v>
      </c>
      <c r="AL68" s="31"/>
    </row>
    <row r="69" spans="1:38" s="32" customFormat="1" ht="15" customHeight="1" x14ac:dyDescent="0.3">
      <c r="A69" s="18"/>
      <c r="B69" s="19">
        <f t="shared" si="13"/>
        <v>64</v>
      </c>
      <c r="C69" s="20">
        <v>158</v>
      </c>
      <c r="D69" s="21" t="str">
        <f t="shared" si="14"/>
        <v>VAN DER WILT CORNELIS</v>
      </c>
      <c r="E69" s="22" t="str">
        <f t="shared" si="15"/>
        <v>-</v>
      </c>
      <c r="F69" s="23" t="str">
        <f t="shared" si="16"/>
        <v>C</v>
      </c>
      <c r="G69" s="23" t="str">
        <f>IF(TabelERE723[[#This Row],[Gespeelde manches]]&lt;10,"TW",IF(TabelERE723[[#This Row],[Percentage]]&lt;40%,"D",IF(TabelERE723[[#This Row],[Percentage]]&lt;70%,"C","B")))</f>
        <v>D</v>
      </c>
      <c r="H69" s="24" t="str">
        <f>(VLOOKUP(C69,Ledenlijst1,2,FALSE))&amp;" "&amp;(IF(TabelERE723[[#This Row],[Ploegnummer
(kolom te verbergen)]]="-","",TabelERE723[[#This Row],[Ploegnummer
(kolom te verbergen)]]))</f>
        <v>KALFORT SPORTIF 2</v>
      </c>
      <c r="I69" s="25" t="str">
        <f t="shared" si="17"/>
        <v>KALF</v>
      </c>
      <c r="J69" s="44">
        <v>2</v>
      </c>
      <c r="K69" s="79">
        <v>1</v>
      </c>
      <c r="L69" s="46">
        <v>1</v>
      </c>
      <c r="M69" s="46" t="s">
        <v>16</v>
      </c>
      <c r="N69" s="54">
        <v>0</v>
      </c>
      <c r="O69" s="54">
        <v>0</v>
      </c>
      <c r="P69" s="47">
        <v>3</v>
      </c>
      <c r="Q69" s="47">
        <v>0</v>
      </c>
      <c r="R69" s="46">
        <v>0</v>
      </c>
      <c r="S69" s="47">
        <v>0</v>
      </c>
      <c r="T69" s="46">
        <v>1</v>
      </c>
      <c r="U69" s="47">
        <v>0</v>
      </c>
      <c r="V69" s="46">
        <v>0</v>
      </c>
      <c r="W69" s="54">
        <v>0</v>
      </c>
      <c r="X69" s="47">
        <v>1</v>
      </c>
      <c r="Y69" s="46">
        <v>0</v>
      </c>
      <c r="Z69" s="47">
        <v>0</v>
      </c>
      <c r="AA69" s="54" t="s">
        <v>16</v>
      </c>
      <c r="AB69" s="54" t="s">
        <v>16</v>
      </c>
      <c r="AC69" s="46">
        <v>3</v>
      </c>
      <c r="AD69" s="46">
        <v>0</v>
      </c>
      <c r="AE69" s="47">
        <v>0</v>
      </c>
      <c r="AF69" s="46">
        <v>0</v>
      </c>
      <c r="AG69" s="26">
        <f>SUM(TabelERE723[[#This Row],[11-09-21]:[07-05-22]])</f>
        <v>10</v>
      </c>
      <c r="AH69" s="27">
        <f>(COUNTIF(TabelERE723[[#This Row],[11-09-21]:[07-05-22]],3)*2)+COUNTIF(TabelERE723[[#This Row],[11-09-21]:[07-05-22]],1)</f>
        <v>8</v>
      </c>
      <c r="AI69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38</v>
      </c>
      <c r="AJ69" s="29"/>
      <c r="AK69" s="30">
        <f t="shared" si="18"/>
        <v>0.21052631578947367</v>
      </c>
      <c r="AL69" s="31"/>
    </row>
    <row r="70" spans="1:38" s="32" customFormat="1" ht="15" customHeight="1" x14ac:dyDescent="0.3">
      <c r="A70" s="18"/>
      <c r="B70" s="19">
        <f t="shared" si="13"/>
        <v>64</v>
      </c>
      <c r="C70" s="20">
        <v>11</v>
      </c>
      <c r="D70" s="21" t="str">
        <f t="shared" si="14"/>
        <v>STAELEN FREDDY</v>
      </c>
      <c r="E70" s="22" t="str">
        <f t="shared" si="15"/>
        <v>-</v>
      </c>
      <c r="F70" s="23" t="str">
        <f t="shared" si="16"/>
        <v>C</v>
      </c>
      <c r="G70" s="23" t="str">
        <f>IF(TabelERE723[[#This Row],[Gespeelde manches]]&lt;10,"TW",IF(TabelERE723[[#This Row],[Percentage]]&lt;40%,"D",IF(TabelERE723[[#This Row],[Percentage]]&lt;70%,"C","B")))</f>
        <v>TW</v>
      </c>
      <c r="H70" s="24" t="str">
        <f>(VLOOKUP(C70,Ledenlijst1,2,FALSE))&amp;" "&amp;(IF(TabelERE723[[#This Row],[Ploegnummer
(kolom te verbergen)]]="-","",TabelERE723[[#This Row],[Ploegnummer
(kolom te verbergen)]]))</f>
        <v xml:space="preserve">ZOGGEHOF </v>
      </c>
      <c r="I70" s="25" t="str">
        <f t="shared" si="17"/>
        <v>ZOG</v>
      </c>
      <c r="J70" s="44"/>
      <c r="K70" s="79" t="s">
        <v>16</v>
      </c>
      <c r="L70" s="46" t="s">
        <v>16</v>
      </c>
      <c r="M70" s="46" t="s">
        <v>16</v>
      </c>
      <c r="N70" s="54">
        <v>3</v>
      </c>
      <c r="O70" s="54">
        <v>3</v>
      </c>
      <c r="P70" s="46">
        <v>3</v>
      </c>
      <c r="Q70" s="46">
        <v>1</v>
      </c>
      <c r="R70" s="46" t="s">
        <v>16</v>
      </c>
      <c r="S70" s="46" t="s">
        <v>16</v>
      </c>
      <c r="T70" s="46" t="s">
        <v>16</v>
      </c>
      <c r="U70" s="54" t="s">
        <v>16</v>
      </c>
      <c r="V70" s="46" t="s">
        <v>16</v>
      </c>
      <c r="W70" s="46" t="s">
        <v>16</v>
      </c>
      <c r="X70" s="46" t="s">
        <v>16</v>
      </c>
      <c r="Y70" s="46" t="s">
        <v>16</v>
      </c>
      <c r="Z70" s="80" t="s">
        <v>28</v>
      </c>
      <c r="AA70" s="54" t="s">
        <v>16</v>
      </c>
      <c r="AB70" s="54" t="s">
        <v>16</v>
      </c>
      <c r="AC70" s="46" t="s">
        <v>16</v>
      </c>
      <c r="AD70" s="46" t="s">
        <v>16</v>
      </c>
      <c r="AE70" s="46" t="s">
        <v>16</v>
      </c>
      <c r="AF70" s="46" t="s">
        <v>16</v>
      </c>
      <c r="AG70" s="26">
        <f>SUM(TabelERE723[[#This Row],[11-09-21]:[07-05-22]])</f>
        <v>10</v>
      </c>
      <c r="AH70" s="27">
        <f>(COUNTIF(TabelERE723[[#This Row],[11-09-21]:[07-05-22]],3)*2)+COUNTIF(TabelERE723[[#This Row],[11-09-21]:[07-05-22]],1)</f>
        <v>7</v>
      </c>
      <c r="AI70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8</v>
      </c>
      <c r="AJ70" s="29"/>
      <c r="AK70" s="30">
        <f t="shared" si="18"/>
        <v>0.875</v>
      </c>
      <c r="AL70" s="31"/>
    </row>
    <row r="71" spans="1:38" s="32" customFormat="1" ht="15" customHeight="1" x14ac:dyDescent="0.3">
      <c r="A71" s="18"/>
      <c r="B71" s="19">
        <f t="shared" si="13"/>
        <v>68</v>
      </c>
      <c r="C71" s="20">
        <v>833</v>
      </c>
      <c r="D71" s="21" t="str">
        <f t="shared" si="14"/>
        <v>VAN MIERT DIETER</v>
      </c>
      <c r="E71" s="22" t="str">
        <f t="shared" si="15"/>
        <v>-</v>
      </c>
      <c r="F71" s="23" t="str">
        <f t="shared" si="16"/>
        <v>NA</v>
      </c>
      <c r="G71" s="23" t="str">
        <f>IF(TabelERE723[[#This Row],[Gespeelde manches]]&lt;10,"TW",IF(TabelERE723[[#This Row],[Percentage]]&lt;40%,"D",IF(TabelERE723[[#This Row],[Percentage]]&lt;70%,"C","B")))</f>
        <v>B</v>
      </c>
      <c r="H71" s="24" t="str">
        <f>(VLOOKUP(C71,Ledenlijst1,2,FALSE))&amp;" "&amp;(IF(TabelERE723[[#This Row],[Ploegnummer
(kolom te verbergen)]]="-","",TabelERE723[[#This Row],[Ploegnummer
(kolom te verbergen)]]))</f>
        <v>DE SLOEBERS 1</v>
      </c>
      <c r="I71" s="25" t="str">
        <f t="shared" si="17"/>
        <v>SLOE</v>
      </c>
      <c r="J71" s="44">
        <v>1</v>
      </c>
      <c r="K71" s="79">
        <v>1</v>
      </c>
      <c r="L71" s="46" t="s">
        <v>16</v>
      </c>
      <c r="M71" s="46">
        <v>1</v>
      </c>
      <c r="N71" s="54" t="s">
        <v>16</v>
      </c>
      <c r="O71" s="54">
        <v>1</v>
      </c>
      <c r="P71" s="47" t="s">
        <v>16</v>
      </c>
      <c r="Q71" s="47" t="s">
        <v>16</v>
      </c>
      <c r="R71" s="46" t="s">
        <v>16</v>
      </c>
      <c r="S71" s="47" t="s">
        <v>16</v>
      </c>
      <c r="T71" s="46" t="s">
        <v>16</v>
      </c>
      <c r="U71" s="47" t="s">
        <v>16</v>
      </c>
      <c r="V71" s="46" t="s">
        <v>16</v>
      </c>
      <c r="W71" s="54" t="s">
        <v>16</v>
      </c>
      <c r="X71" s="47" t="s">
        <v>16</v>
      </c>
      <c r="Y71" s="46" t="s">
        <v>16</v>
      </c>
      <c r="Z71" s="47" t="s">
        <v>16</v>
      </c>
      <c r="AA71" s="54">
        <v>3</v>
      </c>
      <c r="AB71" s="54" t="s">
        <v>16</v>
      </c>
      <c r="AC71" s="46" t="s">
        <v>16</v>
      </c>
      <c r="AD71" s="46" t="s">
        <v>16</v>
      </c>
      <c r="AE71" s="47" t="s">
        <v>16</v>
      </c>
      <c r="AF71" s="46">
        <v>3</v>
      </c>
      <c r="AG71" s="26">
        <f>SUM(TabelERE723[[#This Row],[11-09-21]:[07-05-22]])</f>
        <v>9</v>
      </c>
      <c r="AH71" s="27">
        <f>(COUNTIF(TabelERE723[[#This Row],[11-09-21]:[07-05-22]],3)*2)+COUNTIF(TabelERE723[[#This Row],[11-09-21]:[07-05-22]],1)</f>
        <v>7</v>
      </c>
      <c r="AI71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10</v>
      </c>
      <c r="AJ71" s="29"/>
      <c r="AK71" s="30">
        <f t="shared" si="18"/>
        <v>0.7</v>
      </c>
      <c r="AL71" s="31"/>
    </row>
    <row r="72" spans="1:38" s="32" customFormat="1" ht="15" customHeight="1" x14ac:dyDescent="0.3">
      <c r="A72" s="18"/>
      <c r="B72" s="19">
        <f t="shared" si="13"/>
        <v>68</v>
      </c>
      <c r="C72" s="20">
        <v>113</v>
      </c>
      <c r="D72" s="21" t="str">
        <f t="shared" si="14"/>
        <v>DAELEMANS FRANCOIS</v>
      </c>
      <c r="E72" s="22" t="str">
        <f t="shared" si="15"/>
        <v>-</v>
      </c>
      <c r="F72" s="23" t="str">
        <f t="shared" si="16"/>
        <v>C</v>
      </c>
      <c r="G72" s="23" t="str">
        <f>IF(TabelERE723[[#This Row],[Gespeelde manches]]&lt;10,"TW",IF(TabelERE723[[#This Row],[Percentage]]&lt;40%,"D",IF(TabelERE723[[#This Row],[Percentage]]&lt;70%,"C","B")))</f>
        <v>TW</v>
      </c>
      <c r="H72" s="24" t="str">
        <f>(VLOOKUP(C72,Ledenlijst1,2,FALSE))&amp;" "&amp;(IF(TabelERE723[[#This Row],[Ploegnummer
(kolom te verbergen)]]="-","",TabelERE723[[#This Row],[Ploegnummer
(kolom te verbergen)]]))</f>
        <v>DEN BLACK 3</v>
      </c>
      <c r="I72" s="25" t="str">
        <f t="shared" si="17"/>
        <v>DBLA</v>
      </c>
      <c r="J72" s="44">
        <v>3</v>
      </c>
      <c r="K72" s="79" t="s">
        <v>16</v>
      </c>
      <c r="L72" s="46" t="s">
        <v>16</v>
      </c>
      <c r="M72" s="46" t="s">
        <v>16</v>
      </c>
      <c r="N72" s="54" t="s">
        <v>16</v>
      </c>
      <c r="O72" s="54" t="s">
        <v>16</v>
      </c>
      <c r="P72" s="47" t="s">
        <v>16</v>
      </c>
      <c r="Q72" s="47" t="s">
        <v>16</v>
      </c>
      <c r="R72" s="46" t="s">
        <v>16</v>
      </c>
      <c r="S72" s="47" t="s">
        <v>16</v>
      </c>
      <c r="T72" s="46" t="s">
        <v>16</v>
      </c>
      <c r="U72" s="47">
        <v>3</v>
      </c>
      <c r="V72" s="46" t="s">
        <v>16</v>
      </c>
      <c r="W72" s="54" t="s">
        <v>16</v>
      </c>
      <c r="X72" s="47">
        <v>3</v>
      </c>
      <c r="Y72" s="46" t="s">
        <v>16</v>
      </c>
      <c r="Z72" s="47" t="s">
        <v>16</v>
      </c>
      <c r="AA72" s="54" t="s">
        <v>16</v>
      </c>
      <c r="AB72" s="54">
        <v>3</v>
      </c>
      <c r="AC72" s="46" t="s">
        <v>16</v>
      </c>
      <c r="AD72" s="46" t="s">
        <v>16</v>
      </c>
      <c r="AE72" s="47" t="s">
        <v>16</v>
      </c>
      <c r="AF72" s="46" t="s">
        <v>16</v>
      </c>
      <c r="AG72" s="26">
        <f>SUM(TabelERE723[[#This Row],[11-09-21]:[07-05-22]])</f>
        <v>9</v>
      </c>
      <c r="AH72" s="27">
        <f>(COUNTIF(TabelERE723[[#This Row],[11-09-21]:[07-05-22]],3)*2)+COUNTIF(TabelERE723[[#This Row],[11-09-21]:[07-05-22]],1)</f>
        <v>6</v>
      </c>
      <c r="AI72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6</v>
      </c>
      <c r="AJ72" s="29"/>
      <c r="AK72" s="30">
        <f t="shared" si="18"/>
        <v>1</v>
      </c>
      <c r="AL72" s="31"/>
    </row>
    <row r="73" spans="1:38" s="32" customFormat="1" ht="15" customHeight="1" x14ac:dyDescent="0.3">
      <c r="A73" s="18"/>
      <c r="B73" s="19">
        <f t="shared" si="13"/>
        <v>68</v>
      </c>
      <c r="C73" s="20">
        <v>99</v>
      </c>
      <c r="D73" s="21" t="str">
        <f t="shared" si="14"/>
        <v>VERDONCK GLEN</v>
      </c>
      <c r="E73" s="22" t="str">
        <f t="shared" si="15"/>
        <v>-</v>
      </c>
      <c r="F73" s="23" t="str">
        <f t="shared" si="16"/>
        <v>C</v>
      </c>
      <c r="G73" s="23" t="str">
        <f>IF(TabelERE723[[#This Row],[Gespeelde manches]]&lt;10,"TW",IF(TabelERE723[[#This Row],[Percentage]]&lt;40%,"D",IF(TabelERE723[[#This Row],[Percentage]]&lt;70%,"C","B")))</f>
        <v>TW</v>
      </c>
      <c r="H73" s="24" t="str">
        <f>(VLOOKUP(C73,Ledenlijst1,2,FALSE))&amp;" "&amp;(IF(TabelERE723[[#This Row],[Ploegnummer
(kolom te verbergen)]]="-","",TabelERE723[[#This Row],[Ploegnummer
(kolom te verbergen)]]))</f>
        <v>PLAZA 2</v>
      </c>
      <c r="I73" s="25" t="str">
        <f t="shared" si="17"/>
        <v>PLZ</v>
      </c>
      <c r="J73" s="44">
        <v>2</v>
      </c>
      <c r="K73" s="79" t="s">
        <v>16</v>
      </c>
      <c r="L73" s="46" t="s">
        <v>16</v>
      </c>
      <c r="M73" s="46" t="s">
        <v>16</v>
      </c>
      <c r="N73" s="54" t="s">
        <v>16</v>
      </c>
      <c r="O73" s="54" t="s">
        <v>16</v>
      </c>
      <c r="P73" s="47" t="s">
        <v>16</v>
      </c>
      <c r="Q73" s="47" t="s">
        <v>16</v>
      </c>
      <c r="R73" s="46" t="s">
        <v>16</v>
      </c>
      <c r="S73" s="47" t="s">
        <v>16</v>
      </c>
      <c r="T73" s="46">
        <v>3</v>
      </c>
      <c r="U73" s="47" t="s">
        <v>16</v>
      </c>
      <c r="V73" s="46" t="s">
        <v>16</v>
      </c>
      <c r="W73" s="54" t="s">
        <v>16</v>
      </c>
      <c r="X73" s="47" t="s">
        <v>16</v>
      </c>
      <c r="Y73" s="46" t="s">
        <v>16</v>
      </c>
      <c r="Z73" s="47" t="s">
        <v>16</v>
      </c>
      <c r="AA73" s="54">
        <v>3</v>
      </c>
      <c r="AB73" s="54" t="s">
        <v>16</v>
      </c>
      <c r="AC73" s="46">
        <v>3</v>
      </c>
      <c r="AD73" s="46" t="s">
        <v>16</v>
      </c>
      <c r="AE73" s="47" t="s">
        <v>16</v>
      </c>
      <c r="AF73" s="46" t="s">
        <v>16</v>
      </c>
      <c r="AG73" s="26">
        <f>SUM(TabelERE723[[#This Row],[11-09-21]:[07-05-22]])</f>
        <v>9</v>
      </c>
      <c r="AH73" s="27">
        <f>(COUNTIF(TabelERE723[[#This Row],[11-09-21]:[07-05-22]],3)*2)+COUNTIF(TabelERE723[[#This Row],[11-09-21]:[07-05-22]],1)</f>
        <v>6</v>
      </c>
      <c r="AI73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6</v>
      </c>
      <c r="AJ73" s="29"/>
      <c r="AK73" s="30">
        <f t="shared" si="18"/>
        <v>1</v>
      </c>
      <c r="AL73" s="31"/>
    </row>
    <row r="74" spans="1:38" s="32" customFormat="1" ht="15" customHeight="1" x14ac:dyDescent="0.3">
      <c r="A74" s="18"/>
      <c r="B74" s="19">
        <f t="shared" si="13"/>
        <v>71</v>
      </c>
      <c r="C74" s="20">
        <v>531</v>
      </c>
      <c r="D74" s="21" t="str">
        <f t="shared" si="14"/>
        <v>VRANKEN ARTHUR</v>
      </c>
      <c r="E74" s="22" t="str">
        <f t="shared" si="15"/>
        <v>-</v>
      </c>
      <c r="F74" s="23" t="str">
        <f t="shared" si="16"/>
        <v>D</v>
      </c>
      <c r="G74" s="23" t="str">
        <f>IF(TabelERE723[[#This Row],[Gespeelde manches]]&lt;10,"TW",IF(TabelERE723[[#This Row],[Percentage]]&lt;40%,"D",IF(TabelERE723[[#This Row],[Percentage]]&lt;70%,"C","B")))</f>
        <v>D</v>
      </c>
      <c r="H74" s="24" t="str">
        <f>(VLOOKUP(C74,Ledenlijst1,2,FALSE))&amp;" "&amp;(IF(TabelERE723[[#This Row],[Ploegnummer
(kolom te verbergen)]]="-","",TabelERE723[[#This Row],[Ploegnummer
(kolom te verbergen)]]))</f>
        <v>DE ZES 2</v>
      </c>
      <c r="I74" s="25" t="str">
        <f t="shared" si="17"/>
        <v>DZES</v>
      </c>
      <c r="J74" s="44">
        <v>2</v>
      </c>
      <c r="K74" s="79">
        <v>3</v>
      </c>
      <c r="L74" s="46" t="s">
        <v>16</v>
      </c>
      <c r="M74" s="46">
        <v>0</v>
      </c>
      <c r="N74" s="54">
        <v>0</v>
      </c>
      <c r="O74" s="54">
        <v>1</v>
      </c>
      <c r="P74" s="47">
        <v>0</v>
      </c>
      <c r="Q74" s="47" t="s">
        <v>16</v>
      </c>
      <c r="R74" s="46">
        <v>0</v>
      </c>
      <c r="S74" s="47">
        <v>0</v>
      </c>
      <c r="T74" s="46" t="s">
        <v>16</v>
      </c>
      <c r="U74" s="47" t="s">
        <v>16</v>
      </c>
      <c r="V74" s="46">
        <v>0</v>
      </c>
      <c r="W74" s="54">
        <v>1</v>
      </c>
      <c r="X74" s="47">
        <v>3</v>
      </c>
      <c r="Y74" s="46" t="s">
        <v>16</v>
      </c>
      <c r="Z74" s="47">
        <v>0</v>
      </c>
      <c r="AA74" s="54" t="s">
        <v>16</v>
      </c>
      <c r="AB74" s="54" t="s">
        <v>16</v>
      </c>
      <c r="AC74" s="46">
        <v>0</v>
      </c>
      <c r="AD74" s="46">
        <v>0</v>
      </c>
      <c r="AE74" s="47" t="s">
        <v>16</v>
      </c>
      <c r="AF74" s="46">
        <v>0</v>
      </c>
      <c r="AG74" s="26">
        <f>SUM(TabelERE723[[#This Row],[11-09-21]:[07-05-22]])</f>
        <v>8</v>
      </c>
      <c r="AH74" s="27">
        <f>(COUNTIF(TabelERE723[[#This Row],[11-09-21]:[07-05-22]],3)*2)+COUNTIF(TabelERE723[[#This Row],[11-09-21]:[07-05-22]],1)</f>
        <v>6</v>
      </c>
      <c r="AI74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26</v>
      </c>
      <c r="AJ74" s="29">
        <v>2</v>
      </c>
      <c r="AK74" s="30">
        <f t="shared" si="18"/>
        <v>0.23076923076923078</v>
      </c>
      <c r="AL74" s="31"/>
    </row>
    <row r="75" spans="1:38" s="32" customFormat="1" ht="15" customHeight="1" x14ac:dyDescent="0.3">
      <c r="A75" s="18"/>
      <c r="B75" s="19">
        <f t="shared" si="13"/>
        <v>71</v>
      </c>
      <c r="C75" s="20">
        <v>866</v>
      </c>
      <c r="D75" s="21" t="str">
        <f t="shared" si="14"/>
        <v>DE BONDT JOHAN</v>
      </c>
      <c r="E75" s="22" t="str">
        <f t="shared" si="15"/>
        <v>-</v>
      </c>
      <c r="F75" s="23" t="str">
        <f t="shared" si="16"/>
        <v>NA</v>
      </c>
      <c r="G75" s="23" t="str">
        <f>IF(TabelERE723[[#This Row],[Gespeelde manches]]&lt;10,"TW",IF(TabelERE723[[#This Row],[Percentage]]&lt;40%,"D",IF(TabelERE723[[#This Row],[Percentage]]&lt;70%,"C","B")))</f>
        <v>C</v>
      </c>
      <c r="H75" s="24" t="str">
        <f>(VLOOKUP(C75,Ledenlijst1,2,FALSE))&amp;" "&amp;(IF(TabelERE723[[#This Row],[Ploegnummer
(kolom te verbergen)]]="-","",TabelERE723[[#This Row],[Ploegnummer
(kolom te verbergen)]]))</f>
        <v>GOUDEN BIL 2</v>
      </c>
      <c r="I75" s="25" t="str">
        <f t="shared" si="17"/>
        <v>GBIL</v>
      </c>
      <c r="J75" s="44">
        <v>2</v>
      </c>
      <c r="K75" s="79" t="s">
        <v>16</v>
      </c>
      <c r="L75" s="46" t="s">
        <v>16</v>
      </c>
      <c r="M75" s="46" t="s">
        <v>16</v>
      </c>
      <c r="N75" s="54" t="s">
        <v>16</v>
      </c>
      <c r="O75" s="54" t="s">
        <v>16</v>
      </c>
      <c r="P75" s="47" t="s">
        <v>16</v>
      </c>
      <c r="Q75" s="47" t="s">
        <v>16</v>
      </c>
      <c r="R75" s="46" t="s">
        <v>16</v>
      </c>
      <c r="S75" s="47">
        <v>1</v>
      </c>
      <c r="T75" s="46" t="s">
        <v>16</v>
      </c>
      <c r="U75" s="47">
        <v>1</v>
      </c>
      <c r="V75" s="46">
        <v>3</v>
      </c>
      <c r="W75" s="54">
        <v>0</v>
      </c>
      <c r="X75" s="47" t="s">
        <v>16</v>
      </c>
      <c r="Y75" s="46">
        <v>1</v>
      </c>
      <c r="Z75" s="47" t="s">
        <v>16</v>
      </c>
      <c r="AA75" s="54" t="s">
        <v>16</v>
      </c>
      <c r="AB75" s="54" t="s">
        <v>16</v>
      </c>
      <c r="AC75" s="46" t="s">
        <v>16</v>
      </c>
      <c r="AD75" s="46" t="s">
        <v>16</v>
      </c>
      <c r="AE75" s="47">
        <v>1</v>
      </c>
      <c r="AF75" s="46">
        <v>1</v>
      </c>
      <c r="AG75" s="26">
        <f>SUM(TabelERE723[[#This Row],[11-09-21]:[07-05-22]])</f>
        <v>8</v>
      </c>
      <c r="AH75" s="27">
        <f>(COUNTIF(TabelERE723[[#This Row],[11-09-21]:[07-05-22]],3)*2)+COUNTIF(TabelERE723[[#This Row],[11-09-21]:[07-05-22]],1)</f>
        <v>7</v>
      </c>
      <c r="AI75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14</v>
      </c>
      <c r="AJ75" s="29"/>
      <c r="AK75" s="30">
        <f t="shared" si="18"/>
        <v>0.5</v>
      </c>
      <c r="AL75" s="31"/>
    </row>
    <row r="76" spans="1:38" s="32" customFormat="1" ht="15" customHeight="1" x14ac:dyDescent="0.3">
      <c r="A76" s="18"/>
      <c r="B76" s="19">
        <f t="shared" si="13"/>
        <v>71</v>
      </c>
      <c r="C76" s="20">
        <v>176</v>
      </c>
      <c r="D76" s="21" t="str">
        <f t="shared" si="14"/>
        <v>BOODTS ROELAND</v>
      </c>
      <c r="E76" s="22" t="str">
        <f t="shared" si="15"/>
        <v>-</v>
      </c>
      <c r="F76" s="23" t="str">
        <f t="shared" si="16"/>
        <v>D</v>
      </c>
      <c r="G76" s="23" t="str">
        <f>IF(TabelERE723[[#This Row],[Gespeelde manches]]&lt;10,"TW",IF(TabelERE723[[#This Row],[Percentage]]&lt;40%,"D",IF(TabelERE723[[#This Row],[Percentage]]&lt;70%,"C","B")))</f>
        <v>D</v>
      </c>
      <c r="H76" s="24" t="str">
        <f>(VLOOKUP(C76,Ledenlijst1,2,FALSE))&amp;" "&amp;(IF(TabelERE723[[#This Row],[Ploegnummer
(kolom te verbergen)]]="-","",TabelERE723[[#This Row],[Ploegnummer
(kolom te verbergen)]]))</f>
        <v>PLAZA 2</v>
      </c>
      <c r="I76" s="25" t="str">
        <f t="shared" si="17"/>
        <v>PLZ</v>
      </c>
      <c r="J76" s="44">
        <v>2</v>
      </c>
      <c r="K76" s="79" t="s">
        <v>16</v>
      </c>
      <c r="L76" s="46">
        <v>0</v>
      </c>
      <c r="M76" s="46">
        <v>0</v>
      </c>
      <c r="N76" s="54" t="s">
        <v>16</v>
      </c>
      <c r="O76" s="54" t="s">
        <v>16</v>
      </c>
      <c r="P76" s="47">
        <v>1</v>
      </c>
      <c r="Q76" s="47">
        <v>0</v>
      </c>
      <c r="R76" s="46" t="s">
        <v>16</v>
      </c>
      <c r="S76" s="47" t="s">
        <v>16</v>
      </c>
      <c r="T76" s="46">
        <v>3</v>
      </c>
      <c r="U76" s="47" t="s">
        <v>16</v>
      </c>
      <c r="V76" s="46" t="s">
        <v>16</v>
      </c>
      <c r="W76" s="54" t="s">
        <v>16</v>
      </c>
      <c r="X76" s="47">
        <v>0</v>
      </c>
      <c r="Y76" s="46">
        <v>3</v>
      </c>
      <c r="Z76" s="47" t="s">
        <v>16</v>
      </c>
      <c r="AA76" s="54">
        <v>0</v>
      </c>
      <c r="AB76" s="54" t="s">
        <v>16</v>
      </c>
      <c r="AC76" s="46">
        <v>1</v>
      </c>
      <c r="AD76" s="46" t="s">
        <v>16</v>
      </c>
      <c r="AE76" s="47" t="s">
        <v>16</v>
      </c>
      <c r="AF76" s="46">
        <v>0</v>
      </c>
      <c r="AG76" s="26">
        <f>SUM(TabelERE723[[#This Row],[11-09-21]:[07-05-22]])</f>
        <v>8</v>
      </c>
      <c r="AH76" s="27">
        <f>(COUNTIF(TabelERE723[[#This Row],[11-09-21]:[07-05-22]],3)*2)+COUNTIF(TabelERE723[[#This Row],[11-09-21]:[07-05-22]],1)</f>
        <v>6</v>
      </c>
      <c r="AI76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20</v>
      </c>
      <c r="AJ76" s="29"/>
      <c r="AK76" s="30">
        <f t="shared" si="18"/>
        <v>0.3</v>
      </c>
      <c r="AL76" s="31"/>
    </row>
    <row r="77" spans="1:38" s="32" customFormat="1" ht="15" customHeight="1" x14ac:dyDescent="0.3">
      <c r="A77" s="18"/>
      <c r="B77" s="19">
        <f t="shared" si="13"/>
        <v>74</v>
      </c>
      <c r="C77" s="20">
        <v>370</v>
      </c>
      <c r="D77" s="21" t="str">
        <f t="shared" si="14"/>
        <v>VAN DEN BOSSCHE MARC</v>
      </c>
      <c r="E77" s="22" t="str">
        <f t="shared" si="15"/>
        <v>-</v>
      </c>
      <c r="F77" s="23" t="str">
        <f t="shared" si="16"/>
        <v>D</v>
      </c>
      <c r="G77" s="23" t="str">
        <f>IF(TabelERE723[[#This Row],[Gespeelde manches]]&lt;10,"TW",IF(TabelERE723[[#This Row],[Percentage]]&lt;40%,"D",IF(TabelERE723[[#This Row],[Percentage]]&lt;70%,"C","B")))</f>
        <v>TW</v>
      </c>
      <c r="H77" s="24" t="str">
        <f>(VLOOKUP(C77,Ledenlijst1,2,FALSE))&amp;" "&amp;(IF(TabelERE723[[#This Row],[Ploegnummer
(kolom te verbergen)]]="-","",TabelERE723[[#This Row],[Ploegnummer
(kolom te verbergen)]]))</f>
        <v>DE SLOEBERS 1</v>
      </c>
      <c r="I77" s="25" t="str">
        <f t="shared" si="17"/>
        <v>SLOE</v>
      </c>
      <c r="J77" s="44">
        <v>1</v>
      </c>
      <c r="K77" s="79" t="s">
        <v>16</v>
      </c>
      <c r="L77" s="46">
        <v>1</v>
      </c>
      <c r="M77" s="46" t="s">
        <v>16</v>
      </c>
      <c r="N77" s="54" t="s">
        <v>16</v>
      </c>
      <c r="O77" s="54" t="s">
        <v>16</v>
      </c>
      <c r="P77" s="47">
        <v>3</v>
      </c>
      <c r="Q77" s="47" t="s">
        <v>16</v>
      </c>
      <c r="R77" s="46" t="s">
        <v>16</v>
      </c>
      <c r="S77" s="47" t="s">
        <v>16</v>
      </c>
      <c r="T77" s="46" t="s">
        <v>16</v>
      </c>
      <c r="U77" s="47" t="s">
        <v>16</v>
      </c>
      <c r="V77" s="46">
        <v>3</v>
      </c>
      <c r="W77" s="54" t="s">
        <v>16</v>
      </c>
      <c r="X77" s="47" t="s">
        <v>16</v>
      </c>
      <c r="Y77" s="46" t="s">
        <v>16</v>
      </c>
      <c r="Z77" s="47" t="s">
        <v>16</v>
      </c>
      <c r="AA77" s="54" t="s">
        <v>16</v>
      </c>
      <c r="AB77" s="54" t="s">
        <v>16</v>
      </c>
      <c r="AC77" s="46" t="s">
        <v>16</v>
      </c>
      <c r="AD77" s="46" t="s">
        <v>16</v>
      </c>
      <c r="AE77" s="47" t="s">
        <v>16</v>
      </c>
      <c r="AF77" s="46" t="s">
        <v>16</v>
      </c>
      <c r="AG77" s="26">
        <f>SUM(TabelERE723[[#This Row],[11-09-21]:[07-05-22]])</f>
        <v>7</v>
      </c>
      <c r="AH77" s="27">
        <f>(COUNTIF(TabelERE723[[#This Row],[11-09-21]:[07-05-22]],3)*2)+COUNTIF(TabelERE723[[#This Row],[11-09-21]:[07-05-22]],1)</f>
        <v>5</v>
      </c>
      <c r="AI77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6</v>
      </c>
      <c r="AJ77" s="29"/>
      <c r="AK77" s="30">
        <f t="shared" si="18"/>
        <v>0.83333333333333337</v>
      </c>
      <c r="AL77" s="31"/>
    </row>
    <row r="78" spans="1:38" s="32" customFormat="1" ht="15" customHeight="1" x14ac:dyDescent="0.3">
      <c r="A78" s="18"/>
      <c r="B78" s="19">
        <f t="shared" si="13"/>
        <v>74</v>
      </c>
      <c r="C78" s="20">
        <v>546</v>
      </c>
      <c r="D78" s="21" t="str">
        <f t="shared" si="14"/>
        <v>BERGMANS JONI</v>
      </c>
      <c r="E78" s="22" t="str">
        <f t="shared" si="15"/>
        <v>-</v>
      </c>
      <c r="F78" s="23" t="str">
        <f t="shared" si="16"/>
        <v>C</v>
      </c>
      <c r="G78" s="23" t="str">
        <f>IF(TabelERE723[[#This Row],[Gespeelde manches]]&lt;10,"TW",IF(TabelERE723[[#This Row],[Percentage]]&lt;40%,"D",IF(TabelERE723[[#This Row],[Percentage]]&lt;70%,"C","B")))</f>
        <v>D</v>
      </c>
      <c r="H78" s="24" t="str">
        <f>(VLOOKUP(C78,Ledenlijst1,2,FALSE))&amp;" "&amp;(IF(TabelERE723[[#This Row],[Ploegnummer
(kolom te verbergen)]]="-","",TabelERE723[[#This Row],[Ploegnummer
(kolom te verbergen)]]))</f>
        <v>DE ZES 2</v>
      </c>
      <c r="I78" s="25" t="str">
        <f t="shared" si="17"/>
        <v>DZES</v>
      </c>
      <c r="J78" s="44">
        <v>2</v>
      </c>
      <c r="K78" s="79">
        <v>1</v>
      </c>
      <c r="L78" s="46">
        <v>1</v>
      </c>
      <c r="M78" s="46">
        <v>0</v>
      </c>
      <c r="N78" s="54" t="s">
        <v>16</v>
      </c>
      <c r="O78" s="54">
        <v>0</v>
      </c>
      <c r="P78" s="47">
        <v>0</v>
      </c>
      <c r="Q78" s="47">
        <v>3</v>
      </c>
      <c r="R78" s="46" t="s">
        <v>16</v>
      </c>
      <c r="S78" s="47" t="s">
        <v>16</v>
      </c>
      <c r="T78" s="46">
        <v>0</v>
      </c>
      <c r="U78" s="47" t="s">
        <v>16</v>
      </c>
      <c r="V78" s="46" t="s">
        <v>16</v>
      </c>
      <c r="W78" s="54" t="s">
        <v>16</v>
      </c>
      <c r="X78" s="47" t="s">
        <v>16</v>
      </c>
      <c r="Y78" s="46" t="s">
        <v>16</v>
      </c>
      <c r="Z78" s="47">
        <v>1</v>
      </c>
      <c r="AA78" s="54" t="s">
        <v>16</v>
      </c>
      <c r="AB78" s="54">
        <v>0</v>
      </c>
      <c r="AC78" s="46">
        <v>0</v>
      </c>
      <c r="AD78" s="46" t="s">
        <v>16</v>
      </c>
      <c r="AE78" s="47" t="s">
        <v>16</v>
      </c>
      <c r="AF78" s="46">
        <v>1</v>
      </c>
      <c r="AG78" s="26">
        <f>SUM(TabelERE723[[#This Row],[11-09-21]:[07-05-22]])</f>
        <v>7</v>
      </c>
      <c r="AH78" s="27">
        <f>(COUNTIF(TabelERE723[[#This Row],[11-09-21]:[07-05-22]],3)*2)+COUNTIF(TabelERE723[[#This Row],[11-09-21]:[07-05-22]],1)</f>
        <v>6</v>
      </c>
      <c r="AI78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21</v>
      </c>
      <c r="AJ78" s="29">
        <v>1</v>
      </c>
      <c r="AK78" s="30">
        <f t="shared" si="18"/>
        <v>0.2857142857142857</v>
      </c>
      <c r="AL78" s="31"/>
    </row>
    <row r="79" spans="1:38" s="32" customFormat="1" ht="15" customHeight="1" x14ac:dyDescent="0.3">
      <c r="A79" s="18"/>
      <c r="B79" s="19">
        <f t="shared" si="13"/>
        <v>74</v>
      </c>
      <c r="C79" s="20">
        <v>588</v>
      </c>
      <c r="D79" s="21" t="str">
        <f t="shared" si="14"/>
        <v>GELENS RONNY</v>
      </c>
      <c r="E79" s="22" t="str">
        <f t="shared" si="15"/>
        <v>-</v>
      </c>
      <c r="F79" s="23" t="str">
        <f t="shared" si="16"/>
        <v>C</v>
      </c>
      <c r="G79" s="23" t="str">
        <f>IF(TabelERE723[[#This Row],[Gespeelde manches]]&lt;10,"TW",IF(TabelERE723[[#This Row],[Percentage]]&lt;40%,"D",IF(TabelERE723[[#This Row],[Percentage]]&lt;70%,"C","B")))</f>
        <v>TW</v>
      </c>
      <c r="H79" s="24" t="str">
        <f>(VLOOKUP(C79,Ledenlijst1,2,FALSE))&amp;" "&amp;(IF(TabelERE723[[#This Row],[Ploegnummer
(kolom te verbergen)]]="-","",TabelERE723[[#This Row],[Ploegnummer
(kolom te verbergen)]]))</f>
        <v>GOUDEN BIL 2</v>
      </c>
      <c r="I79" s="25" t="str">
        <f t="shared" si="17"/>
        <v>GBIL</v>
      </c>
      <c r="J79" s="44">
        <v>2</v>
      </c>
      <c r="K79" s="79">
        <v>3</v>
      </c>
      <c r="L79" s="46">
        <v>1</v>
      </c>
      <c r="M79" s="46" t="s">
        <v>16</v>
      </c>
      <c r="N79" s="54" t="s">
        <v>16</v>
      </c>
      <c r="O79" s="54" t="s">
        <v>16</v>
      </c>
      <c r="P79" s="47" t="s">
        <v>16</v>
      </c>
      <c r="Q79" s="47" t="s">
        <v>16</v>
      </c>
      <c r="R79" s="46" t="s">
        <v>16</v>
      </c>
      <c r="S79" s="47" t="s">
        <v>16</v>
      </c>
      <c r="T79" s="46" t="s">
        <v>16</v>
      </c>
      <c r="U79" s="47" t="s">
        <v>16</v>
      </c>
      <c r="V79" s="46" t="s">
        <v>16</v>
      </c>
      <c r="W79" s="54" t="s">
        <v>16</v>
      </c>
      <c r="X79" s="47" t="s">
        <v>16</v>
      </c>
      <c r="Y79" s="46" t="s">
        <v>16</v>
      </c>
      <c r="Z79" s="47" t="s">
        <v>16</v>
      </c>
      <c r="AA79" s="54">
        <v>3</v>
      </c>
      <c r="AB79" s="54">
        <v>0</v>
      </c>
      <c r="AC79" s="46" t="s">
        <v>16</v>
      </c>
      <c r="AD79" s="46" t="s">
        <v>16</v>
      </c>
      <c r="AE79" s="47" t="s">
        <v>16</v>
      </c>
      <c r="AF79" s="46" t="s">
        <v>16</v>
      </c>
      <c r="AG79" s="26">
        <f>SUM(TabelERE723[[#This Row],[11-09-21]:[07-05-22]])</f>
        <v>7</v>
      </c>
      <c r="AH79" s="27">
        <f>(COUNTIF(TabelERE723[[#This Row],[11-09-21]:[07-05-22]],3)*2)+COUNTIF(TabelERE723[[#This Row],[11-09-21]:[07-05-22]],1)</f>
        <v>5</v>
      </c>
      <c r="AI79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8</v>
      </c>
      <c r="AJ79" s="29"/>
      <c r="AK79" s="30">
        <f t="shared" si="18"/>
        <v>0.625</v>
      </c>
      <c r="AL79" s="31"/>
    </row>
    <row r="80" spans="1:38" s="32" customFormat="1" ht="15" customHeight="1" x14ac:dyDescent="0.3">
      <c r="A80" s="18"/>
      <c r="B80" s="19">
        <f t="shared" si="13"/>
        <v>74</v>
      </c>
      <c r="C80" s="20">
        <v>259</v>
      </c>
      <c r="D80" s="21" t="str">
        <f t="shared" si="14"/>
        <v>VAN DEN BOSSCHE EDDY</v>
      </c>
      <c r="E80" s="22" t="str">
        <f t="shared" si="15"/>
        <v>-</v>
      </c>
      <c r="F80" s="23" t="str">
        <f t="shared" si="16"/>
        <v>C</v>
      </c>
      <c r="G80" s="23" t="str">
        <f>IF(TabelERE723[[#This Row],[Gespeelde manches]]&lt;10,"TW",IF(TabelERE723[[#This Row],[Percentage]]&lt;40%,"D",IF(TabelERE723[[#This Row],[Percentage]]&lt;70%,"C","B")))</f>
        <v>C</v>
      </c>
      <c r="H80" s="24" t="str">
        <f>(VLOOKUP(C80,Ledenlijst1,2,FALSE))&amp;" "&amp;(IF(TabelERE723[[#This Row],[Ploegnummer
(kolom te verbergen)]]="-","",TabelERE723[[#This Row],[Ploegnummer
(kolom te verbergen)]]))</f>
        <v>PLAZA 2</v>
      </c>
      <c r="I80" s="25" t="str">
        <f t="shared" si="17"/>
        <v>PLZ</v>
      </c>
      <c r="J80" s="44">
        <v>2</v>
      </c>
      <c r="K80" s="79" t="s">
        <v>16</v>
      </c>
      <c r="L80" s="46" t="s">
        <v>16</v>
      </c>
      <c r="M80" s="46" t="s">
        <v>16</v>
      </c>
      <c r="N80" s="54">
        <v>0</v>
      </c>
      <c r="O80" s="54">
        <v>0</v>
      </c>
      <c r="P80" s="47" t="s">
        <v>16</v>
      </c>
      <c r="Q80" s="47" t="s">
        <v>16</v>
      </c>
      <c r="R80" s="46" t="s">
        <v>16</v>
      </c>
      <c r="S80" s="47" t="s">
        <v>16</v>
      </c>
      <c r="T80" s="46">
        <v>3</v>
      </c>
      <c r="U80" s="47" t="s">
        <v>16</v>
      </c>
      <c r="V80" s="46" t="s">
        <v>16</v>
      </c>
      <c r="W80" s="54">
        <v>1</v>
      </c>
      <c r="X80" s="47" t="s">
        <v>16</v>
      </c>
      <c r="Y80" s="46" t="s">
        <v>16</v>
      </c>
      <c r="Z80" s="47" t="s">
        <v>16</v>
      </c>
      <c r="AA80" s="54" t="s">
        <v>16</v>
      </c>
      <c r="AB80" s="54" t="s">
        <v>16</v>
      </c>
      <c r="AC80" s="46" t="s">
        <v>16</v>
      </c>
      <c r="AD80" s="46">
        <v>3</v>
      </c>
      <c r="AE80" s="47" t="s">
        <v>16</v>
      </c>
      <c r="AF80" s="46" t="s">
        <v>16</v>
      </c>
      <c r="AG80" s="26">
        <f>SUM(TabelERE723[[#This Row],[11-09-21]:[07-05-22]])</f>
        <v>7</v>
      </c>
      <c r="AH80" s="27">
        <f>(COUNTIF(TabelERE723[[#This Row],[11-09-21]:[07-05-22]],3)*2)+COUNTIF(TabelERE723[[#This Row],[11-09-21]:[07-05-22]],1)</f>
        <v>5</v>
      </c>
      <c r="AI80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10</v>
      </c>
      <c r="AJ80" s="29"/>
      <c r="AK80" s="30">
        <f t="shared" si="18"/>
        <v>0.5</v>
      </c>
      <c r="AL80" s="31"/>
    </row>
    <row r="81" spans="1:38" s="32" customFormat="1" ht="15" customHeight="1" x14ac:dyDescent="0.3">
      <c r="A81" s="18"/>
      <c r="B81" s="19">
        <f t="shared" si="13"/>
        <v>78</v>
      </c>
      <c r="C81" s="20">
        <v>40</v>
      </c>
      <c r="D81" s="21" t="str">
        <f t="shared" si="14"/>
        <v>PEETERS RONNY</v>
      </c>
      <c r="E81" s="22" t="str">
        <f t="shared" si="15"/>
        <v>-</v>
      </c>
      <c r="F81" s="23" t="str">
        <f t="shared" si="16"/>
        <v>C</v>
      </c>
      <c r="G81" s="23" t="str">
        <f>IF(TabelERE723[[#This Row],[Gespeelde manches]]&lt;10,"TW",IF(TabelERE723[[#This Row],[Percentage]]&lt;40%,"D",IF(TabelERE723[[#This Row],[Percentage]]&lt;70%,"C","B")))</f>
        <v>TW</v>
      </c>
      <c r="H81" s="24" t="str">
        <f>(VLOOKUP(C81,Ledenlijst1,2,FALSE))&amp;" "&amp;(IF(TabelERE723[[#This Row],[Ploegnummer
(kolom te verbergen)]]="-","",TabelERE723[[#This Row],[Ploegnummer
(kolom te verbergen)]]))</f>
        <v>HET WIEL 2</v>
      </c>
      <c r="I81" s="25" t="str">
        <f t="shared" si="17"/>
        <v>WIEL</v>
      </c>
      <c r="J81" s="44">
        <v>2</v>
      </c>
      <c r="K81" s="79" t="s">
        <v>16</v>
      </c>
      <c r="L81" s="46" t="s">
        <v>16</v>
      </c>
      <c r="M81" s="46" t="s">
        <v>16</v>
      </c>
      <c r="N81" s="54" t="s">
        <v>16</v>
      </c>
      <c r="O81" s="54" t="s">
        <v>16</v>
      </c>
      <c r="P81" s="47" t="s">
        <v>16</v>
      </c>
      <c r="Q81" s="47" t="s">
        <v>16</v>
      </c>
      <c r="R81" s="46" t="s">
        <v>16</v>
      </c>
      <c r="S81" s="47" t="s">
        <v>16</v>
      </c>
      <c r="T81" s="46" t="s">
        <v>16</v>
      </c>
      <c r="U81" s="47" t="s">
        <v>16</v>
      </c>
      <c r="V81" s="46" t="s">
        <v>16</v>
      </c>
      <c r="W81" s="54" t="s">
        <v>16</v>
      </c>
      <c r="X81" s="47" t="s">
        <v>16</v>
      </c>
      <c r="Y81" s="46">
        <v>3</v>
      </c>
      <c r="Z81" s="47" t="s">
        <v>16</v>
      </c>
      <c r="AA81" s="54" t="s">
        <v>16</v>
      </c>
      <c r="AB81" s="54" t="s">
        <v>16</v>
      </c>
      <c r="AC81" s="46">
        <v>3</v>
      </c>
      <c r="AD81" s="46">
        <v>0</v>
      </c>
      <c r="AE81" s="47" t="s">
        <v>16</v>
      </c>
      <c r="AF81" s="46" t="s">
        <v>16</v>
      </c>
      <c r="AG81" s="26">
        <f>SUM(TabelERE723[[#This Row],[11-09-21]:[07-05-22]])</f>
        <v>6</v>
      </c>
      <c r="AH81" s="27">
        <f>(COUNTIF(TabelERE723[[#This Row],[11-09-21]:[07-05-22]],3)*2)+COUNTIF(TabelERE723[[#This Row],[11-09-21]:[07-05-22]],1)</f>
        <v>4</v>
      </c>
      <c r="AI81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6</v>
      </c>
      <c r="AJ81" s="29"/>
      <c r="AK81" s="30">
        <f t="shared" si="18"/>
        <v>0.66666666666666663</v>
      </c>
      <c r="AL81" s="31"/>
    </row>
    <row r="82" spans="1:38" s="32" customFormat="1" ht="15" customHeight="1" x14ac:dyDescent="0.3">
      <c r="A82" s="18"/>
      <c r="B82" s="19">
        <f t="shared" si="13"/>
        <v>79</v>
      </c>
      <c r="C82" s="20">
        <v>293</v>
      </c>
      <c r="D82" s="21" t="str">
        <f t="shared" si="14"/>
        <v>PIESSENS JEROEN</v>
      </c>
      <c r="E82" s="22">
        <f t="shared" si="15"/>
        <v>3</v>
      </c>
      <c r="F82" s="23" t="str">
        <f t="shared" si="16"/>
        <v>D</v>
      </c>
      <c r="G82" s="23" t="str">
        <f>IF(TabelERE723[[#This Row],[Gespeelde manches]]&lt;10,"TW",IF(TabelERE723[[#This Row],[Percentage]]&lt;40%,"D",IF(TabelERE723[[#This Row],[Percentage]]&lt;70%,"C","B")))</f>
        <v>D</v>
      </c>
      <c r="H82" s="24" t="str">
        <f>(VLOOKUP(C82,Ledenlijst1,2,FALSE))&amp;" "&amp;(IF(TabelERE723[[#This Row],[Ploegnummer
(kolom te verbergen)]]="-","",TabelERE723[[#This Row],[Ploegnummer
(kolom te verbergen)]]))</f>
        <v>DEN BLACK 3</v>
      </c>
      <c r="I82" s="25" t="str">
        <f t="shared" si="17"/>
        <v>DBLA</v>
      </c>
      <c r="J82" s="44">
        <v>3</v>
      </c>
      <c r="K82" s="79">
        <v>1</v>
      </c>
      <c r="L82" s="46" t="s">
        <v>16</v>
      </c>
      <c r="M82" s="46" t="s">
        <v>16</v>
      </c>
      <c r="N82" s="54">
        <v>3</v>
      </c>
      <c r="O82" s="54">
        <v>1</v>
      </c>
      <c r="P82" s="47">
        <v>0</v>
      </c>
      <c r="Q82" s="47" t="s">
        <v>16</v>
      </c>
      <c r="R82" s="46">
        <v>0</v>
      </c>
      <c r="S82" s="47">
        <v>0</v>
      </c>
      <c r="T82" s="46" t="s">
        <v>16</v>
      </c>
      <c r="U82" s="47" t="s">
        <v>16</v>
      </c>
      <c r="V82" s="46" t="s">
        <v>16</v>
      </c>
      <c r="W82" s="54" t="s">
        <v>16</v>
      </c>
      <c r="X82" s="47">
        <v>0</v>
      </c>
      <c r="Y82" s="46" t="s">
        <v>16</v>
      </c>
      <c r="Z82" s="47" t="s">
        <v>16</v>
      </c>
      <c r="AA82" s="54" t="s">
        <v>16</v>
      </c>
      <c r="AB82" s="54" t="s">
        <v>16</v>
      </c>
      <c r="AC82" s="46" t="s">
        <v>16</v>
      </c>
      <c r="AD82" s="46" t="s">
        <v>16</v>
      </c>
      <c r="AE82" s="47" t="s">
        <v>16</v>
      </c>
      <c r="AF82" s="46" t="s">
        <v>16</v>
      </c>
      <c r="AG82" s="26">
        <f>SUM(TabelERE723[[#This Row],[11-09-21]:[07-05-22]])</f>
        <v>5</v>
      </c>
      <c r="AH82" s="27">
        <f>(COUNTIF(TabelERE723[[#This Row],[11-09-21]:[07-05-22]],3)*2)+COUNTIF(TabelERE723[[#This Row],[11-09-21]:[07-05-22]],1)</f>
        <v>4</v>
      </c>
      <c r="AI82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14</v>
      </c>
      <c r="AJ82" s="29"/>
      <c r="AK82" s="30">
        <f t="shared" si="18"/>
        <v>0.2857142857142857</v>
      </c>
      <c r="AL82" s="31"/>
    </row>
    <row r="83" spans="1:38" s="32" customFormat="1" ht="15" customHeight="1" x14ac:dyDescent="0.3">
      <c r="A83" s="18"/>
      <c r="B83" s="19">
        <f t="shared" si="13"/>
        <v>79</v>
      </c>
      <c r="C83" s="20">
        <v>39</v>
      </c>
      <c r="D83" s="21" t="str">
        <f t="shared" si="14"/>
        <v>HAEGEMANS BART</v>
      </c>
      <c r="E83" s="22" t="str">
        <f t="shared" si="15"/>
        <v>-</v>
      </c>
      <c r="F83" s="23" t="str">
        <f t="shared" si="16"/>
        <v>D</v>
      </c>
      <c r="G83" s="23" t="str">
        <f>IF(TabelERE723[[#This Row],[Gespeelde manches]]&lt;10,"TW",IF(TabelERE723[[#This Row],[Percentage]]&lt;40%,"D",IF(TabelERE723[[#This Row],[Percentage]]&lt;70%,"C","B")))</f>
        <v>TW</v>
      </c>
      <c r="H83" s="24" t="str">
        <f>(VLOOKUP(C83,Ledenlijst1,2,FALSE))&amp;" "&amp;(IF(TabelERE723[[#This Row],[Ploegnummer
(kolom te verbergen)]]="-","",TabelERE723[[#This Row],[Ploegnummer
(kolom te verbergen)]]))</f>
        <v>HET WIEL 2</v>
      </c>
      <c r="I83" s="25" t="str">
        <f t="shared" si="17"/>
        <v>WIEL</v>
      </c>
      <c r="J83" s="44">
        <v>2</v>
      </c>
      <c r="K83" s="79" t="s">
        <v>16</v>
      </c>
      <c r="L83" s="46">
        <v>0</v>
      </c>
      <c r="M83" s="46" t="s">
        <v>16</v>
      </c>
      <c r="N83" s="54">
        <v>1</v>
      </c>
      <c r="O83" s="54" t="s">
        <v>16</v>
      </c>
      <c r="P83" s="47">
        <v>1</v>
      </c>
      <c r="Q83" s="47">
        <v>3</v>
      </c>
      <c r="R83" s="46">
        <v>0</v>
      </c>
      <c r="S83" s="47" t="s">
        <v>16</v>
      </c>
      <c r="T83" s="46" t="s">
        <v>16</v>
      </c>
      <c r="U83" s="47" t="s">
        <v>16</v>
      </c>
      <c r="V83" s="46" t="s">
        <v>16</v>
      </c>
      <c r="W83" s="54" t="s">
        <v>16</v>
      </c>
      <c r="X83" s="47" t="s">
        <v>16</v>
      </c>
      <c r="Y83" s="46" t="s">
        <v>16</v>
      </c>
      <c r="Z83" s="47" t="s">
        <v>16</v>
      </c>
      <c r="AA83" s="54" t="s">
        <v>16</v>
      </c>
      <c r="AB83" s="54" t="s">
        <v>16</v>
      </c>
      <c r="AC83" s="46" t="s">
        <v>16</v>
      </c>
      <c r="AD83" s="46" t="s">
        <v>16</v>
      </c>
      <c r="AE83" s="47" t="s">
        <v>16</v>
      </c>
      <c r="AF83" s="46" t="s">
        <v>16</v>
      </c>
      <c r="AG83" s="26">
        <f>SUM(TabelERE723[[#This Row],[11-09-21]:[07-05-22]])</f>
        <v>5</v>
      </c>
      <c r="AH83" s="27">
        <f>(COUNTIF(TabelERE723[[#This Row],[11-09-21]:[07-05-22]],3)*2)+COUNTIF(TabelERE723[[#This Row],[11-09-21]:[07-05-22]],1)</f>
        <v>4</v>
      </c>
      <c r="AI83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9</v>
      </c>
      <c r="AJ83" s="29">
        <v>1</v>
      </c>
      <c r="AK83" s="30">
        <f t="shared" si="18"/>
        <v>0.44444444444444442</v>
      </c>
      <c r="AL83" s="31"/>
    </row>
    <row r="84" spans="1:38" s="32" customFormat="1" ht="15" customHeight="1" x14ac:dyDescent="0.3">
      <c r="A84" s="18"/>
      <c r="B84" s="19">
        <f t="shared" si="13"/>
        <v>79</v>
      </c>
      <c r="C84" s="20">
        <v>18</v>
      </c>
      <c r="D84" s="21" t="str">
        <f t="shared" si="14"/>
        <v>JANSSENS FILLIP †</v>
      </c>
      <c r="E84" s="22" t="str">
        <f t="shared" si="15"/>
        <v>-</v>
      </c>
      <c r="F84" s="23" t="str">
        <f t="shared" si="16"/>
        <v>B</v>
      </c>
      <c r="G84" s="23" t="str">
        <f>IF(TabelERE723[[#This Row],[Gespeelde manches]]&lt;10,"TW",IF(TabelERE723[[#This Row],[Percentage]]&lt;40%,"D",IF(TabelERE723[[#This Row],[Percentage]]&lt;70%,"C","B")))</f>
        <v>TW</v>
      </c>
      <c r="H84" s="24" t="s">
        <v>33</v>
      </c>
      <c r="I84" s="25" t="str">
        <f t="shared" si="17"/>
        <v>†</v>
      </c>
      <c r="J84" s="44"/>
      <c r="K84" s="79">
        <v>0</v>
      </c>
      <c r="L84" s="46" t="s">
        <v>16</v>
      </c>
      <c r="M84" s="46">
        <v>1</v>
      </c>
      <c r="N84" s="54">
        <v>3</v>
      </c>
      <c r="O84" s="54">
        <v>1</v>
      </c>
      <c r="P84" s="47" t="s">
        <v>16</v>
      </c>
      <c r="Q84" s="47" t="s">
        <v>16</v>
      </c>
      <c r="R84" s="46" t="s">
        <v>16</v>
      </c>
      <c r="S84" s="47" t="s">
        <v>16</v>
      </c>
      <c r="T84" s="46" t="s">
        <v>16</v>
      </c>
      <c r="U84" s="47" t="s">
        <v>16</v>
      </c>
      <c r="V84" s="46" t="s">
        <v>16</v>
      </c>
      <c r="W84" s="54" t="s">
        <v>16</v>
      </c>
      <c r="X84" s="47" t="s">
        <v>16</v>
      </c>
      <c r="Y84" s="46" t="s">
        <v>16</v>
      </c>
      <c r="Z84" s="85" t="s">
        <v>28</v>
      </c>
      <c r="AA84" s="54" t="s">
        <v>16</v>
      </c>
      <c r="AB84" s="54" t="s">
        <v>16</v>
      </c>
      <c r="AC84" s="46" t="s">
        <v>16</v>
      </c>
      <c r="AD84" s="46" t="s">
        <v>16</v>
      </c>
      <c r="AE84" s="47" t="s">
        <v>16</v>
      </c>
      <c r="AF84" s="46" t="s">
        <v>16</v>
      </c>
      <c r="AG84" s="26">
        <f>SUM(TabelERE723[[#This Row],[11-09-21]:[07-05-22]])</f>
        <v>5</v>
      </c>
      <c r="AH84" s="27">
        <f>(COUNTIF(TabelERE723[[#This Row],[11-09-21]:[07-05-22]],3)*2)+COUNTIF(TabelERE723[[#This Row],[11-09-21]:[07-05-22]],1)</f>
        <v>4</v>
      </c>
      <c r="AI84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8</v>
      </c>
      <c r="AJ84" s="29"/>
      <c r="AK84" s="30">
        <f t="shared" si="18"/>
        <v>0.5</v>
      </c>
      <c r="AL84" s="31"/>
    </row>
    <row r="85" spans="1:38" s="32" customFormat="1" ht="15" customHeight="1" x14ac:dyDescent="0.3">
      <c r="A85" s="18"/>
      <c r="B85" s="19">
        <f t="shared" si="13"/>
        <v>82</v>
      </c>
      <c r="C85" s="20">
        <v>167</v>
      </c>
      <c r="D85" s="21" t="str">
        <f t="shared" si="14"/>
        <v>DE PRINS VALENTIN</v>
      </c>
      <c r="E85" s="22" t="str">
        <f t="shared" si="15"/>
        <v>-</v>
      </c>
      <c r="F85" s="23" t="str">
        <f t="shared" si="16"/>
        <v>D</v>
      </c>
      <c r="G85" s="23" t="str">
        <f>IF(TabelERE723[[#This Row],[Gespeelde manches]]&lt;10,"TW",IF(TabelERE723[[#This Row],[Percentage]]&lt;40%,"D",IF(TabelERE723[[#This Row],[Percentage]]&lt;70%,"C","B")))</f>
        <v>TW</v>
      </c>
      <c r="H85" s="24" t="str">
        <f>(VLOOKUP(C85,Ledenlijst1,2,FALSE))&amp;" "&amp;(IF(TabelERE723[[#This Row],[Ploegnummer
(kolom te verbergen)]]="-","",TabelERE723[[#This Row],[Ploegnummer
(kolom te verbergen)]]))</f>
        <v>BARBOER 2</v>
      </c>
      <c r="I85" s="25" t="str">
        <f t="shared" si="17"/>
        <v>BBR</v>
      </c>
      <c r="J85" s="44">
        <v>2</v>
      </c>
      <c r="K85" s="79" t="s">
        <v>16</v>
      </c>
      <c r="L85" s="46">
        <v>1</v>
      </c>
      <c r="M85" s="46">
        <v>3</v>
      </c>
      <c r="N85" s="54">
        <v>0</v>
      </c>
      <c r="O85" s="54" t="s">
        <v>16</v>
      </c>
      <c r="P85" s="47" t="s">
        <v>16</v>
      </c>
      <c r="Q85" s="47">
        <v>0</v>
      </c>
      <c r="R85" s="46" t="s">
        <v>16</v>
      </c>
      <c r="S85" s="47" t="s">
        <v>16</v>
      </c>
      <c r="T85" s="46" t="s">
        <v>16</v>
      </c>
      <c r="U85" s="47" t="s">
        <v>16</v>
      </c>
      <c r="V85" s="46" t="s">
        <v>16</v>
      </c>
      <c r="W85" s="54" t="s">
        <v>16</v>
      </c>
      <c r="X85" s="47" t="s">
        <v>16</v>
      </c>
      <c r="Y85" s="46" t="s">
        <v>16</v>
      </c>
      <c r="Z85" s="47" t="s">
        <v>16</v>
      </c>
      <c r="AA85" s="54" t="s">
        <v>16</v>
      </c>
      <c r="AB85" s="54" t="s">
        <v>16</v>
      </c>
      <c r="AC85" s="46" t="s">
        <v>16</v>
      </c>
      <c r="AD85" s="46" t="s">
        <v>16</v>
      </c>
      <c r="AE85" s="47" t="s">
        <v>16</v>
      </c>
      <c r="AF85" s="46" t="s">
        <v>16</v>
      </c>
      <c r="AG85" s="26">
        <f>SUM(TabelERE723[[#This Row],[11-09-21]:[07-05-22]])</f>
        <v>4</v>
      </c>
      <c r="AH85" s="27">
        <f>(COUNTIF(TabelERE723[[#This Row],[11-09-21]:[07-05-22]],3)*2)+COUNTIF(TabelERE723[[#This Row],[11-09-21]:[07-05-22]],1)</f>
        <v>3</v>
      </c>
      <c r="AI85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7</v>
      </c>
      <c r="AJ85" s="29">
        <v>1</v>
      </c>
      <c r="AK85" s="30">
        <f t="shared" si="18"/>
        <v>0.42857142857142855</v>
      </c>
      <c r="AL85" s="31"/>
    </row>
    <row r="86" spans="1:38" s="32" customFormat="1" ht="15" customHeight="1" x14ac:dyDescent="0.3">
      <c r="A86" s="18"/>
      <c r="B86" s="19">
        <f t="shared" si="13"/>
        <v>82</v>
      </c>
      <c r="C86" s="20">
        <v>395</v>
      </c>
      <c r="D86" s="21" t="str">
        <f t="shared" si="14"/>
        <v>MONFOURNY DAVID</v>
      </c>
      <c r="E86" s="22" t="str">
        <f t="shared" si="15"/>
        <v>-</v>
      </c>
      <c r="F86" s="23" t="str">
        <f t="shared" si="16"/>
        <v>D</v>
      </c>
      <c r="G86" s="23" t="str">
        <f>IF(TabelERE723[[#This Row],[Gespeelde manches]]&lt;10,"TW",IF(TabelERE723[[#This Row],[Percentage]]&lt;40%,"D",IF(TabelERE723[[#This Row],[Percentage]]&lt;70%,"C","B")))</f>
        <v>TW</v>
      </c>
      <c r="H86" s="24" t="str">
        <f>(VLOOKUP(C86,Ledenlijst1,2,FALSE))&amp;" "&amp;(IF(TabelERE723[[#This Row],[Ploegnummer
(kolom te verbergen)]]="-","",TabelERE723[[#This Row],[Ploegnummer
(kolom te verbergen)]]))</f>
        <v>BARBOER 2</v>
      </c>
      <c r="I86" s="25" t="str">
        <f t="shared" si="17"/>
        <v>BBR</v>
      </c>
      <c r="J86" s="44">
        <v>2</v>
      </c>
      <c r="K86" s="79" t="s">
        <v>16</v>
      </c>
      <c r="L86" s="46">
        <v>1</v>
      </c>
      <c r="M86" s="46" t="s">
        <v>16</v>
      </c>
      <c r="N86" s="54" t="s">
        <v>16</v>
      </c>
      <c r="O86" s="54" t="s">
        <v>16</v>
      </c>
      <c r="P86" s="47" t="s">
        <v>16</v>
      </c>
      <c r="Q86" s="47" t="s">
        <v>16</v>
      </c>
      <c r="R86" s="46" t="s">
        <v>16</v>
      </c>
      <c r="S86" s="47" t="s">
        <v>16</v>
      </c>
      <c r="T86" s="46" t="s">
        <v>16</v>
      </c>
      <c r="U86" s="47" t="s">
        <v>16</v>
      </c>
      <c r="V86" s="46" t="s">
        <v>16</v>
      </c>
      <c r="W86" s="54" t="s">
        <v>16</v>
      </c>
      <c r="X86" s="47" t="s">
        <v>16</v>
      </c>
      <c r="Y86" s="46" t="s">
        <v>16</v>
      </c>
      <c r="Z86" s="47" t="s">
        <v>16</v>
      </c>
      <c r="AA86" s="54">
        <v>3</v>
      </c>
      <c r="AB86" s="54" t="s">
        <v>16</v>
      </c>
      <c r="AC86" s="46" t="s">
        <v>16</v>
      </c>
      <c r="AD86" s="46" t="s">
        <v>16</v>
      </c>
      <c r="AE86" s="47" t="s">
        <v>16</v>
      </c>
      <c r="AF86" s="46" t="s">
        <v>16</v>
      </c>
      <c r="AG86" s="26">
        <f>SUM(TabelERE723[[#This Row],[11-09-21]:[07-05-22]])</f>
        <v>4</v>
      </c>
      <c r="AH86" s="27">
        <f>(COUNTIF(TabelERE723[[#This Row],[11-09-21]:[07-05-22]],3)*2)+COUNTIF(TabelERE723[[#This Row],[11-09-21]:[07-05-22]],1)</f>
        <v>3</v>
      </c>
      <c r="AI86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</v>
      </c>
      <c r="AJ86" s="29"/>
      <c r="AK86" s="30">
        <f t="shared" si="18"/>
        <v>0.75</v>
      </c>
      <c r="AL86" s="31"/>
    </row>
    <row r="87" spans="1:38" s="32" customFormat="1" ht="15" customHeight="1" x14ac:dyDescent="0.3">
      <c r="A87" s="18"/>
      <c r="B87" s="19">
        <f t="shared" si="13"/>
        <v>82</v>
      </c>
      <c r="C87" s="20">
        <v>873</v>
      </c>
      <c r="D87" s="21" t="str">
        <f t="shared" si="14"/>
        <v>JACOBS HENDRIK</v>
      </c>
      <c r="E87" s="22" t="str">
        <f t="shared" si="15"/>
        <v>-</v>
      </c>
      <c r="F87" s="23" t="str">
        <f t="shared" si="16"/>
        <v>NA</v>
      </c>
      <c r="G87" s="23" t="str">
        <f>IF(TabelERE723[[#This Row],[Gespeelde manches]]&lt;10,"TW",IF(TabelERE723[[#This Row],[Percentage]]&lt;40%,"D",IF(TabelERE723[[#This Row],[Percentage]]&lt;70%,"C","B")))</f>
        <v>TW</v>
      </c>
      <c r="H87" s="24" t="str">
        <f>(VLOOKUP(C87,Ledenlijst1,2,FALSE))&amp;" "&amp;(IF(TabelERE723[[#This Row],[Ploegnummer
(kolom te verbergen)]]="-","",TabelERE723[[#This Row],[Ploegnummer
(kolom te verbergen)]]))</f>
        <v>KALFORT SPORTIF 2</v>
      </c>
      <c r="I87" s="25" t="str">
        <f t="shared" si="17"/>
        <v>KALF</v>
      </c>
      <c r="J87" s="44">
        <v>2</v>
      </c>
      <c r="K87" s="79" t="s">
        <v>16</v>
      </c>
      <c r="L87" s="46">
        <v>0</v>
      </c>
      <c r="M87" s="46" t="s">
        <v>16</v>
      </c>
      <c r="N87" s="54">
        <v>0</v>
      </c>
      <c r="O87" s="54" t="s">
        <v>16</v>
      </c>
      <c r="P87" s="47">
        <v>3</v>
      </c>
      <c r="Q87" s="47" t="s">
        <v>16</v>
      </c>
      <c r="R87" s="46" t="s">
        <v>16</v>
      </c>
      <c r="S87" s="47" t="s">
        <v>16</v>
      </c>
      <c r="T87" s="46" t="s">
        <v>16</v>
      </c>
      <c r="U87" s="47" t="s">
        <v>16</v>
      </c>
      <c r="V87" s="46" t="s">
        <v>16</v>
      </c>
      <c r="W87" s="54" t="s">
        <v>16</v>
      </c>
      <c r="X87" s="47" t="s">
        <v>16</v>
      </c>
      <c r="Y87" s="46" t="s">
        <v>16</v>
      </c>
      <c r="Z87" s="47" t="s">
        <v>16</v>
      </c>
      <c r="AA87" s="54">
        <v>1</v>
      </c>
      <c r="AB87" s="54" t="s">
        <v>16</v>
      </c>
      <c r="AC87" s="46" t="s">
        <v>16</v>
      </c>
      <c r="AD87" s="46" t="s">
        <v>16</v>
      </c>
      <c r="AE87" s="47" t="s">
        <v>16</v>
      </c>
      <c r="AF87" s="46" t="s">
        <v>16</v>
      </c>
      <c r="AG87" s="26">
        <f>SUM(TabelERE723[[#This Row],[11-09-21]:[07-05-22]])</f>
        <v>4</v>
      </c>
      <c r="AH87" s="27">
        <f>(COUNTIF(TabelERE723[[#This Row],[11-09-21]:[07-05-22]],3)*2)+COUNTIF(TabelERE723[[#This Row],[11-09-21]:[07-05-22]],1)</f>
        <v>3</v>
      </c>
      <c r="AI87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8</v>
      </c>
      <c r="AJ87" s="29"/>
      <c r="AK87" s="30">
        <f t="shared" si="18"/>
        <v>0.375</v>
      </c>
      <c r="AL87" s="31"/>
    </row>
    <row r="88" spans="1:38" s="32" customFormat="1" ht="15" customHeight="1" x14ac:dyDescent="0.3">
      <c r="A88" s="18"/>
      <c r="B88" s="19">
        <f t="shared" si="13"/>
        <v>82</v>
      </c>
      <c r="C88" s="20">
        <v>595</v>
      </c>
      <c r="D88" s="21" t="str">
        <f t="shared" si="14"/>
        <v>DE LANDSHEER MARC</v>
      </c>
      <c r="E88" s="22" t="str">
        <f t="shared" si="15"/>
        <v>-</v>
      </c>
      <c r="F88" s="23" t="str">
        <f t="shared" si="16"/>
        <v>B</v>
      </c>
      <c r="G88" s="23" t="str">
        <f>IF(TabelERE723[[#This Row],[Gespeelde manches]]&lt;10,"TW",IF(TabelERE723[[#This Row],[Percentage]]&lt;40%,"D",IF(TabelERE723[[#This Row],[Percentage]]&lt;70%,"C","B")))</f>
        <v>TW</v>
      </c>
      <c r="H88" s="24" t="str">
        <f>(VLOOKUP(C88,Ledenlijst1,2,FALSE))&amp;" "&amp;(IF(TabelERE723[[#This Row],[Ploegnummer
(kolom te verbergen)]]="-","",TabelERE723[[#This Row],[Ploegnummer
(kolom te verbergen)]]))</f>
        <v xml:space="preserve">ZOGGEHOF </v>
      </c>
      <c r="I88" s="25" t="str">
        <f t="shared" si="17"/>
        <v>ZOG</v>
      </c>
      <c r="J88" s="44"/>
      <c r="K88" s="79" t="s">
        <v>16</v>
      </c>
      <c r="L88" s="46">
        <v>0</v>
      </c>
      <c r="M88" s="46" t="s">
        <v>16</v>
      </c>
      <c r="N88" s="54" t="s">
        <v>16</v>
      </c>
      <c r="O88" s="54" t="s">
        <v>16</v>
      </c>
      <c r="P88" s="47">
        <v>1</v>
      </c>
      <c r="Q88" s="47" t="s">
        <v>16</v>
      </c>
      <c r="R88" s="46">
        <v>3</v>
      </c>
      <c r="S88" s="47" t="s">
        <v>16</v>
      </c>
      <c r="T88" s="46" t="s">
        <v>16</v>
      </c>
      <c r="U88" s="47" t="s">
        <v>16</v>
      </c>
      <c r="V88" s="46" t="s">
        <v>16</v>
      </c>
      <c r="W88" s="54" t="s">
        <v>16</v>
      </c>
      <c r="X88" s="47" t="s">
        <v>16</v>
      </c>
      <c r="Y88" s="46" t="s">
        <v>16</v>
      </c>
      <c r="Z88" s="85" t="s">
        <v>28</v>
      </c>
      <c r="AA88" s="54" t="s">
        <v>16</v>
      </c>
      <c r="AB88" s="54" t="s">
        <v>16</v>
      </c>
      <c r="AC88" s="46" t="s">
        <v>16</v>
      </c>
      <c r="AD88" s="46" t="s">
        <v>16</v>
      </c>
      <c r="AE88" s="47" t="s">
        <v>16</v>
      </c>
      <c r="AF88" s="46" t="s">
        <v>16</v>
      </c>
      <c r="AG88" s="26">
        <f>SUM(TabelERE723[[#This Row],[11-09-21]:[07-05-22]])</f>
        <v>4</v>
      </c>
      <c r="AH88" s="27">
        <f>(COUNTIF(TabelERE723[[#This Row],[11-09-21]:[07-05-22]],3)*2)+COUNTIF(TabelERE723[[#This Row],[11-09-21]:[07-05-22]],1)</f>
        <v>3</v>
      </c>
      <c r="AI88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6</v>
      </c>
      <c r="AJ88" s="29"/>
      <c r="AK88" s="30">
        <f t="shared" si="18"/>
        <v>0.5</v>
      </c>
      <c r="AL88" s="31"/>
    </row>
    <row r="89" spans="1:38" s="32" customFormat="1" ht="15" customHeight="1" x14ac:dyDescent="0.3">
      <c r="A89" s="18"/>
      <c r="B89" s="19">
        <f t="shared" si="13"/>
        <v>86</v>
      </c>
      <c r="C89" s="20">
        <v>602</v>
      </c>
      <c r="D89" s="21" t="str">
        <f t="shared" si="14"/>
        <v>CALUWAERTS BRENT</v>
      </c>
      <c r="E89" s="22" t="str">
        <f t="shared" si="15"/>
        <v>-</v>
      </c>
      <c r="F89" s="23" t="str">
        <f t="shared" si="16"/>
        <v>C</v>
      </c>
      <c r="G89" s="23" t="str">
        <f>IF(TabelERE723[[#This Row],[Gespeelde manches]]&lt;10,"TW",IF(TabelERE723[[#This Row],[Percentage]]&lt;40%,"D",IF(TabelERE723[[#This Row],[Percentage]]&lt;70%,"C","B")))</f>
        <v>TW</v>
      </c>
      <c r="H89" s="24" t="str">
        <f>(VLOOKUP(C89,Ledenlijst1,2,FALSE))&amp;" "&amp;(IF(TabelERE723[[#This Row],[Ploegnummer
(kolom te verbergen)]]="-","",TabelERE723[[#This Row],[Ploegnummer
(kolom te verbergen)]]))</f>
        <v>BARBOER 2</v>
      </c>
      <c r="I89" s="25" t="str">
        <f t="shared" si="17"/>
        <v>BBR</v>
      </c>
      <c r="J89" s="44">
        <v>2</v>
      </c>
      <c r="K89" s="79" t="s">
        <v>16</v>
      </c>
      <c r="L89" s="46" t="s">
        <v>16</v>
      </c>
      <c r="M89" s="46" t="s">
        <v>16</v>
      </c>
      <c r="N89" s="54" t="s">
        <v>16</v>
      </c>
      <c r="O89" s="54" t="s">
        <v>16</v>
      </c>
      <c r="P89" s="47" t="s">
        <v>16</v>
      </c>
      <c r="Q89" s="47">
        <v>0</v>
      </c>
      <c r="R89" s="46">
        <v>0</v>
      </c>
      <c r="S89" s="47">
        <v>3</v>
      </c>
      <c r="T89" s="46" t="s">
        <v>16</v>
      </c>
      <c r="U89" s="47" t="s">
        <v>16</v>
      </c>
      <c r="V89" s="46" t="s">
        <v>16</v>
      </c>
      <c r="W89" s="54" t="s">
        <v>16</v>
      </c>
      <c r="X89" s="47" t="s">
        <v>16</v>
      </c>
      <c r="Y89" s="46" t="s">
        <v>16</v>
      </c>
      <c r="Z89" s="47" t="s">
        <v>16</v>
      </c>
      <c r="AA89" s="54" t="s">
        <v>16</v>
      </c>
      <c r="AB89" s="54" t="s">
        <v>16</v>
      </c>
      <c r="AC89" s="46" t="s">
        <v>16</v>
      </c>
      <c r="AD89" s="46" t="s">
        <v>16</v>
      </c>
      <c r="AE89" s="47" t="s">
        <v>16</v>
      </c>
      <c r="AF89" s="46" t="s">
        <v>16</v>
      </c>
      <c r="AG89" s="26">
        <f>SUM(TabelERE723[[#This Row],[11-09-21]:[07-05-22]])</f>
        <v>3</v>
      </c>
      <c r="AH89" s="27">
        <f>(COUNTIF(TabelERE723[[#This Row],[11-09-21]:[07-05-22]],3)*2)+COUNTIF(TabelERE723[[#This Row],[11-09-21]:[07-05-22]],1)</f>
        <v>2</v>
      </c>
      <c r="AI89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6</v>
      </c>
      <c r="AJ89" s="29"/>
      <c r="AK89" s="30">
        <f t="shared" si="18"/>
        <v>0.33333333333333331</v>
      </c>
      <c r="AL89" s="31"/>
    </row>
    <row r="90" spans="1:38" s="32" customFormat="1" ht="15" customHeight="1" x14ac:dyDescent="0.3">
      <c r="A90" s="18"/>
      <c r="B90" s="19">
        <f t="shared" si="13"/>
        <v>86</v>
      </c>
      <c r="C90" s="20">
        <v>831</v>
      </c>
      <c r="D90" s="21" t="str">
        <f t="shared" si="14"/>
        <v>HEIRBAUT FRANCIS</v>
      </c>
      <c r="E90" s="22" t="str">
        <f t="shared" si="15"/>
        <v>-</v>
      </c>
      <c r="F90" s="23" t="str">
        <f t="shared" si="16"/>
        <v>NA</v>
      </c>
      <c r="G90" s="23" t="str">
        <f>IF(TabelERE723[[#This Row],[Gespeelde manches]]&lt;10,"TW",IF(TabelERE723[[#This Row],[Percentage]]&lt;40%,"D",IF(TabelERE723[[#This Row],[Percentage]]&lt;70%,"C","B")))</f>
        <v>TW</v>
      </c>
      <c r="H90" s="24" t="str">
        <f>(VLOOKUP(C90,Ledenlijst1,2,FALSE))&amp;" "&amp;(IF(TabelERE723[[#This Row],[Ploegnummer
(kolom te verbergen)]]="-","",TabelERE723[[#This Row],[Ploegnummer
(kolom te verbergen)]]))</f>
        <v>DE SLOEBERS 1</v>
      </c>
      <c r="I90" s="25" t="str">
        <f t="shared" si="17"/>
        <v>SLOE</v>
      </c>
      <c r="J90" s="44">
        <v>1</v>
      </c>
      <c r="K90" s="79" t="s">
        <v>16</v>
      </c>
      <c r="L90" s="46" t="s">
        <v>16</v>
      </c>
      <c r="M90" s="46">
        <v>3</v>
      </c>
      <c r="N90" s="54" t="s">
        <v>16</v>
      </c>
      <c r="O90" s="54" t="s">
        <v>16</v>
      </c>
      <c r="P90" s="47" t="s">
        <v>16</v>
      </c>
      <c r="Q90" s="47" t="s">
        <v>16</v>
      </c>
      <c r="R90" s="46" t="s">
        <v>16</v>
      </c>
      <c r="S90" s="47" t="s">
        <v>16</v>
      </c>
      <c r="T90" s="46" t="s">
        <v>16</v>
      </c>
      <c r="U90" s="47" t="s">
        <v>16</v>
      </c>
      <c r="V90" s="46" t="s">
        <v>16</v>
      </c>
      <c r="W90" s="54" t="s">
        <v>16</v>
      </c>
      <c r="X90" s="47" t="s">
        <v>16</v>
      </c>
      <c r="Y90" s="46" t="s">
        <v>16</v>
      </c>
      <c r="Z90" s="47" t="s">
        <v>16</v>
      </c>
      <c r="AA90" s="54" t="s">
        <v>16</v>
      </c>
      <c r="AB90" s="54" t="s">
        <v>16</v>
      </c>
      <c r="AC90" s="46" t="s">
        <v>16</v>
      </c>
      <c r="AD90" s="46" t="s">
        <v>16</v>
      </c>
      <c r="AE90" s="47" t="s">
        <v>16</v>
      </c>
      <c r="AF90" s="46" t="s">
        <v>16</v>
      </c>
      <c r="AG90" s="26">
        <f>SUM(TabelERE723[[#This Row],[11-09-21]:[07-05-22]])</f>
        <v>3</v>
      </c>
      <c r="AH90" s="27">
        <f>(COUNTIF(TabelERE723[[#This Row],[11-09-21]:[07-05-22]],3)*2)+COUNTIF(TabelERE723[[#This Row],[11-09-21]:[07-05-22]],1)</f>
        <v>2</v>
      </c>
      <c r="AI90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</v>
      </c>
      <c r="AJ90" s="29"/>
      <c r="AK90" s="30">
        <f t="shared" si="18"/>
        <v>1</v>
      </c>
      <c r="AL90" s="31"/>
    </row>
    <row r="91" spans="1:38" s="32" customFormat="1" ht="15" customHeight="1" x14ac:dyDescent="0.3">
      <c r="A91" s="18"/>
      <c r="B91" s="19">
        <f t="shared" si="13"/>
        <v>86</v>
      </c>
      <c r="C91" s="20">
        <v>483</v>
      </c>
      <c r="D91" s="21" t="str">
        <f t="shared" si="14"/>
        <v>CLAES GINO</v>
      </c>
      <c r="E91" s="22" t="str">
        <f t="shared" si="15"/>
        <v>-</v>
      </c>
      <c r="F91" s="23" t="str">
        <f t="shared" si="16"/>
        <v>C</v>
      </c>
      <c r="G91" s="23" t="str">
        <f>IF(TabelERE723[[#This Row],[Gespeelde manches]]&lt;10,"TW",IF(TabelERE723[[#This Row],[Percentage]]&lt;40%,"D",IF(TabelERE723[[#This Row],[Percentage]]&lt;70%,"C","B")))</f>
        <v>TW</v>
      </c>
      <c r="H91" s="24" t="str">
        <f>(VLOOKUP(C91,Ledenlijst1,2,FALSE))&amp;" "&amp;(IF(TabelERE723[[#This Row],[Ploegnummer
(kolom te verbergen)]]="-","",TabelERE723[[#This Row],[Ploegnummer
(kolom te verbergen)]]))</f>
        <v>DE ZES 2</v>
      </c>
      <c r="I91" s="25" t="str">
        <f t="shared" si="17"/>
        <v>DZES</v>
      </c>
      <c r="J91" s="44">
        <v>2</v>
      </c>
      <c r="K91" s="79" t="s">
        <v>16</v>
      </c>
      <c r="L91" s="46" t="s">
        <v>16</v>
      </c>
      <c r="M91" s="46" t="s">
        <v>16</v>
      </c>
      <c r="N91" s="54" t="s">
        <v>16</v>
      </c>
      <c r="O91" s="54" t="s">
        <v>16</v>
      </c>
      <c r="P91" s="47" t="s">
        <v>16</v>
      </c>
      <c r="Q91" s="47" t="s">
        <v>16</v>
      </c>
      <c r="R91" s="46" t="s">
        <v>16</v>
      </c>
      <c r="S91" s="47" t="s">
        <v>16</v>
      </c>
      <c r="T91" s="46" t="s">
        <v>16</v>
      </c>
      <c r="U91" s="47" t="s">
        <v>16</v>
      </c>
      <c r="V91" s="46" t="s">
        <v>16</v>
      </c>
      <c r="W91" s="54" t="s">
        <v>16</v>
      </c>
      <c r="X91" s="47" t="s">
        <v>16</v>
      </c>
      <c r="Y91" s="46">
        <v>0</v>
      </c>
      <c r="Z91" s="47" t="s">
        <v>16</v>
      </c>
      <c r="AA91" s="54">
        <v>3</v>
      </c>
      <c r="AB91" s="54" t="s">
        <v>16</v>
      </c>
      <c r="AC91" s="46" t="s">
        <v>16</v>
      </c>
      <c r="AD91" s="46" t="s">
        <v>16</v>
      </c>
      <c r="AE91" s="47" t="s">
        <v>16</v>
      </c>
      <c r="AF91" s="46" t="s">
        <v>16</v>
      </c>
      <c r="AG91" s="26">
        <f>SUM(TabelERE723[[#This Row],[11-09-21]:[07-05-22]])</f>
        <v>3</v>
      </c>
      <c r="AH91" s="27">
        <f>(COUNTIF(TabelERE723[[#This Row],[11-09-21]:[07-05-22]],3)*2)+COUNTIF(TabelERE723[[#This Row],[11-09-21]:[07-05-22]],1)</f>
        <v>2</v>
      </c>
      <c r="AI91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</v>
      </c>
      <c r="AJ91" s="29"/>
      <c r="AK91" s="30">
        <f t="shared" si="18"/>
        <v>0.5</v>
      </c>
      <c r="AL91" s="31"/>
    </row>
    <row r="92" spans="1:38" s="32" customFormat="1" ht="15" customHeight="1" x14ac:dyDescent="0.3">
      <c r="A92" s="18"/>
      <c r="B92" s="19">
        <f t="shared" si="13"/>
        <v>86</v>
      </c>
      <c r="C92" s="20">
        <v>252</v>
      </c>
      <c r="D92" s="21" t="str">
        <f t="shared" si="14"/>
        <v>WAUTERS DAISY</v>
      </c>
      <c r="E92" s="22" t="str">
        <f t="shared" si="15"/>
        <v>-</v>
      </c>
      <c r="F92" s="23" t="str">
        <f t="shared" si="16"/>
        <v>C</v>
      </c>
      <c r="G92" s="23" t="str">
        <f>IF(TabelERE723[[#This Row],[Gespeelde manches]]&lt;10,"TW",IF(TabelERE723[[#This Row],[Percentage]]&lt;40%,"D",IF(TabelERE723[[#This Row],[Percentage]]&lt;70%,"C","B")))</f>
        <v>TW</v>
      </c>
      <c r="H92" s="24" t="str">
        <f>(VLOOKUP(C92,Ledenlijst1,2,FALSE))&amp;" "&amp;(IF(TabelERE723[[#This Row],[Ploegnummer
(kolom te verbergen)]]="-","",TabelERE723[[#This Row],[Ploegnummer
(kolom te verbergen)]]))</f>
        <v>DE ZES 2</v>
      </c>
      <c r="I92" s="25" t="str">
        <f t="shared" si="17"/>
        <v>DZES</v>
      </c>
      <c r="J92" s="44">
        <v>2</v>
      </c>
      <c r="K92" s="79" t="s">
        <v>16</v>
      </c>
      <c r="L92" s="46" t="s">
        <v>16</v>
      </c>
      <c r="M92" s="46" t="s">
        <v>16</v>
      </c>
      <c r="N92" s="54">
        <v>1</v>
      </c>
      <c r="O92" s="54" t="s">
        <v>16</v>
      </c>
      <c r="P92" s="47" t="s">
        <v>16</v>
      </c>
      <c r="Q92" s="47" t="s">
        <v>16</v>
      </c>
      <c r="R92" s="46" t="s">
        <v>16</v>
      </c>
      <c r="S92" s="47" t="s">
        <v>16</v>
      </c>
      <c r="T92" s="46" t="s">
        <v>16</v>
      </c>
      <c r="U92" s="47">
        <v>1</v>
      </c>
      <c r="V92" s="46" t="s">
        <v>16</v>
      </c>
      <c r="W92" s="54" t="s">
        <v>16</v>
      </c>
      <c r="X92" s="47" t="s">
        <v>16</v>
      </c>
      <c r="Y92" s="46" t="s">
        <v>16</v>
      </c>
      <c r="Z92" s="47" t="s">
        <v>16</v>
      </c>
      <c r="AA92" s="54">
        <v>1</v>
      </c>
      <c r="AB92" s="54" t="s">
        <v>16</v>
      </c>
      <c r="AC92" s="46" t="s">
        <v>16</v>
      </c>
      <c r="AD92" s="46" t="s">
        <v>16</v>
      </c>
      <c r="AE92" s="47">
        <v>0</v>
      </c>
      <c r="AF92" s="46" t="s">
        <v>16</v>
      </c>
      <c r="AG92" s="26">
        <f>SUM(TabelERE723[[#This Row],[11-09-21]:[07-05-22]])</f>
        <v>3</v>
      </c>
      <c r="AH92" s="27">
        <f>(COUNTIF(TabelERE723[[#This Row],[11-09-21]:[07-05-22]],3)*2)+COUNTIF(TabelERE723[[#This Row],[11-09-21]:[07-05-22]],1)</f>
        <v>3</v>
      </c>
      <c r="AI92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8</v>
      </c>
      <c r="AJ92" s="29"/>
      <c r="AK92" s="30">
        <f t="shared" si="18"/>
        <v>0.375</v>
      </c>
      <c r="AL92" s="31"/>
    </row>
    <row r="93" spans="1:38" s="32" customFormat="1" ht="15" customHeight="1" x14ac:dyDescent="0.3">
      <c r="A93" s="18"/>
      <c r="B93" s="19">
        <f t="shared" si="13"/>
        <v>86</v>
      </c>
      <c r="C93" s="20">
        <v>883</v>
      </c>
      <c r="D93" s="21" t="str">
        <f t="shared" si="14"/>
        <v>FLORU ALAIN</v>
      </c>
      <c r="E93" s="22" t="str">
        <f t="shared" si="15"/>
        <v>-</v>
      </c>
      <c r="F93" s="23" t="str">
        <f t="shared" si="16"/>
        <v>NA</v>
      </c>
      <c r="G93" s="23" t="str">
        <f>IF(TabelERE723[[#This Row],[Gespeelde manches]]&lt;10,"TW",IF(TabelERE723[[#This Row],[Percentage]]&lt;40%,"D",IF(TabelERE723[[#This Row],[Percentage]]&lt;70%,"C","B")))</f>
        <v>TW</v>
      </c>
      <c r="H93" s="24" t="str">
        <f>(VLOOKUP(C93,Ledenlijst1,2,FALSE))&amp;" "&amp;(IF(TabelERE723[[#This Row],[Ploegnummer
(kolom te verbergen)]]="-","",TabelERE723[[#This Row],[Ploegnummer
(kolom te verbergen)]]))</f>
        <v>GOUDEN BIL 2</v>
      </c>
      <c r="I93" s="25" t="str">
        <f t="shared" si="17"/>
        <v>GBIL</v>
      </c>
      <c r="J93" s="44">
        <v>2</v>
      </c>
      <c r="K93" s="79" t="s">
        <v>16</v>
      </c>
      <c r="L93" s="46" t="s">
        <v>16</v>
      </c>
      <c r="M93" s="46" t="s">
        <v>16</v>
      </c>
      <c r="N93" s="54">
        <v>3</v>
      </c>
      <c r="O93" s="54" t="s">
        <v>16</v>
      </c>
      <c r="P93" s="47" t="s">
        <v>16</v>
      </c>
      <c r="Q93" s="47" t="s">
        <v>16</v>
      </c>
      <c r="R93" s="46" t="s">
        <v>16</v>
      </c>
      <c r="S93" s="47" t="s">
        <v>16</v>
      </c>
      <c r="T93" s="46" t="s">
        <v>16</v>
      </c>
      <c r="U93" s="47" t="s">
        <v>16</v>
      </c>
      <c r="V93" s="46" t="s">
        <v>16</v>
      </c>
      <c r="W93" s="54" t="s">
        <v>16</v>
      </c>
      <c r="X93" s="47" t="s">
        <v>16</v>
      </c>
      <c r="Y93" s="46" t="s">
        <v>16</v>
      </c>
      <c r="Z93" s="47" t="s">
        <v>16</v>
      </c>
      <c r="AA93" s="54" t="s">
        <v>16</v>
      </c>
      <c r="AB93" s="54" t="s">
        <v>16</v>
      </c>
      <c r="AC93" s="46" t="s">
        <v>16</v>
      </c>
      <c r="AD93" s="46" t="s">
        <v>16</v>
      </c>
      <c r="AE93" s="47" t="s">
        <v>16</v>
      </c>
      <c r="AF93" s="46" t="s">
        <v>16</v>
      </c>
      <c r="AG93" s="26">
        <f>SUM(TabelERE723[[#This Row],[11-09-21]:[07-05-22]])</f>
        <v>3</v>
      </c>
      <c r="AH93" s="27">
        <f>(COUNTIF(TabelERE723[[#This Row],[11-09-21]:[07-05-22]],3)*2)+COUNTIF(TabelERE723[[#This Row],[11-09-21]:[07-05-22]],1)</f>
        <v>2</v>
      </c>
      <c r="AI93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</v>
      </c>
      <c r="AJ93" s="29"/>
      <c r="AK93" s="30">
        <f t="shared" si="18"/>
        <v>1</v>
      </c>
      <c r="AL93" s="31"/>
    </row>
    <row r="94" spans="1:38" s="32" customFormat="1" ht="15" customHeight="1" x14ac:dyDescent="0.3">
      <c r="A94" s="18"/>
      <c r="B94" s="19">
        <f t="shared" si="13"/>
        <v>86</v>
      </c>
      <c r="C94" s="20">
        <v>299</v>
      </c>
      <c r="D94" s="21" t="str">
        <f t="shared" si="14"/>
        <v>VAN SAN RONY</v>
      </c>
      <c r="E94" s="22" t="str">
        <f t="shared" si="15"/>
        <v>-</v>
      </c>
      <c r="F94" s="23" t="str">
        <f t="shared" si="16"/>
        <v>C</v>
      </c>
      <c r="G94" s="23" t="str">
        <f>IF(TabelERE723[[#This Row],[Gespeelde manches]]&lt;10,"TW",IF(TabelERE723[[#This Row],[Percentage]]&lt;40%,"D",IF(TabelERE723[[#This Row],[Percentage]]&lt;70%,"C","B")))</f>
        <v>TW</v>
      </c>
      <c r="H94" s="24" t="str">
        <f>(VLOOKUP(C94,Ledenlijst1,2,FALSE))&amp;" "&amp;(IF(TabelERE723[[#This Row],[Ploegnummer
(kolom te verbergen)]]="-","",TabelERE723[[#This Row],[Ploegnummer
(kolom te verbergen)]]))</f>
        <v>GOUDEN BIL 2</v>
      </c>
      <c r="I94" s="25" t="str">
        <f t="shared" si="17"/>
        <v>GBIL</v>
      </c>
      <c r="J94" s="44">
        <v>2</v>
      </c>
      <c r="K94" s="79" t="s">
        <v>16</v>
      </c>
      <c r="L94" s="46" t="s">
        <v>16</v>
      </c>
      <c r="M94" s="46" t="s">
        <v>16</v>
      </c>
      <c r="N94" s="54" t="s">
        <v>16</v>
      </c>
      <c r="O94" s="54" t="s">
        <v>16</v>
      </c>
      <c r="P94" s="47" t="s">
        <v>16</v>
      </c>
      <c r="Q94" s="47" t="s">
        <v>16</v>
      </c>
      <c r="R94" s="46">
        <v>3</v>
      </c>
      <c r="S94" s="47" t="s">
        <v>16</v>
      </c>
      <c r="T94" s="46" t="s">
        <v>16</v>
      </c>
      <c r="U94" s="47" t="s">
        <v>16</v>
      </c>
      <c r="V94" s="46" t="s">
        <v>16</v>
      </c>
      <c r="W94" s="54" t="s">
        <v>16</v>
      </c>
      <c r="X94" s="47" t="s">
        <v>16</v>
      </c>
      <c r="Y94" s="46" t="s">
        <v>16</v>
      </c>
      <c r="Z94" s="47" t="s">
        <v>16</v>
      </c>
      <c r="AA94" s="54" t="s">
        <v>16</v>
      </c>
      <c r="AB94" s="54" t="s">
        <v>16</v>
      </c>
      <c r="AC94" s="46" t="s">
        <v>16</v>
      </c>
      <c r="AD94" s="46" t="s">
        <v>16</v>
      </c>
      <c r="AE94" s="47" t="s">
        <v>16</v>
      </c>
      <c r="AF94" s="46" t="s">
        <v>16</v>
      </c>
      <c r="AG94" s="26">
        <f>SUM(TabelERE723[[#This Row],[11-09-21]:[07-05-22]])</f>
        <v>3</v>
      </c>
      <c r="AH94" s="27">
        <f>(COUNTIF(TabelERE723[[#This Row],[11-09-21]:[07-05-22]],3)*2)+COUNTIF(TabelERE723[[#This Row],[11-09-21]:[07-05-22]],1)</f>
        <v>2</v>
      </c>
      <c r="AI94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</v>
      </c>
      <c r="AJ94" s="29"/>
      <c r="AK94" s="30">
        <f t="shared" si="18"/>
        <v>1</v>
      </c>
      <c r="AL94" s="31"/>
    </row>
    <row r="95" spans="1:38" s="32" customFormat="1" ht="15" customHeight="1" x14ac:dyDescent="0.3">
      <c r="A95" s="18"/>
      <c r="B95" s="19">
        <f t="shared" si="13"/>
        <v>86</v>
      </c>
      <c r="C95" s="20">
        <v>472</v>
      </c>
      <c r="D95" s="21" t="str">
        <f t="shared" si="14"/>
        <v>DE KUYPER VEERLE</v>
      </c>
      <c r="E95" s="22" t="str">
        <f t="shared" si="15"/>
        <v>-</v>
      </c>
      <c r="F95" s="23" t="str">
        <f t="shared" si="16"/>
        <v>D</v>
      </c>
      <c r="G95" s="23" t="str">
        <f>IF(TabelERE723[[#This Row],[Gespeelde manches]]&lt;10,"TW",IF(TabelERE723[[#This Row],[Percentage]]&lt;40%,"D",IF(TabelERE723[[#This Row],[Percentage]]&lt;70%,"C","B")))</f>
        <v>D</v>
      </c>
      <c r="H95" s="24" t="str">
        <f>(VLOOKUP(C95,Ledenlijst1,2,FALSE))&amp;" "&amp;(IF(TabelERE723[[#This Row],[Ploegnummer
(kolom te verbergen)]]="-","",TabelERE723[[#This Row],[Ploegnummer
(kolom te verbergen)]]))</f>
        <v>'t ZANDHOF 2</v>
      </c>
      <c r="I95" s="25" t="str">
        <f t="shared" si="17"/>
        <v>TZH</v>
      </c>
      <c r="J95" s="44">
        <v>2</v>
      </c>
      <c r="K95" s="79">
        <v>0</v>
      </c>
      <c r="L95" s="46" t="s">
        <v>16</v>
      </c>
      <c r="M95" s="46">
        <v>0</v>
      </c>
      <c r="N95" s="54">
        <v>0</v>
      </c>
      <c r="O95" s="54">
        <v>0</v>
      </c>
      <c r="P95" s="46">
        <v>0</v>
      </c>
      <c r="Q95" s="46">
        <v>0</v>
      </c>
      <c r="R95" s="46" t="s">
        <v>16</v>
      </c>
      <c r="S95" s="46">
        <v>0</v>
      </c>
      <c r="T95" s="46">
        <v>0</v>
      </c>
      <c r="U95" s="54" t="s">
        <v>16</v>
      </c>
      <c r="V95" s="46">
        <v>0</v>
      </c>
      <c r="W95" s="46">
        <v>0</v>
      </c>
      <c r="X95" s="46">
        <v>0</v>
      </c>
      <c r="Y95" s="46" t="s">
        <v>16</v>
      </c>
      <c r="Z95" s="46">
        <v>3</v>
      </c>
      <c r="AA95" s="54" t="s">
        <v>16</v>
      </c>
      <c r="AB95" s="54">
        <v>0</v>
      </c>
      <c r="AC95" s="46" t="s">
        <v>16</v>
      </c>
      <c r="AD95" s="46" t="s">
        <v>16</v>
      </c>
      <c r="AE95" s="46" t="s">
        <v>16</v>
      </c>
      <c r="AF95" s="46" t="s">
        <v>16</v>
      </c>
      <c r="AG95" s="26">
        <f>SUM(TabelERE723[[#This Row],[11-09-21]:[07-05-22]])</f>
        <v>3</v>
      </c>
      <c r="AH95" s="27">
        <f>(COUNTIF(TabelERE723[[#This Row],[11-09-21]:[07-05-22]],3)*2)+COUNTIF(TabelERE723[[#This Row],[11-09-21]:[07-05-22]],1)</f>
        <v>2</v>
      </c>
      <c r="AI95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25</v>
      </c>
      <c r="AJ95" s="29">
        <v>1</v>
      </c>
      <c r="AK95" s="30">
        <f t="shared" si="18"/>
        <v>0.08</v>
      </c>
      <c r="AL95" s="31"/>
    </row>
    <row r="96" spans="1:38" s="32" customFormat="1" ht="15" customHeight="1" x14ac:dyDescent="0.3">
      <c r="A96" s="18"/>
      <c r="B96" s="19">
        <f t="shared" si="13"/>
        <v>86</v>
      </c>
      <c r="C96" s="20">
        <v>701</v>
      </c>
      <c r="D96" s="21" t="str">
        <f t="shared" si="14"/>
        <v>DE KUYPER-DE VLEESSCHOUWER MILAN</v>
      </c>
      <c r="E96" s="22">
        <f t="shared" si="15"/>
        <v>2</v>
      </c>
      <c r="F96" s="23" t="str">
        <f t="shared" si="16"/>
        <v>NA</v>
      </c>
      <c r="G96" s="23" t="str">
        <f>IF(TabelERE723[[#This Row],[Gespeelde manches]]&lt;10,"TW",IF(TabelERE723[[#This Row],[Percentage]]&lt;40%,"D",IF(TabelERE723[[#This Row],[Percentage]]&lt;70%,"C","B")))</f>
        <v>D</v>
      </c>
      <c r="H96" s="24" t="str">
        <f>(VLOOKUP(C96,Ledenlijst1,2,FALSE))&amp;" "&amp;(IF(TabelERE723[[#This Row],[Ploegnummer
(kolom te verbergen)]]="-","",TabelERE723[[#This Row],[Ploegnummer
(kolom te verbergen)]]))</f>
        <v>'t ZANDHOF 2</v>
      </c>
      <c r="I96" s="25" t="str">
        <f t="shared" si="17"/>
        <v>TZH</v>
      </c>
      <c r="J96" s="44">
        <v>2</v>
      </c>
      <c r="K96" s="79" t="s">
        <v>16</v>
      </c>
      <c r="L96" s="46" t="s">
        <v>16</v>
      </c>
      <c r="M96" s="46" t="s">
        <v>16</v>
      </c>
      <c r="N96" s="54">
        <v>0</v>
      </c>
      <c r="O96" s="54">
        <v>0</v>
      </c>
      <c r="P96" s="47">
        <v>0</v>
      </c>
      <c r="Q96" s="47">
        <v>0</v>
      </c>
      <c r="R96" s="46" t="s">
        <v>16</v>
      </c>
      <c r="S96" s="47">
        <v>0</v>
      </c>
      <c r="T96" s="46" t="s">
        <v>16</v>
      </c>
      <c r="U96" s="47" t="s">
        <v>16</v>
      </c>
      <c r="V96" s="46" t="s">
        <v>16</v>
      </c>
      <c r="W96" s="54">
        <v>0</v>
      </c>
      <c r="X96" s="47">
        <v>0</v>
      </c>
      <c r="Y96" s="46">
        <v>0</v>
      </c>
      <c r="Z96" s="47">
        <v>3</v>
      </c>
      <c r="AA96" s="54" t="s">
        <v>16</v>
      </c>
      <c r="AB96" s="54" t="s">
        <v>16</v>
      </c>
      <c r="AC96" s="46" t="s">
        <v>16</v>
      </c>
      <c r="AD96" s="46" t="s">
        <v>16</v>
      </c>
      <c r="AE96" s="47" t="s">
        <v>16</v>
      </c>
      <c r="AF96" s="46" t="s">
        <v>16</v>
      </c>
      <c r="AG96" s="26">
        <f>SUM(TabelERE723[[#This Row],[11-09-21]:[07-05-22]])</f>
        <v>3</v>
      </c>
      <c r="AH96" s="27">
        <f>(COUNTIF(TabelERE723[[#This Row],[11-09-21]:[07-05-22]],3)*2)+COUNTIF(TabelERE723[[#This Row],[11-09-21]:[07-05-22]],1)</f>
        <v>2</v>
      </c>
      <c r="AI96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18</v>
      </c>
      <c r="AJ96" s="29"/>
      <c r="AK96" s="30">
        <f t="shared" si="18"/>
        <v>0.1111111111111111</v>
      </c>
      <c r="AL96" s="31"/>
    </row>
    <row r="97" spans="1:38" s="32" customFormat="1" ht="15" customHeight="1" x14ac:dyDescent="0.3">
      <c r="A97" s="18"/>
      <c r="B97" s="19">
        <f t="shared" si="13"/>
        <v>86</v>
      </c>
      <c r="C97" s="20">
        <v>570</v>
      </c>
      <c r="D97" s="21" t="str">
        <f t="shared" si="14"/>
        <v>D'HERTEFELT ALFONS</v>
      </c>
      <c r="E97" s="22" t="str">
        <f t="shared" si="15"/>
        <v>-</v>
      </c>
      <c r="F97" s="23" t="str">
        <f t="shared" si="16"/>
        <v>C</v>
      </c>
      <c r="G97" s="23" t="str">
        <f>IF(TabelERE723[[#This Row],[Gespeelde manches]]&lt;10,"TW",IF(TabelERE723[[#This Row],[Percentage]]&lt;40%,"D",IF(TabelERE723[[#This Row],[Percentage]]&lt;70%,"C","B")))</f>
        <v>TW</v>
      </c>
      <c r="H97" s="24" t="str">
        <f>(VLOOKUP(C97,Ledenlijst1,2,FALSE))&amp;" "&amp;(IF(TabelERE723[[#This Row],[Ploegnummer
(kolom te verbergen)]]="-","",TabelERE723[[#This Row],[Ploegnummer
(kolom te verbergen)]]))</f>
        <v>'t ZANDHOF 2</v>
      </c>
      <c r="I97" s="25" t="str">
        <f t="shared" si="17"/>
        <v>TZH</v>
      </c>
      <c r="J97" s="44">
        <v>2</v>
      </c>
      <c r="K97" s="79" t="s">
        <v>16</v>
      </c>
      <c r="L97" s="46" t="s">
        <v>16</v>
      </c>
      <c r="M97" s="46" t="s">
        <v>16</v>
      </c>
      <c r="N97" s="54" t="s">
        <v>16</v>
      </c>
      <c r="O97" s="54" t="s">
        <v>16</v>
      </c>
      <c r="P97" s="47" t="s">
        <v>16</v>
      </c>
      <c r="Q97" s="47" t="s">
        <v>16</v>
      </c>
      <c r="R97" s="46" t="s">
        <v>16</v>
      </c>
      <c r="S97" s="47" t="s">
        <v>16</v>
      </c>
      <c r="T97" s="46" t="s">
        <v>16</v>
      </c>
      <c r="U97" s="47">
        <v>0</v>
      </c>
      <c r="V97" s="46" t="s">
        <v>16</v>
      </c>
      <c r="W97" s="54" t="s">
        <v>16</v>
      </c>
      <c r="X97" s="47" t="s">
        <v>16</v>
      </c>
      <c r="Y97" s="46" t="s">
        <v>16</v>
      </c>
      <c r="Z97" s="47" t="s">
        <v>16</v>
      </c>
      <c r="AA97" s="54" t="s">
        <v>16</v>
      </c>
      <c r="AB97" s="54" t="s">
        <v>16</v>
      </c>
      <c r="AC97" s="46" t="s">
        <v>16</v>
      </c>
      <c r="AD97" s="46">
        <v>3</v>
      </c>
      <c r="AE97" s="47" t="s">
        <v>16</v>
      </c>
      <c r="AF97" s="46" t="s">
        <v>16</v>
      </c>
      <c r="AG97" s="26">
        <f>SUM(TabelERE723[[#This Row],[11-09-21]:[07-05-22]])</f>
        <v>3</v>
      </c>
      <c r="AH97" s="27">
        <f>(COUNTIF(TabelERE723[[#This Row],[11-09-21]:[07-05-22]],3)*2)+COUNTIF(TabelERE723[[#This Row],[11-09-21]:[07-05-22]],1)</f>
        <v>2</v>
      </c>
      <c r="AI97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</v>
      </c>
      <c r="AJ97" s="29"/>
      <c r="AK97" s="30">
        <f t="shared" si="18"/>
        <v>0.5</v>
      </c>
      <c r="AL97" s="31"/>
    </row>
    <row r="98" spans="1:38" s="32" customFormat="1" ht="15" customHeight="1" x14ac:dyDescent="0.3">
      <c r="A98" s="18"/>
      <c r="B98" s="19">
        <f t="shared" si="13"/>
        <v>86</v>
      </c>
      <c r="C98" s="20">
        <v>411</v>
      </c>
      <c r="D98" s="21" t="str">
        <f t="shared" si="14"/>
        <v>SMET DOMINIC</v>
      </c>
      <c r="E98" s="22" t="str">
        <f t="shared" si="15"/>
        <v>-</v>
      </c>
      <c r="F98" s="23" t="str">
        <f t="shared" si="16"/>
        <v>B</v>
      </c>
      <c r="G98" s="23" t="str">
        <f>IF(TabelERE723[[#This Row],[Gespeelde manches]]&lt;10,"TW",IF(TabelERE723[[#This Row],[Percentage]]&lt;40%,"D",IF(TabelERE723[[#This Row],[Percentage]]&lt;70%,"C","B")))</f>
        <v>TW</v>
      </c>
      <c r="H98" s="24" t="str">
        <f>(VLOOKUP(C98,Ledenlijst1,2,FALSE))&amp;" "&amp;(IF(TabelERE723[[#This Row],[Ploegnummer
(kolom te verbergen)]]="-","",TabelERE723[[#This Row],[Ploegnummer
(kolom te verbergen)]]))</f>
        <v>'t ZANDHOF 2</v>
      </c>
      <c r="I98" s="25" t="str">
        <f t="shared" si="17"/>
        <v>TZH</v>
      </c>
      <c r="J98" s="44">
        <v>2</v>
      </c>
      <c r="K98" s="79" t="s">
        <v>16</v>
      </c>
      <c r="L98" s="46" t="s">
        <v>16</v>
      </c>
      <c r="M98" s="46">
        <v>3</v>
      </c>
      <c r="N98" s="54" t="s">
        <v>16</v>
      </c>
      <c r="O98" s="54" t="s">
        <v>16</v>
      </c>
      <c r="P98" s="47" t="s">
        <v>16</v>
      </c>
      <c r="Q98" s="47" t="s">
        <v>16</v>
      </c>
      <c r="R98" s="46" t="s">
        <v>16</v>
      </c>
      <c r="S98" s="47" t="s">
        <v>16</v>
      </c>
      <c r="T98" s="46" t="s">
        <v>16</v>
      </c>
      <c r="U98" s="47" t="s">
        <v>16</v>
      </c>
      <c r="V98" s="46" t="s">
        <v>16</v>
      </c>
      <c r="W98" s="54" t="s">
        <v>16</v>
      </c>
      <c r="X98" s="47" t="s">
        <v>16</v>
      </c>
      <c r="Y98" s="46" t="s">
        <v>16</v>
      </c>
      <c r="Z98" s="47" t="s">
        <v>16</v>
      </c>
      <c r="AA98" s="54" t="s">
        <v>16</v>
      </c>
      <c r="AB98" s="54" t="s">
        <v>16</v>
      </c>
      <c r="AC98" s="46" t="s">
        <v>16</v>
      </c>
      <c r="AD98" s="46" t="s">
        <v>16</v>
      </c>
      <c r="AE98" s="47" t="s">
        <v>16</v>
      </c>
      <c r="AF98" s="46" t="s">
        <v>16</v>
      </c>
      <c r="AG98" s="26">
        <f>SUM(TabelERE723[[#This Row],[11-09-21]:[07-05-22]])</f>
        <v>3</v>
      </c>
      <c r="AH98" s="27">
        <f>(COUNTIF(TabelERE723[[#This Row],[11-09-21]:[07-05-22]],3)*2)+COUNTIF(TabelERE723[[#This Row],[11-09-21]:[07-05-22]],1)</f>
        <v>2</v>
      </c>
      <c r="AI98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</v>
      </c>
      <c r="AJ98" s="29"/>
      <c r="AK98" s="30">
        <f t="shared" si="18"/>
        <v>1</v>
      </c>
      <c r="AL98" s="31"/>
    </row>
    <row r="99" spans="1:38" s="32" customFormat="1" ht="15" customHeight="1" x14ac:dyDescent="0.3">
      <c r="A99" s="18"/>
      <c r="B99" s="19">
        <f t="shared" si="13"/>
        <v>96</v>
      </c>
      <c r="C99" s="20">
        <v>347</v>
      </c>
      <c r="D99" s="21" t="str">
        <f t="shared" si="14"/>
        <v>VAN DER BORGHT FILIP</v>
      </c>
      <c r="E99" s="22" t="str">
        <f t="shared" si="15"/>
        <v>-</v>
      </c>
      <c r="F99" s="23" t="str">
        <f t="shared" si="16"/>
        <v>A</v>
      </c>
      <c r="G99" s="23" t="str">
        <f>IF(TabelERE723[[#This Row],[Gespeelde manches]]&lt;10,"TW",IF(TabelERE723[[#This Row],[Percentage]]&lt;40%,"D",IF(TabelERE723[[#This Row],[Percentage]]&lt;70%,"C","B")))</f>
        <v>TW</v>
      </c>
      <c r="H99" s="24" t="str">
        <f>(VLOOKUP(C99,Ledenlijst1,2,FALSE))&amp;" "&amp;(IF(TabelERE723[[#This Row],[Ploegnummer
(kolom te verbergen)]]="-","",TabelERE723[[#This Row],[Ploegnummer
(kolom te verbergen)]]))</f>
        <v xml:space="preserve">DE VOSKES </v>
      </c>
      <c r="I99" s="25" t="str">
        <f t="shared" si="17"/>
        <v>VOS</v>
      </c>
      <c r="J99" s="44"/>
      <c r="K99" s="79" t="s">
        <v>16</v>
      </c>
      <c r="L99" s="46" t="s">
        <v>16</v>
      </c>
      <c r="M99" s="46">
        <v>1</v>
      </c>
      <c r="N99" s="54" t="s">
        <v>16</v>
      </c>
      <c r="O99" s="54" t="s">
        <v>16</v>
      </c>
      <c r="P99" s="47" t="s">
        <v>16</v>
      </c>
      <c r="Q99" s="47" t="s">
        <v>16</v>
      </c>
      <c r="R99" s="46" t="s">
        <v>16</v>
      </c>
      <c r="S99" s="47" t="s">
        <v>16</v>
      </c>
      <c r="T99" s="46" t="s">
        <v>16</v>
      </c>
      <c r="U99" s="47">
        <v>0</v>
      </c>
      <c r="V99" s="46" t="s">
        <v>16</v>
      </c>
      <c r="W99" s="54" t="s">
        <v>16</v>
      </c>
      <c r="X99" s="47" t="s">
        <v>16</v>
      </c>
      <c r="Y99" s="46" t="s">
        <v>16</v>
      </c>
      <c r="Z99" s="47" t="s">
        <v>16</v>
      </c>
      <c r="AA99" s="54" t="s">
        <v>16</v>
      </c>
      <c r="AB99" s="54" t="s">
        <v>16</v>
      </c>
      <c r="AC99" s="46">
        <v>1</v>
      </c>
      <c r="AD99" s="46" t="s">
        <v>16</v>
      </c>
      <c r="AE99" s="47" t="s">
        <v>16</v>
      </c>
      <c r="AF99" s="46" t="s">
        <v>16</v>
      </c>
      <c r="AG99" s="26">
        <f>SUM(TabelERE723[[#This Row],[11-09-21]:[07-05-22]])</f>
        <v>2</v>
      </c>
      <c r="AH99" s="27">
        <f>(COUNTIF(TabelERE723[[#This Row],[11-09-21]:[07-05-22]],3)*2)+COUNTIF(TabelERE723[[#This Row],[11-09-21]:[07-05-22]],1)</f>
        <v>2</v>
      </c>
      <c r="AI99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5</v>
      </c>
      <c r="AJ99" s="29">
        <v>1</v>
      </c>
      <c r="AK99" s="30">
        <f t="shared" si="18"/>
        <v>0.4</v>
      </c>
      <c r="AL99" s="31"/>
    </row>
    <row r="100" spans="1:38" s="32" customFormat="1" ht="15" customHeight="1" x14ac:dyDescent="0.3">
      <c r="A100" s="18"/>
      <c r="B100" s="19">
        <f t="shared" ref="B100:B132" si="19">_xlfn.RANK.EQ(AG100,$AG$4:$AG$132,0)</f>
        <v>96</v>
      </c>
      <c r="C100" s="20">
        <v>724</v>
      </c>
      <c r="D100" s="21" t="str">
        <f t="shared" ref="D100:D131" si="20">VLOOKUP(C100,Ledenlijst1,4,FALSE)</f>
        <v>VERKOELEN PATRICK</v>
      </c>
      <c r="E100" s="22" t="str">
        <f t="shared" ref="E100:E132" si="21">VLOOKUP(C100,Ledenlijst1,6,FALSE)</f>
        <v>-</v>
      </c>
      <c r="F100" s="23" t="str">
        <f t="shared" ref="F100:F132" si="22">VLOOKUP(C100,Ledenlijst1,5,FALSE)</f>
        <v>C</v>
      </c>
      <c r="G100" s="23" t="str">
        <f>IF(TabelERE723[[#This Row],[Gespeelde manches]]&lt;10,"TW",IF(TabelERE723[[#This Row],[Percentage]]&lt;40%,"D",IF(TabelERE723[[#This Row],[Percentage]]&lt;70%,"C","B")))</f>
        <v>D</v>
      </c>
      <c r="H100" s="24" t="str">
        <f>(VLOOKUP(C100,Ledenlijst1,2,FALSE))&amp;" "&amp;(IF(TabelERE723[[#This Row],[Ploegnummer
(kolom te verbergen)]]="-","",TabelERE723[[#This Row],[Ploegnummer
(kolom te verbergen)]]))</f>
        <v>DE ZES 2</v>
      </c>
      <c r="I100" s="25" t="str">
        <f t="shared" ref="I100:I132" si="23">VLOOKUP(C100,Ledenlijst1,3,FALSE)</f>
        <v>DZES</v>
      </c>
      <c r="J100" s="44">
        <v>2</v>
      </c>
      <c r="K100" s="79" t="s">
        <v>16</v>
      </c>
      <c r="L100" s="46">
        <v>0</v>
      </c>
      <c r="M100" s="46" t="s">
        <v>16</v>
      </c>
      <c r="N100" s="54" t="s">
        <v>16</v>
      </c>
      <c r="O100" s="54" t="s">
        <v>16</v>
      </c>
      <c r="P100" s="47" t="s">
        <v>16</v>
      </c>
      <c r="Q100" s="47">
        <v>0</v>
      </c>
      <c r="R100" s="46" t="s">
        <v>16</v>
      </c>
      <c r="S100" s="47" t="s">
        <v>16</v>
      </c>
      <c r="T100" s="46" t="s">
        <v>16</v>
      </c>
      <c r="U100" s="47" t="s">
        <v>16</v>
      </c>
      <c r="V100" s="46">
        <v>0</v>
      </c>
      <c r="W100" s="54" t="s">
        <v>16</v>
      </c>
      <c r="X100" s="47" t="s">
        <v>16</v>
      </c>
      <c r="Y100" s="46" t="s">
        <v>16</v>
      </c>
      <c r="Z100" s="47">
        <v>0</v>
      </c>
      <c r="AA100" s="54" t="s">
        <v>16</v>
      </c>
      <c r="AB100" s="54">
        <v>1</v>
      </c>
      <c r="AC100" s="46" t="s">
        <v>16</v>
      </c>
      <c r="AD100" s="46" t="s">
        <v>16</v>
      </c>
      <c r="AE100" s="47">
        <v>0</v>
      </c>
      <c r="AF100" s="46">
        <v>1</v>
      </c>
      <c r="AG100" s="26">
        <f>SUM(TabelERE723[[#This Row],[11-09-21]:[07-05-22]])</f>
        <v>2</v>
      </c>
      <c r="AH100" s="27">
        <f>(COUNTIF(TabelERE723[[#This Row],[11-09-21]:[07-05-22]],3)*2)+COUNTIF(TabelERE723[[#This Row],[11-09-21]:[07-05-22]],1)</f>
        <v>2</v>
      </c>
      <c r="AI100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12</v>
      </c>
      <c r="AJ100" s="29">
        <v>2</v>
      </c>
      <c r="AK100" s="30">
        <f t="shared" ref="AK100:AK132" si="24">IFERROR(AH100/AI100,0)</f>
        <v>0.16666666666666666</v>
      </c>
      <c r="AL100" s="31"/>
    </row>
    <row r="101" spans="1:38" s="32" customFormat="1" ht="15" customHeight="1" x14ac:dyDescent="0.3">
      <c r="A101" s="18"/>
      <c r="B101" s="19">
        <f t="shared" si="19"/>
        <v>96</v>
      </c>
      <c r="C101" s="20">
        <v>878</v>
      </c>
      <c r="D101" s="21" t="str">
        <f t="shared" si="20"/>
        <v>PARLOIR PASCAL</v>
      </c>
      <c r="E101" s="22" t="str">
        <f t="shared" si="21"/>
        <v>-</v>
      </c>
      <c r="F101" s="23" t="str">
        <f t="shared" si="22"/>
        <v>NA</v>
      </c>
      <c r="G101" s="23" t="str">
        <f>IF(TabelERE723[[#This Row],[Gespeelde manches]]&lt;10,"TW",IF(TabelERE723[[#This Row],[Percentage]]&lt;40%,"D",IF(TabelERE723[[#This Row],[Percentage]]&lt;70%,"C","B")))</f>
        <v>TW</v>
      </c>
      <c r="H101" s="24" t="str">
        <f>(VLOOKUP(C101,Ledenlijst1,2,FALSE))&amp;" "&amp;(IF(TabelERE723[[#This Row],[Ploegnummer
(kolom te verbergen)]]="-","",TabelERE723[[#This Row],[Ploegnummer
(kolom te verbergen)]]))</f>
        <v>GOUDEN BIL 2</v>
      </c>
      <c r="I101" s="25" t="str">
        <f t="shared" si="23"/>
        <v>GBIL</v>
      </c>
      <c r="J101" s="44">
        <v>2</v>
      </c>
      <c r="K101" s="79" t="s">
        <v>16</v>
      </c>
      <c r="L101" s="46" t="s">
        <v>16</v>
      </c>
      <c r="M101" s="46" t="s">
        <v>16</v>
      </c>
      <c r="N101" s="54" t="s">
        <v>16</v>
      </c>
      <c r="O101" s="54" t="s">
        <v>16</v>
      </c>
      <c r="P101" s="47">
        <v>0</v>
      </c>
      <c r="Q101" s="47" t="s">
        <v>16</v>
      </c>
      <c r="R101" s="46" t="s">
        <v>16</v>
      </c>
      <c r="S101" s="47" t="s">
        <v>16</v>
      </c>
      <c r="T101" s="46">
        <v>1</v>
      </c>
      <c r="U101" s="47" t="s">
        <v>16</v>
      </c>
      <c r="V101" s="46" t="s">
        <v>16</v>
      </c>
      <c r="W101" s="54" t="s">
        <v>16</v>
      </c>
      <c r="X101" s="47" t="s">
        <v>16</v>
      </c>
      <c r="Y101" s="46" t="s">
        <v>16</v>
      </c>
      <c r="Z101" s="47">
        <v>1</v>
      </c>
      <c r="AA101" s="54" t="s">
        <v>16</v>
      </c>
      <c r="AB101" s="54" t="s">
        <v>16</v>
      </c>
      <c r="AC101" s="46" t="s">
        <v>16</v>
      </c>
      <c r="AD101" s="46" t="s">
        <v>16</v>
      </c>
      <c r="AE101" s="47" t="s">
        <v>16</v>
      </c>
      <c r="AF101" s="46" t="s">
        <v>16</v>
      </c>
      <c r="AG101" s="26">
        <f>SUM(TabelERE723[[#This Row],[11-09-21]:[07-05-22]])</f>
        <v>2</v>
      </c>
      <c r="AH101" s="27">
        <f>(COUNTIF(TabelERE723[[#This Row],[11-09-21]:[07-05-22]],3)*2)+COUNTIF(TabelERE723[[#This Row],[11-09-21]:[07-05-22]],1)</f>
        <v>2</v>
      </c>
      <c r="AI101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6</v>
      </c>
      <c r="AJ101" s="29"/>
      <c r="AK101" s="30">
        <f t="shared" si="24"/>
        <v>0.33333333333333331</v>
      </c>
      <c r="AL101" s="31"/>
    </row>
    <row r="102" spans="1:38" s="32" customFormat="1" ht="15" customHeight="1" x14ac:dyDescent="0.3">
      <c r="A102" s="18"/>
      <c r="B102" s="19">
        <f t="shared" si="19"/>
        <v>96</v>
      </c>
      <c r="C102" s="20">
        <v>788</v>
      </c>
      <c r="D102" s="21" t="str">
        <f t="shared" si="20"/>
        <v>TEMPELS SAMMY</v>
      </c>
      <c r="E102" s="22" t="str">
        <f t="shared" si="21"/>
        <v>-</v>
      </c>
      <c r="F102" s="23" t="str">
        <f t="shared" si="22"/>
        <v>NA</v>
      </c>
      <c r="G102" s="23" t="str">
        <f>IF(TabelERE723[[#This Row],[Gespeelde manches]]&lt;10,"TW",IF(TabelERE723[[#This Row],[Percentage]]&lt;40%,"D",IF(TabelERE723[[#This Row],[Percentage]]&lt;70%,"C","B")))</f>
        <v>TW</v>
      </c>
      <c r="H102" s="24" t="str">
        <f>(VLOOKUP(C102,Ledenlijst1,2,FALSE))&amp;" "&amp;(IF(TabelERE723[[#This Row],[Ploegnummer
(kolom te verbergen)]]="-","",TabelERE723[[#This Row],[Ploegnummer
(kolom te verbergen)]]))</f>
        <v xml:space="preserve">ZOGGEHOF </v>
      </c>
      <c r="I102" s="25" t="str">
        <f t="shared" si="23"/>
        <v>ZOG</v>
      </c>
      <c r="J102" s="44"/>
      <c r="K102" s="79" t="s">
        <v>16</v>
      </c>
      <c r="L102" s="46" t="s">
        <v>16</v>
      </c>
      <c r="M102" s="46" t="s">
        <v>16</v>
      </c>
      <c r="N102" s="54" t="s">
        <v>16</v>
      </c>
      <c r="O102" s="54" t="s">
        <v>16</v>
      </c>
      <c r="P102" s="46" t="s">
        <v>16</v>
      </c>
      <c r="Q102" s="46" t="s">
        <v>16</v>
      </c>
      <c r="R102" s="46" t="s">
        <v>16</v>
      </c>
      <c r="S102" s="46" t="s">
        <v>16</v>
      </c>
      <c r="T102" s="46">
        <v>1</v>
      </c>
      <c r="U102" s="54" t="s">
        <v>16</v>
      </c>
      <c r="V102" s="46">
        <v>0</v>
      </c>
      <c r="W102" s="46" t="s">
        <v>16</v>
      </c>
      <c r="X102" s="46">
        <v>1</v>
      </c>
      <c r="Y102" s="46" t="s">
        <v>16</v>
      </c>
      <c r="Z102" s="80" t="s">
        <v>28</v>
      </c>
      <c r="AA102" s="54" t="s">
        <v>16</v>
      </c>
      <c r="AB102" s="54">
        <v>0</v>
      </c>
      <c r="AC102" s="46" t="s">
        <v>16</v>
      </c>
      <c r="AD102" s="46" t="s">
        <v>16</v>
      </c>
      <c r="AE102" s="46" t="s">
        <v>16</v>
      </c>
      <c r="AF102" s="46" t="s">
        <v>16</v>
      </c>
      <c r="AG102" s="26">
        <f>SUM(TabelERE723[[#This Row],[11-09-21]:[07-05-22]])</f>
        <v>2</v>
      </c>
      <c r="AH102" s="27">
        <f>(COUNTIF(TabelERE723[[#This Row],[11-09-21]:[07-05-22]],3)*2)+COUNTIF(TabelERE723[[#This Row],[11-09-21]:[07-05-22]],1)</f>
        <v>2</v>
      </c>
      <c r="AI102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8</v>
      </c>
      <c r="AJ102" s="29"/>
      <c r="AK102" s="30">
        <f t="shared" si="24"/>
        <v>0.25</v>
      </c>
      <c r="AL102" s="31"/>
    </row>
    <row r="103" spans="1:38" s="32" customFormat="1" ht="15" customHeight="1" x14ac:dyDescent="0.3">
      <c r="A103" s="18"/>
      <c r="B103" s="19">
        <f t="shared" si="19"/>
        <v>96</v>
      </c>
      <c r="C103" s="20">
        <v>888</v>
      </c>
      <c r="D103" s="21" t="str">
        <f t="shared" si="20"/>
        <v>VAN HEMELRYCK CARL</v>
      </c>
      <c r="E103" s="22" t="str">
        <f t="shared" si="21"/>
        <v>-</v>
      </c>
      <c r="F103" s="23" t="str">
        <f t="shared" si="22"/>
        <v>NA</v>
      </c>
      <c r="G103" s="23" t="str">
        <f>IF(TabelERE723[[#This Row],[Gespeelde manches]]&lt;10,"TW",IF(TabelERE723[[#This Row],[Percentage]]&lt;40%,"D",IF(TabelERE723[[#This Row],[Percentage]]&lt;70%,"C","B")))</f>
        <v>D</v>
      </c>
      <c r="H103" s="24" t="str">
        <f>(VLOOKUP(C103,Ledenlijst1,2,FALSE))&amp;" "&amp;(IF(TabelERE723[[#This Row],[Ploegnummer
(kolom te verbergen)]]="-","",TabelERE723[[#This Row],[Ploegnummer
(kolom te verbergen)]]))</f>
        <v xml:space="preserve">ZOGGEHOF </v>
      </c>
      <c r="I103" s="25" t="str">
        <f t="shared" si="23"/>
        <v>ZOG</v>
      </c>
      <c r="J103" s="44"/>
      <c r="K103" s="79" t="s">
        <v>16</v>
      </c>
      <c r="L103" s="46" t="s">
        <v>16</v>
      </c>
      <c r="M103" s="46" t="s">
        <v>16</v>
      </c>
      <c r="N103" s="54" t="s">
        <v>16</v>
      </c>
      <c r="O103" s="54" t="s">
        <v>16</v>
      </c>
      <c r="P103" s="47" t="s">
        <v>16</v>
      </c>
      <c r="Q103" s="47" t="s">
        <v>16</v>
      </c>
      <c r="R103" s="46" t="s">
        <v>16</v>
      </c>
      <c r="S103" s="47" t="s">
        <v>16</v>
      </c>
      <c r="T103" s="46" t="s">
        <v>16</v>
      </c>
      <c r="U103" s="47">
        <v>0</v>
      </c>
      <c r="V103" s="46" t="s">
        <v>16</v>
      </c>
      <c r="W103" s="54">
        <v>0</v>
      </c>
      <c r="X103" s="47" t="s">
        <v>16</v>
      </c>
      <c r="Y103" s="46">
        <v>0</v>
      </c>
      <c r="Z103" s="85" t="s">
        <v>28</v>
      </c>
      <c r="AA103" s="54">
        <v>0</v>
      </c>
      <c r="AB103" s="54" t="s">
        <v>16</v>
      </c>
      <c r="AC103" s="46">
        <v>1</v>
      </c>
      <c r="AD103" s="46">
        <v>1</v>
      </c>
      <c r="AE103" s="47">
        <v>0</v>
      </c>
      <c r="AF103" s="46" t="s">
        <v>16</v>
      </c>
      <c r="AG103" s="26">
        <f>SUM(TabelERE723[[#This Row],[11-09-21]:[07-05-22]])</f>
        <v>2</v>
      </c>
      <c r="AH103" s="27">
        <f>(COUNTIF(TabelERE723[[#This Row],[11-09-21]:[07-05-22]],3)*2)+COUNTIF(TabelERE723[[#This Row],[11-09-21]:[07-05-22]],1)</f>
        <v>2</v>
      </c>
      <c r="AI103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14</v>
      </c>
      <c r="AJ103" s="29"/>
      <c r="AK103" s="30">
        <f t="shared" si="24"/>
        <v>0.14285714285714285</v>
      </c>
      <c r="AL103" s="31"/>
    </row>
    <row r="104" spans="1:38" s="32" customFormat="1" ht="15" customHeight="1" x14ac:dyDescent="0.3">
      <c r="A104" s="18"/>
      <c r="B104" s="19">
        <f t="shared" si="19"/>
        <v>101</v>
      </c>
      <c r="C104" s="20">
        <v>267</v>
      </c>
      <c r="D104" s="21" t="str">
        <f t="shared" si="20"/>
        <v>FOUBERT BRUNO</v>
      </c>
      <c r="E104" s="22" t="str">
        <f t="shared" si="21"/>
        <v>-</v>
      </c>
      <c r="F104" s="23" t="str">
        <f t="shared" si="22"/>
        <v>A</v>
      </c>
      <c r="G104" s="23" t="str">
        <f>IF(TabelERE723[[#This Row],[Gespeelde manches]]&lt;10,"TW",IF(TabelERE723[[#This Row],[Percentage]]&lt;40%,"D",IF(TabelERE723[[#This Row],[Percentage]]&lt;70%,"C","B")))</f>
        <v>TW</v>
      </c>
      <c r="H104" s="24" t="str">
        <f>(VLOOKUP(C104,Ledenlijst1,2,FALSE))&amp;" "&amp;(IF(TabelERE723[[#This Row],[Ploegnummer
(kolom te verbergen)]]="-","",TabelERE723[[#This Row],[Ploegnummer
(kolom te verbergen)]]))</f>
        <v>BARBOER 2</v>
      </c>
      <c r="I104" s="25" t="str">
        <f t="shared" si="23"/>
        <v>BBR</v>
      </c>
      <c r="J104" s="44">
        <v>2</v>
      </c>
      <c r="K104" s="79" t="s">
        <v>16</v>
      </c>
      <c r="L104" s="46">
        <v>1</v>
      </c>
      <c r="M104" s="46" t="s">
        <v>16</v>
      </c>
      <c r="N104" s="54" t="s">
        <v>16</v>
      </c>
      <c r="O104" s="54" t="s">
        <v>16</v>
      </c>
      <c r="P104" s="47" t="s">
        <v>16</v>
      </c>
      <c r="Q104" s="47" t="s">
        <v>16</v>
      </c>
      <c r="R104" s="46" t="s">
        <v>16</v>
      </c>
      <c r="S104" s="47" t="s">
        <v>16</v>
      </c>
      <c r="T104" s="46" t="s">
        <v>16</v>
      </c>
      <c r="U104" s="47" t="s">
        <v>16</v>
      </c>
      <c r="V104" s="46" t="s">
        <v>16</v>
      </c>
      <c r="W104" s="54" t="s">
        <v>16</v>
      </c>
      <c r="X104" s="47" t="s">
        <v>16</v>
      </c>
      <c r="Y104" s="46" t="s">
        <v>16</v>
      </c>
      <c r="Z104" s="47" t="s">
        <v>16</v>
      </c>
      <c r="AA104" s="54" t="s">
        <v>16</v>
      </c>
      <c r="AB104" s="54" t="s">
        <v>16</v>
      </c>
      <c r="AC104" s="46" t="s">
        <v>16</v>
      </c>
      <c r="AD104" s="46" t="s">
        <v>16</v>
      </c>
      <c r="AE104" s="47" t="s">
        <v>16</v>
      </c>
      <c r="AF104" s="46" t="s">
        <v>16</v>
      </c>
      <c r="AG104" s="26">
        <f>SUM(TabelERE723[[#This Row],[11-09-21]:[07-05-22]])</f>
        <v>1</v>
      </c>
      <c r="AH104" s="27">
        <f>(COUNTIF(TabelERE723[[#This Row],[11-09-21]:[07-05-22]],3)*2)+COUNTIF(TabelERE723[[#This Row],[11-09-21]:[07-05-22]],1)</f>
        <v>1</v>
      </c>
      <c r="AI104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</v>
      </c>
      <c r="AJ104" s="29"/>
      <c r="AK104" s="30">
        <f t="shared" si="24"/>
        <v>0.5</v>
      </c>
      <c r="AL104" s="31"/>
    </row>
    <row r="105" spans="1:38" s="32" customFormat="1" ht="15" customHeight="1" x14ac:dyDescent="0.3">
      <c r="A105" s="18"/>
      <c r="B105" s="19">
        <f t="shared" si="19"/>
        <v>101</v>
      </c>
      <c r="C105" s="20">
        <v>385</v>
      </c>
      <c r="D105" s="21" t="str">
        <f t="shared" si="20"/>
        <v>COOLS PATRICK</v>
      </c>
      <c r="E105" s="22" t="str">
        <f t="shared" si="21"/>
        <v>-</v>
      </c>
      <c r="F105" s="23" t="str">
        <f t="shared" si="22"/>
        <v>B</v>
      </c>
      <c r="G105" s="23" t="str">
        <f>IF(TabelERE723[[#This Row],[Gespeelde manches]]&lt;10,"TW",IF(TabelERE723[[#This Row],[Percentage]]&lt;40%,"D",IF(TabelERE723[[#This Row],[Percentage]]&lt;70%,"C","B")))</f>
        <v>TW</v>
      </c>
      <c r="H105" s="24" t="str">
        <f>(VLOOKUP(C105,Ledenlijst1,2,FALSE))&amp;" "&amp;(IF(TabelERE723[[#This Row],[Ploegnummer
(kolom te verbergen)]]="-","",TabelERE723[[#This Row],[Ploegnummer
(kolom te verbergen)]]))</f>
        <v>DE SLOEBERS 1</v>
      </c>
      <c r="I105" s="25" t="str">
        <f t="shared" si="23"/>
        <v>SLOE</v>
      </c>
      <c r="J105" s="44">
        <v>1</v>
      </c>
      <c r="K105" s="79" t="s">
        <v>16</v>
      </c>
      <c r="L105" s="46" t="s">
        <v>16</v>
      </c>
      <c r="M105" s="46" t="s">
        <v>16</v>
      </c>
      <c r="N105" s="54" t="s">
        <v>16</v>
      </c>
      <c r="O105" s="54" t="s">
        <v>16</v>
      </c>
      <c r="P105" s="47" t="s">
        <v>16</v>
      </c>
      <c r="Q105" s="47" t="s">
        <v>16</v>
      </c>
      <c r="R105" s="46" t="s">
        <v>16</v>
      </c>
      <c r="S105" s="47" t="s">
        <v>16</v>
      </c>
      <c r="T105" s="46" t="s">
        <v>16</v>
      </c>
      <c r="U105" s="47" t="s">
        <v>16</v>
      </c>
      <c r="V105" s="46" t="s">
        <v>16</v>
      </c>
      <c r="W105" s="54" t="s">
        <v>16</v>
      </c>
      <c r="X105" s="47" t="s">
        <v>16</v>
      </c>
      <c r="Y105" s="46" t="s">
        <v>16</v>
      </c>
      <c r="Z105" s="47" t="s">
        <v>16</v>
      </c>
      <c r="AA105" s="54" t="s">
        <v>16</v>
      </c>
      <c r="AB105" s="54">
        <v>1</v>
      </c>
      <c r="AC105" s="46" t="s">
        <v>16</v>
      </c>
      <c r="AD105" s="46" t="s">
        <v>16</v>
      </c>
      <c r="AE105" s="47" t="s">
        <v>16</v>
      </c>
      <c r="AF105" s="46" t="s">
        <v>16</v>
      </c>
      <c r="AG105" s="26">
        <f>SUM(TabelERE723[[#This Row],[11-09-21]:[07-05-22]])</f>
        <v>1</v>
      </c>
      <c r="AH105" s="27">
        <f>(COUNTIF(TabelERE723[[#This Row],[11-09-21]:[07-05-22]],3)*2)+COUNTIF(TabelERE723[[#This Row],[11-09-21]:[07-05-22]],1)</f>
        <v>1</v>
      </c>
      <c r="AI105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</v>
      </c>
      <c r="AJ105" s="29"/>
      <c r="AK105" s="30">
        <f t="shared" si="24"/>
        <v>0.5</v>
      </c>
      <c r="AL105" s="31"/>
    </row>
    <row r="106" spans="1:38" s="32" customFormat="1" ht="15" customHeight="1" x14ac:dyDescent="0.3">
      <c r="A106" s="18"/>
      <c r="B106" s="19">
        <f t="shared" si="19"/>
        <v>101</v>
      </c>
      <c r="C106" s="20">
        <v>884</v>
      </c>
      <c r="D106" s="21" t="str">
        <f t="shared" si="20"/>
        <v>MOENS FREDDY</v>
      </c>
      <c r="E106" s="22" t="str">
        <f t="shared" si="21"/>
        <v>-</v>
      </c>
      <c r="F106" s="23" t="str">
        <f t="shared" si="22"/>
        <v>NA</v>
      </c>
      <c r="G106" s="23" t="str">
        <f>IF(TabelERE723[[#This Row],[Gespeelde manches]]&lt;10,"TW",IF(TabelERE723[[#This Row],[Percentage]]&lt;40%,"D",IF(TabelERE723[[#This Row],[Percentage]]&lt;70%,"C","B")))</f>
        <v>TW</v>
      </c>
      <c r="H106" s="24" t="str">
        <f>(VLOOKUP(C106,Ledenlijst1,2,FALSE))&amp;" "&amp;(IF(TabelERE723[[#This Row],[Ploegnummer
(kolom te verbergen)]]="-","",TabelERE723[[#This Row],[Ploegnummer
(kolom te verbergen)]]))</f>
        <v xml:space="preserve">DE VOSKES </v>
      </c>
      <c r="I106" s="25" t="str">
        <f t="shared" si="23"/>
        <v>VOS</v>
      </c>
      <c r="J106" s="44"/>
      <c r="K106" s="79" t="s">
        <v>16</v>
      </c>
      <c r="L106" s="46" t="s">
        <v>16</v>
      </c>
      <c r="M106" s="46" t="s">
        <v>16</v>
      </c>
      <c r="N106" s="54" t="s">
        <v>16</v>
      </c>
      <c r="O106" s="54" t="s">
        <v>16</v>
      </c>
      <c r="P106" s="47" t="s">
        <v>16</v>
      </c>
      <c r="Q106" s="47" t="s">
        <v>16</v>
      </c>
      <c r="R106" s="46" t="s">
        <v>16</v>
      </c>
      <c r="S106" s="47" t="s">
        <v>16</v>
      </c>
      <c r="T106" s="46" t="s">
        <v>16</v>
      </c>
      <c r="U106" s="47" t="s">
        <v>16</v>
      </c>
      <c r="V106" s="46" t="s">
        <v>16</v>
      </c>
      <c r="W106" s="54" t="s">
        <v>16</v>
      </c>
      <c r="X106" s="47" t="s">
        <v>16</v>
      </c>
      <c r="Y106" s="46" t="s">
        <v>16</v>
      </c>
      <c r="Z106" s="47" t="s">
        <v>16</v>
      </c>
      <c r="AA106" s="54">
        <v>1</v>
      </c>
      <c r="AB106" s="54" t="s">
        <v>16</v>
      </c>
      <c r="AC106" s="46" t="s">
        <v>16</v>
      </c>
      <c r="AD106" s="46" t="s">
        <v>16</v>
      </c>
      <c r="AE106" s="47" t="s">
        <v>16</v>
      </c>
      <c r="AF106" s="46" t="s">
        <v>16</v>
      </c>
      <c r="AG106" s="26">
        <f>SUM(TabelERE723[[#This Row],[11-09-21]:[07-05-22]])</f>
        <v>1</v>
      </c>
      <c r="AH106" s="27">
        <f>(COUNTIF(TabelERE723[[#This Row],[11-09-21]:[07-05-22]],3)*2)+COUNTIF(TabelERE723[[#This Row],[11-09-21]:[07-05-22]],1)</f>
        <v>1</v>
      </c>
      <c r="AI106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</v>
      </c>
      <c r="AJ106" s="29"/>
      <c r="AK106" s="30">
        <f t="shared" si="24"/>
        <v>0.5</v>
      </c>
      <c r="AL106" s="31"/>
    </row>
    <row r="107" spans="1:38" s="32" customFormat="1" ht="15" customHeight="1" x14ac:dyDescent="0.3">
      <c r="A107" s="18"/>
      <c r="B107" s="19">
        <f t="shared" si="19"/>
        <v>101</v>
      </c>
      <c r="C107" s="20">
        <v>81</v>
      </c>
      <c r="D107" s="21" t="str">
        <f t="shared" si="20"/>
        <v>BELLEMANS THIERRY</v>
      </c>
      <c r="E107" s="22" t="str">
        <f t="shared" si="21"/>
        <v>-</v>
      </c>
      <c r="F107" s="23" t="str">
        <f t="shared" si="22"/>
        <v>D</v>
      </c>
      <c r="G107" s="23" t="str">
        <f>IF(TabelERE723[[#This Row],[Gespeelde manches]]&lt;10,"TW",IF(TabelERE723[[#This Row],[Percentage]]&lt;40%,"D",IF(TabelERE723[[#This Row],[Percentage]]&lt;70%,"C","B")))</f>
        <v>D</v>
      </c>
      <c r="H107" s="24" t="str">
        <f>(VLOOKUP(C107,Ledenlijst1,2,FALSE))&amp;" "&amp;(IF(TabelERE723[[#This Row],[Ploegnummer
(kolom te verbergen)]]="-","",TabelERE723[[#This Row],[Ploegnummer
(kolom te verbergen)]]))</f>
        <v>GOUDEN BIL 1</v>
      </c>
      <c r="I107" s="25" t="str">
        <f t="shared" si="23"/>
        <v>GBIL</v>
      </c>
      <c r="J107" s="44">
        <v>1</v>
      </c>
      <c r="K107" s="79" t="s">
        <v>16</v>
      </c>
      <c r="L107" s="46" t="s">
        <v>16</v>
      </c>
      <c r="M107" s="46">
        <v>0</v>
      </c>
      <c r="N107" s="54">
        <v>0</v>
      </c>
      <c r="O107" s="54" t="s">
        <v>16</v>
      </c>
      <c r="P107" s="47" t="s">
        <v>16</v>
      </c>
      <c r="Q107" s="47">
        <v>0</v>
      </c>
      <c r="R107" s="46" t="s">
        <v>16</v>
      </c>
      <c r="S107" s="47" t="s">
        <v>16</v>
      </c>
      <c r="T107" s="46" t="s">
        <v>16</v>
      </c>
      <c r="U107" s="47" t="s">
        <v>16</v>
      </c>
      <c r="V107" s="46" t="s">
        <v>16</v>
      </c>
      <c r="W107" s="54" t="s">
        <v>16</v>
      </c>
      <c r="X107" s="47" t="s">
        <v>16</v>
      </c>
      <c r="Y107" s="46">
        <v>0</v>
      </c>
      <c r="Z107" s="47" t="s">
        <v>16</v>
      </c>
      <c r="AA107" s="54">
        <v>1</v>
      </c>
      <c r="AB107" s="54" t="s">
        <v>16</v>
      </c>
      <c r="AC107" s="46" t="s">
        <v>16</v>
      </c>
      <c r="AD107" s="46">
        <v>0</v>
      </c>
      <c r="AE107" s="47" t="s">
        <v>16</v>
      </c>
      <c r="AF107" s="46" t="s">
        <v>16</v>
      </c>
      <c r="AG107" s="26">
        <f>SUM(TabelERE723[[#This Row],[11-09-21]:[07-05-22]])</f>
        <v>1</v>
      </c>
      <c r="AH107" s="27">
        <f>(COUNTIF(TabelERE723[[#This Row],[11-09-21]:[07-05-22]],3)*2)+COUNTIF(TabelERE723[[#This Row],[11-09-21]:[07-05-22]],1)</f>
        <v>1</v>
      </c>
      <c r="AI107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11</v>
      </c>
      <c r="AJ107" s="29">
        <v>1</v>
      </c>
      <c r="AK107" s="30">
        <f t="shared" si="24"/>
        <v>9.0909090909090912E-2</v>
      </c>
      <c r="AL107" s="31"/>
    </row>
    <row r="108" spans="1:38" s="32" customFormat="1" ht="15" customHeight="1" x14ac:dyDescent="0.3">
      <c r="A108" s="18"/>
      <c r="B108" s="19">
        <f t="shared" si="19"/>
        <v>101</v>
      </c>
      <c r="C108" s="20">
        <v>855</v>
      </c>
      <c r="D108" s="21" t="str">
        <f t="shared" si="20"/>
        <v>DE COOMAN ALDO</v>
      </c>
      <c r="E108" s="22" t="str">
        <f t="shared" si="21"/>
        <v>-</v>
      </c>
      <c r="F108" s="23" t="str">
        <f t="shared" si="22"/>
        <v>NA</v>
      </c>
      <c r="G108" s="23" t="str">
        <f>IF(TabelERE723[[#This Row],[Gespeelde manches]]&lt;10,"TW",IF(TabelERE723[[#This Row],[Percentage]]&lt;40%,"D",IF(TabelERE723[[#This Row],[Percentage]]&lt;70%,"C","B")))</f>
        <v>TW</v>
      </c>
      <c r="H108" s="24" t="str">
        <f>(VLOOKUP(C108,Ledenlijst1,2,FALSE))&amp;" "&amp;(IF(TabelERE723[[#This Row],[Ploegnummer
(kolom te verbergen)]]="-","",TabelERE723[[#This Row],[Ploegnummer
(kolom te verbergen)]]))</f>
        <v>GOUDEN BIL 1</v>
      </c>
      <c r="I108" s="25" t="str">
        <f t="shared" si="23"/>
        <v>GBIL</v>
      </c>
      <c r="J108" s="44">
        <v>1</v>
      </c>
      <c r="K108" s="79" t="s">
        <v>16</v>
      </c>
      <c r="L108" s="46" t="s">
        <v>16</v>
      </c>
      <c r="M108" s="46" t="s">
        <v>16</v>
      </c>
      <c r="N108" s="54" t="s">
        <v>16</v>
      </c>
      <c r="O108" s="54" t="s">
        <v>16</v>
      </c>
      <c r="P108" s="47" t="s">
        <v>16</v>
      </c>
      <c r="Q108" s="47" t="s">
        <v>16</v>
      </c>
      <c r="R108" s="46" t="s">
        <v>16</v>
      </c>
      <c r="S108" s="47" t="s">
        <v>16</v>
      </c>
      <c r="T108" s="46" t="s">
        <v>16</v>
      </c>
      <c r="U108" s="47" t="s">
        <v>16</v>
      </c>
      <c r="V108" s="46" t="s">
        <v>16</v>
      </c>
      <c r="W108" s="54" t="s">
        <v>16</v>
      </c>
      <c r="X108" s="47" t="s">
        <v>16</v>
      </c>
      <c r="Y108" s="46" t="s">
        <v>16</v>
      </c>
      <c r="Z108" s="47" t="s">
        <v>16</v>
      </c>
      <c r="AA108" s="54" t="s">
        <v>16</v>
      </c>
      <c r="AB108" s="54" t="s">
        <v>16</v>
      </c>
      <c r="AC108" s="46" t="s">
        <v>16</v>
      </c>
      <c r="AD108" s="46" t="s">
        <v>16</v>
      </c>
      <c r="AE108" s="47" t="s">
        <v>16</v>
      </c>
      <c r="AF108" s="46">
        <v>1</v>
      </c>
      <c r="AG108" s="26">
        <f>SUM(TabelERE723[[#This Row],[11-09-21]:[07-05-22]])</f>
        <v>1</v>
      </c>
      <c r="AH108" s="27">
        <f>(COUNTIF(TabelERE723[[#This Row],[11-09-21]:[07-05-22]],3)*2)+COUNTIF(TabelERE723[[#This Row],[11-09-21]:[07-05-22]],1)</f>
        <v>1</v>
      </c>
      <c r="AI108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</v>
      </c>
      <c r="AJ108" s="29"/>
      <c r="AK108" s="30">
        <f t="shared" si="24"/>
        <v>0.5</v>
      </c>
      <c r="AL108" s="31"/>
    </row>
    <row r="109" spans="1:38" s="32" customFormat="1" ht="15" customHeight="1" x14ac:dyDescent="0.3">
      <c r="A109" s="18"/>
      <c r="B109" s="19">
        <f t="shared" si="19"/>
        <v>101</v>
      </c>
      <c r="C109" s="20">
        <v>697</v>
      </c>
      <c r="D109" s="21" t="str">
        <f t="shared" si="20"/>
        <v>LAEREMANS JOHAN</v>
      </c>
      <c r="E109" s="22" t="str">
        <f t="shared" si="21"/>
        <v>-</v>
      </c>
      <c r="F109" s="23" t="str">
        <f t="shared" si="22"/>
        <v>C</v>
      </c>
      <c r="G109" s="23" t="str">
        <f>IF(TabelERE723[[#This Row],[Gespeelde manches]]&lt;10,"TW",IF(TabelERE723[[#This Row],[Percentage]]&lt;40%,"D",IF(TabelERE723[[#This Row],[Percentage]]&lt;70%,"C","B")))</f>
        <v>TW</v>
      </c>
      <c r="H109" s="24" t="str">
        <f>(VLOOKUP(C109,Ledenlijst1,2,FALSE))&amp;" "&amp;(IF(TabelERE723[[#This Row],[Ploegnummer
(kolom te verbergen)]]="-","",TabelERE723[[#This Row],[Ploegnummer
(kolom te verbergen)]]))</f>
        <v>GOUDEN BIL 1</v>
      </c>
      <c r="I109" s="25" t="str">
        <f t="shared" si="23"/>
        <v>GBIL</v>
      </c>
      <c r="J109" s="44">
        <v>1</v>
      </c>
      <c r="K109" s="79" t="s">
        <v>16</v>
      </c>
      <c r="L109" s="46" t="s">
        <v>16</v>
      </c>
      <c r="M109" s="46" t="s">
        <v>16</v>
      </c>
      <c r="N109" s="54" t="s">
        <v>16</v>
      </c>
      <c r="O109" s="54" t="s">
        <v>16</v>
      </c>
      <c r="P109" s="47" t="s">
        <v>16</v>
      </c>
      <c r="Q109" s="47" t="s">
        <v>16</v>
      </c>
      <c r="R109" s="46" t="s">
        <v>16</v>
      </c>
      <c r="S109" s="47" t="s">
        <v>16</v>
      </c>
      <c r="T109" s="46">
        <v>1</v>
      </c>
      <c r="U109" s="47" t="s">
        <v>16</v>
      </c>
      <c r="V109" s="46" t="s">
        <v>16</v>
      </c>
      <c r="W109" s="54" t="s">
        <v>16</v>
      </c>
      <c r="X109" s="47" t="s">
        <v>16</v>
      </c>
      <c r="Y109" s="46" t="s">
        <v>16</v>
      </c>
      <c r="Z109" s="47" t="s">
        <v>16</v>
      </c>
      <c r="AA109" s="54" t="s">
        <v>16</v>
      </c>
      <c r="AB109" s="54" t="s">
        <v>16</v>
      </c>
      <c r="AC109" s="46" t="s">
        <v>16</v>
      </c>
      <c r="AD109" s="46" t="s">
        <v>16</v>
      </c>
      <c r="AE109" s="47" t="s">
        <v>16</v>
      </c>
      <c r="AF109" s="46" t="s">
        <v>16</v>
      </c>
      <c r="AG109" s="26">
        <f>SUM(TabelERE723[[#This Row],[11-09-21]:[07-05-22]])</f>
        <v>1</v>
      </c>
      <c r="AH109" s="27">
        <f>(COUNTIF(TabelERE723[[#This Row],[11-09-21]:[07-05-22]],3)*2)+COUNTIF(TabelERE723[[#This Row],[11-09-21]:[07-05-22]],1)</f>
        <v>1</v>
      </c>
      <c r="AI109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</v>
      </c>
      <c r="AJ109" s="29"/>
      <c r="AK109" s="30">
        <f t="shared" si="24"/>
        <v>0.5</v>
      </c>
      <c r="AL109" s="31"/>
    </row>
    <row r="110" spans="1:38" s="32" customFormat="1" ht="15" customHeight="1" x14ac:dyDescent="0.3">
      <c r="A110" s="18"/>
      <c r="B110" s="19">
        <f t="shared" si="19"/>
        <v>101</v>
      </c>
      <c r="C110" s="20">
        <v>289</v>
      </c>
      <c r="D110" s="21" t="str">
        <f t="shared" si="20"/>
        <v>MAMPAEY MAARTEN</v>
      </c>
      <c r="E110" s="22" t="str">
        <f t="shared" si="21"/>
        <v>-</v>
      </c>
      <c r="F110" s="23" t="str">
        <f t="shared" si="22"/>
        <v>C</v>
      </c>
      <c r="G110" s="23" t="str">
        <f>IF(TabelERE723[[#This Row],[Gespeelde manches]]&lt;10,"TW",IF(TabelERE723[[#This Row],[Percentage]]&lt;40%,"D",IF(TabelERE723[[#This Row],[Percentage]]&lt;70%,"C","B")))</f>
        <v>TW</v>
      </c>
      <c r="H110" s="24" t="str">
        <f>(VLOOKUP(C110,Ledenlijst1,2,FALSE))&amp;" "&amp;(IF(TabelERE723[[#This Row],[Ploegnummer
(kolom te verbergen)]]="-","",TabelERE723[[#This Row],[Ploegnummer
(kolom te verbergen)]]))</f>
        <v>KALFORT SPORTIF 2</v>
      </c>
      <c r="I110" s="25" t="str">
        <f t="shared" si="23"/>
        <v>KALF</v>
      </c>
      <c r="J110" s="44">
        <v>2</v>
      </c>
      <c r="K110" s="79" t="s">
        <v>16</v>
      </c>
      <c r="L110" s="46" t="s">
        <v>16</v>
      </c>
      <c r="M110" s="46" t="s">
        <v>16</v>
      </c>
      <c r="N110" s="54" t="s">
        <v>16</v>
      </c>
      <c r="O110" s="54" t="s">
        <v>16</v>
      </c>
      <c r="P110" s="47" t="s">
        <v>16</v>
      </c>
      <c r="Q110" s="47" t="s">
        <v>16</v>
      </c>
      <c r="R110" s="46" t="s">
        <v>16</v>
      </c>
      <c r="S110" s="47" t="s">
        <v>16</v>
      </c>
      <c r="T110" s="46" t="s">
        <v>16</v>
      </c>
      <c r="U110" s="47" t="s">
        <v>16</v>
      </c>
      <c r="V110" s="46" t="s">
        <v>16</v>
      </c>
      <c r="W110" s="54" t="s">
        <v>16</v>
      </c>
      <c r="X110" s="47" t="s">
        <v>16</v>
      </c>
      <c r="Y110" s="46">
        <v>1</v>
      </c>
      <c r="Z110" s="47" t="s">
        <v>16</v>
      </c>
      <c r="AA110" s="54" t="s">
        <v>16</v>
      </c>
      <c r="AB110" s="54" t="s">
        <v>16</v>
      </c>
      <c r="AC110" s="46" t="s">
        <v>16</v>
      </c>
      <c r="AD110" s="46" t="s">
        <v>16</v>
      </c>
      <c r="AE110" s="47" t="s">
        <v>16</v>
      </c>
      <c r="AF110" s="46" t="s">
        <v>16</v>
      </c>
      <c r="AG110" s="26">
        <f>SUM(TabelERE723[[#This Row],[11-09-21]:[07-05-22]])</f>
        <v>1</v>
      </c>
      <c r="AH110" s="27">
        <f>(COUNTIF(TabelERE723[[#This Row],[11-09-21]:[07-05-22]],3)*2)+COUNTIF(TabelERE723[[#This Row],[11-09-21]:[07-05-22]],1)</f>
        <v>1</v>
      </c>
      <c r="AI110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</v>
      </c>
      <c r="AJ110" s="29"/>
      <c r="AK110" s="30">
        <f t="shared" si="24"/>
        <v>0.5</v>
      </c>
      <c r="AL110" s="31"/>
    </row>
    <row r="111" spans="1:38" s="32" customFormat="1" ht="15" customHeight="1" x14ac:dyDescent="0.3">
      <c r="A111" s="18"/>
      <c r="B111" s="19">
        <f t="shared" si="19"/>
        <v>101</v>
      </c>
      <c r="C111" s="20">
        <v>358</v>
      </c>
      <c r="D111" s="21" t="str">
        <f t="shared" si="20"/>
        <v>VAN STRAETEN HENRI</v>
      </c>
      <c r="E111" s="22" t="str">
        <f t="shared" si="21"/>
        <v>-</v>
      </c>
      <c r="F111" s="23" t="str">
        <f t="shared" si="22"/>
        <v>C</v>
      </c>
      <c r="G111" s="23" t="str">
        <f>IF(TabelERE723[[#This Row],[Gespeelde manches]]&lt;10,"TW",IF(TabelERE723[[#This Row],[Percentage]]&lt;40%,"D",IF(TabelERE723[[#This Row],[Percentage]]&lt;70%,"C","B")))</f>
        <v>TW</v>
      </c>
      <c r="H111" s="24" t="str">
        <f>(VLOOKUP(C111,Ledenlijst1,2,FALSE))&amp;" "&amp;(IF(TabelERE723[[#This Row],[Ploegnummer
(kolom te verbergen)]]="-","",TabelERE723[[#This Row],[Ploegnummer
(kolom te verbergen)]]))</f>
        <v>KALFORT SPORTIF 2</v>
      </c>
      <c r="I111" s="25" t="str">
        <f t="shared" si="23"/>
        <v>KALF</v>
      </c>
      <c r="J111" s="44">
        <v>2</v>
      </c>
      <c r="K111" s="79">
        <v>1</v>
      </c>
      <c r="L111" s="46" t="s">
        <v>16</v>
      </c>
      <c r="M111" s="46" t="s">
        <v>16</v>
      </c>
      <c r="N111" s="54" t="s">
        <v>16</v>
      </c>
      <c r="O111" s="54" t="s">
        <v>16</v>
      </c>
      <c r="P111" s="47" t="s">
        <v>16</v>
      </c>
      <c r="Q111" s="47" t="s">
        <v>16</v>
      </c>
      <c r="R111" s="46" t="s">
        <v>16</v>
      </c>
      <c r="S111" s="47" t="s">
        <v>16</v>
      </c>
      <c r="T111" s="46" t="s">
        <v>16</v>
      </c>
      <c r="U111" s="47" t="s">
        <v>16</v>
      </c>
      <c r="V111" s="46" t="s">
        <v>16</v>
      </c>
      <c r="W111" s="54" t="s">
        <v>16</v>
      </c>
      <c r="X111" s="47" t="s">
        <v>16</v>
      </c>
      <c r="Y111" s="46" t="s">
        <v>16</v>
      </c>
      <c r="Z111" s="47" t="s">
        <v>16</v>
      </c>
      <c r="AA111" s="54" t="s">
        <v>16</v>
      </c>
      <c r="AB111" s="54" t="s">
        <v>16</v>
      </c>
      <c r="AC111" s="46" t="s">
        <v>16</v>
      </c>
      <c r="AD111" s="46" t="s">
        <v>16</v>
      </c>
      <c r="AE111" s="47" t="s">
        <v>16</v>
      </c>
      <c r="AF111" s="46" t="s">
        <v>16</v>
      </c>
      <c r="AG111" s="26">
        <f>SUM(TabelERE723[[#This Row],[11-09-21]:[07-05-22]])</f>
        <v>1</v>
      </c>
      <c r="AH111" s="27">
        <f>(COUNTIF(TabelERE723[[#This Row],[11-09-21]:[07-05-22]],3)*2)+COUNTIF(TabelERE723[[#This Row],[11-09-21]:[07-05-22]],1)</f>
        <v>1</v>
      </c>
      <c r="AI111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</v>
      </c>
      <c r="AJ111" s="29"/>
      <c r="AK111" s="30">
        <f t="shared" si="24"/>
        <v>0.5</v>
      </c>
      <c r="AL111" s="31"/>
    </row>
    <row r="112" spans="1:38" s="32" customFormat="1" ht="15" customHeight="1" x14ac:dyDescent="0.3">
      <c r="A112" s="18"/>
      <c r="B112" s="19">
        <f t="shared" si="19"/>
        <v>101</v>
      </c>
      <c r="C112" s="20">
        <v>220</v>
      </c>
      <c r="D112" s="21" t="str">
        <f t="shared" si="20"/>
        <v>KOEK GERT</v>
      </c>
      <c r="E112" s="22" t="str">
        <f t="shared" si="21"/>
        <v>-</v>
      </c>
      <c r="F112" s="23" t="str">
        <f t="shared" si="22"/>
        <v>NA</v>
      </c>
      <c r="G112" s="23" t="str">
        <f>IF(TabelERE723[[#This Row],[Gespeelde manches]]&lt;10,"TW",IF(TabelERE723[[#This Row],[Percentage]]&lt;40%,"D",IF(TabelERE723[[#This Row],[Percentage]]&lt;70%,"C","B")))</f>
        <v>TW</v>
      </c>
      <c r="H112" s="24" t="str">
        <f>(VLOOKUP(C112,Ledenlijst1,2,FALSE))&amp;" "&amp;(IF(TabelERE723[[#This Row],[Ploegnummer
(kolom te verbergen)]]="-","",TabelERE723[[#This Row],[Ploegnummer
(kolom te verbergen)]]))</f>
        <v>PLAZA 2</v>
      </c>
      <c r="I112" s="25" t="str">
        <f t="shared" si="23"/>
        <v>PLZ</v>
      </c>
      <c r="J112" s="44">
        <v>2</v>
      </c>
      <c r="K112" s="79">
        <v>1</v>
      </c>
      <c r="L112" s="46" t="s">
        <v>16</v>
      </c>
      <c r="M112" s="46" t="s">
        <v>16</v>
      </c>
      <c r="N112" s="54" t="s">
        <v>16</v>
      </c>
      <c r="O112" s="54" t="s">
        <v>16</v>
      </c>
      <c r="P112" s="47" t="s">
        <v>16</v>
      </c>
      <c r="Q112" s="47" t="s">
        <v>16</v>
      </c>
      <c r="R112" s="46" t="s">
        <v>16</v>
      </c>
      <c r="S112" s="47" t="s">
        <v>16</v>
      </c>
      <c r="T112" s="46" t="s">
        <v>16</v>
      </c>
      <c r="U112" s="47" t="s">
        <v>16</v>
      </c>
      <c r="V112" s="46" t="s">
        <v>16</v>
      </c>
      <c r="W112" s="54" t="s">
        <v>16</v>
      </c>
      <c r="X112" s="47" t="s">
        <v>16</v>
      </c>
      <c r="Y112" s="46" t="s">
        <v>16</v>
      </c>
      <c r="Z112" s="47" t="s">
        <v>16</v>
      </c>
      <c r="AA112" s="54" t="s">
        <v>16</v>
      </c>
      <c r="AB112" s="54" t="s">
        <v>16</v>
      </c>
      <c r="AC112" s="46" t="s">
        <v>16</v>
      </c>
      <c r="AD112" s="46" t="s">
        <v>16</v>
      </c>
      <c r="AE112" s="47" t="s">
        <v>16</v>
      </c>
      <c r="AF112" s="46" t="s">
        <v>16</v>
      </c>
      <c r="AG112" s="26">
        <f>SUM(TabelERE723[[#This Row],[11-09-21]:[07-05-22]])</f>
        <v>1</v>
      </c>
      <c r="AH112" s="27">
        <f>(COUNTIF(TabelERE723[[#This Row],[11-09-21]:[07-05-22]],3)*2)+COUNTIF(TabelERE723[[#This Row],[11-09-21]:[07-05-22]],1)</f>
        <v>1</v>
      </c>
      <c r="AI112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</v>
      </c>
      <c r="AJ112" s="29"/>
      <c r="AK112" s="30">
        <f t="shared" si="24"/>
        <v>0.5</v>
      </c>
      <c r="AL112" s="31"/>
    </row>
    <row r="113" spans="1:38" s="32" customFormat="1" ht="15" customHeight="1" x14ac:dyDescent="0.3">
      <c r="A113" s="18"/>
      <c r="B113" s="19">
        <f t="shared" si="19"/>
        <v>101</v>
      </c>
      <c r="C113" s="20">
        <v>283</v>
      </c>
      <c r="D113" s="21" t="str">
        <f t="shared" si="20"/>
        <v>MAETENS IVO</v>
      </c>
      <c r="E113" s="22" t="str">
        <f t="shared" si="21"/>
        <v>-</v>
      </c>
      <c r="F113" s="23" t="str">
        <f t="shared" si="22"/>
        <v>NA</v>
      </c>
      <c r="G113" s="23" t="str">
        <f>IF(TabelERE723[[#This Row],[Gespeelde manches]]&lt;10,"TW",IF(TabelERE723[[#This Row],[Percentage]]&lt;40%,"D",IF(TabelERE723[[#This Row],[Percentage]]&lt;70%,"C","B")))</f>
        <v>TW</v>
      </c>
      <c r="H113" s="24" t="str">
        <f>(VLOOKUP(C113,Ledenlijst1,2,FALSE))&amp;" "&amp;(IF(TabelERE723[[#This Row],[Ploegnummer
(kolom te verbergen)]]="-","",TabelERE723[[#This Row],[Ploegnummer
(kolom te verbergen)]]))</f>
        <v>PLAZA 2</v>
      </c>
      <c r="I113" s="25" t="str">
        <f t="shared" si="23"/>
        <v>PLZ</v>
      </c>
      <c r="J113" s="44">
        <v>2</v>
      </c>
      <c r="K113" s="79" t="s">
        <v>16</v>
      </c>
      <c r="L113" s="46" t="s">
        <v>16</v>
      </c>
      <c r="M113" s="46" t="s">
        <v>16</v>
      </c>
      <c r="N113" s="54" t="s">
        <v>16</v>
      </c>
      <c r="O113" s="54" t="s">
        <v>16</v>
      </c>
      <c r="P113" s="47" t="s">
        <v>16</v>
      </c>
      <c r="Q113" s="47" t="s">
        <v>16</v>
      </c>
      <c r="R113" s="46" t="s">
        <v>16</v>
      </c>
      <c r="S113" s="47" t="s">
        <v>16</v>
      </c>
      <c r="T113" s="46" t="s">
        <v>16</v>
      </c>
      <c r="U113" s="47" t="s">
        <v>16</v>
      </c>
      <c r="V113" s="46" t="s">
        <v>16</v>
      </c>
      <c r="W113" s="54" t="s">
        <v>16</v>
      </c>
      <c r="X113" s="47" t="s">
        <v>16</v>
      </c>
      <c r="Y113" s="46">
        <v>1</v>
      </c>
      <c r="Z113" s="47" t="s">
        <v>16</v>
      </c>
      <c r="AA113" s="54" t="s">
        <v>16</v>
      </c>
      <c r="AB113" s="54" t="s">
        <v>16</v>
      </c>
      <c r="AC113" s="46" t="s">
        <v>16</v>
      </c>
      <c r="AD113" s="46" t="s">
        <v>16</v>
      </c>
      <c r="AE113" s="47" t="s">
        <v>16</v>
      </c>
      <c r="AF113" s="46" t="s">
        <v>16</v>
      </c>
      <c r="AG113" s="26">
        <f>SUM(TabelERE723[[#This Row],[11-09-21]:[07-05-22]])</f>
        <v>1</v>
      </c>
      <c r="AH113" s="27">
        <f>(COUNTIF(TabelERE723[[#This Row],[11-09-21]:[07-05-22]],3)*2)+COUNTIF(TabelERE723[[#This Row],[11-09-21]:[07-05-22]],1)</f>
        <v>1</v>
      </c>
      <c r="AI113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</v>
      </c>
      <c r="AJ113" s="29"/>
      <c r="AK113" s="30">
        <f t="shared" si="24"/>
        <v>0.5</v>
      </c>
      <c r="AL113" s="31"/>
    </row>
    <row r="114" spans="1:38" s="32" customFormat="1" ht="15" customHeight="1" x14ac:dyDescent="0.3">
      <c r="A114" s="18"/>
      <c r="B114" s="19">
        <f t="shared" si="19"/>
        <v>101</v>
      </c>
      <c r="C114" s="20">
        <v>218</v>
      </c>
      <c r="D114" s="21" t="str">
        <f t="shared" si="20"/>
        <v>VAN SCHOOR MIL</v>
      </c>
      <c r="E114" s="22" t="str">
        <f t="shared" si="21"/>
        <v>-</v>
      </c>
      <c r="F114" s="23" t="str">
        <f t="shared" si="22"/>
        <v>C</v>
      </c>
      <c r="G114" s="23" t="str">
        <f>IF(TabelERE723[[#This Row],[Gespeelde manches]]&lt;10,"TW",IF(TabelERE723[[#This Row],[Percentage]]&lt;40%,"D",IF(TabelERE723[[#This Row],[Percentage]]&lt;70%,"C","B")))</f>
        <v>TW</v>
      </c>
      <c r="H114" s="24" t="str">
        <f>(VLOOKUP(C114,Ledenlijst1,2,FALSE))&amp;" "&amp;(IF(TabelERE723[[#This Row],[Ploegnummer
(kolom te verbergen)]]="-","",TabelERE723[[#This Row],[Ploegnummer
(kolom te verbergen)]]))</f>
        <v>PLAZA 2</v>
      </c>
      <c r="I114" s="25" t="str">
        <f t="shared" si="23"/>
        <v>PLZ</v>
      </c>
      <c r="J114" s="44">
        <v>2</v>
      </c>
      <c r="K114" s="79" t="s">
        <v>16</v>
      </c>
      <c r="L114" s="46" t="s">
        <v>16</v>
      </c>
      <c r="M114" s="46" t="s">
        <v>16</v>
      </c>
      <c r="N114" s="54" t="s">
        <v>16</v>
      </c>
      <c r="O114" s="54" t="s">
        <v>16</v>
      </c>
      <c r="P114" s="47" t="s">
        <v>16</v>
      </c>
      <c r="Q114" s="47" t="s">
        <v>16</v>
      </c>
      <c r="R114" s="46" t="s">
        <v>16</v>
      </c>
      <c r="S114" s="47" t="s">
        <v>16</v>
      </c>
      <c r="T114" s="46" t="s">
        <v>16</v>
      </c>
      <c r="U114" s="47" t="s">
        <v>16</v>
      </c>
      <c r="V114" s="46" t="s">
        <v>16</v>
      </c>
      <c r="W114" s="54" t="s">
        <v>16</v>
      </c>
      <c r="X114" s="47" t="s">
        <v>16</v>
      </c>
      <c r="Y114" s="46" t="s">
        <v>16</v>
      </c>
      <c r="Z114" s="47">
        <v>1</v>
      </c>
      <c r="AA114" s="54" t="s">
        <v>16</v>
      </c>
      <c r="AB114" s="54" t="s">
        <v>16</v>
      </c>
      <c r="AC114" s="46" t="s">
        <v>16</v>
      </c>
      <c r="AD114" s="46" t="s">
        <v>16</v>
      </c>
      <c r="AE114" s="47" t="s">
        <v>16</v>
      </c>
      <c r="AF114" s="46" t="s">
        <v>16</v>
      </c>
      <c r="AG114" s="26">
        <f>SUM(TabelERE723[[#This Row],[11-09-21]:[07-05-22]])</f>
        <v>1</v>
      </c>
      <c r="AH114" s="27">
        <f>(COUNTIF(TabelERE723[[#This Row],[11-09-21]:[07-05-22]],3)*2)+COUNTIF(TabelERE723[[#This Row],[11-09-21]:[07-05-22]],1)</f>
        <v>1</v>
      </c>
      <c r="AI114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</v>
      </c>
      <c r="AJ114" s="29"/>
      <c r="AK114" s="30">
        <f t="shared" si="24"/>
        <v>0.5</v>
      </c>
      <c r="AL114" s="31"/>
    </row>
    <row r="115" spans="1:38" s="32" customFormat="1" ht="15" customHeight="1" x14ac:dyDescent="0.3">
      <c r="A115" s="18"/>
      <c r="B115" s="19">
        <f t="shared" si="19"/>
        <v>112</v>
      </c>
      <c r="C115" s="20">
        <v>211</v>
      </c>
      <c r="D115" s="21" t="str">
        <f t="shared" si="20"/>
        <v>DEKEERSMAEKER KEVIN</v>
      </c>
      <c r="E115" s="22" t="str">
        <f t="shared" si="21"/>
        <v>-</v>
      </c>
      <c r="F115" s="23" t="str">
        <f t="shared" si="22"/>
        <v>C</v>
      </c>
      <c r="G115" s="23" t="str">
        <f>IF(TabelERE723[[#This Row],[Gespeelde manches]]&lt;10,"TW",IF(TabelERE723[[#This Row],[Percentage]]&lt;40%,"D",IF(TabelERE723[[#This Row],[Percentage]]&lt;70%,"C","B")))</f>
        <v>TW</v>
      </c>
      <c r="H115" s="24" t="str">
        <f>(VLOOKUP(C115,Ledenlijst1,2,FALSE))&amp;" "&amp;(IF(TabelERE723[[#This Row],[Ploegnummer
(kolom te verbergen)]]="-","",TabelERE723[[#This Row],[Ploegnummer
(kolom te verbergen)]]))</f>
        <v>BARBOER 2</v>
      </c>
      <c r="I115" s="25" t="str">
        <f t="shared" si="23"/>
        <v>BBR</v>
      </c>
      <c r="J115" s="44">
        <v>2</v>
      </c>
      <c r="K115" s="79" t="s">
        <v>16</v>
      </c>
      <c r="L115" s="46" t="s">
        <v>16</v>
      </c>
      <c r="M115" s="46" t="s">
        <v>16</v>
      </c>
      <c r="N115" s="54" t="s">
        <v>16</v>
      </c>
      <c r="O115" s="54" t="s">
        <v>16</v>
      </c>
      <c r="P115" s="47">
        <v>0</v>
      </c>
      <c r="Q115" s="47" t="s">
        <v>16</v>
      </c>
      <c r="R115" s="46" t="s">
        <v>16</v>
      </c>
      <c r="S115" s="47" t="s">
        <v>16</v>
      </c>
      <c r="T115" s="46" t="s">
        <v>16</v>
      </c>
      <c r="U115" s="47" t="s">
        <v>16</v>
      </c>
      <c r="V115" s="46" t="s">
        <v>16</v>
      </c>
      <c r="W115" s="54" t="s">
        <v>16</v>
      </c>
      <c r="X115" s="47" t="s">
        <v>16</v>
      </c>
      <c r="Y115" s="46" t="s">
        <v>16</v>
      </c>
      <c r="Z115" s="47" t="s">
        <v>16</v>
      </c>
      <c r="AA115" s="54" t="s">
        <v>16</v>
      </c>
      <c r="AB115" s="54" t="s">
        <v>16</v>
      </c>
      <c r="AC115" s="46" t="s">
        <v>16</v>
      </c>
      <c r="AD115" s="46" t="s">
        <v>16</v>
      </c>
      <c r="AE115" s="47" t="s">
        <v>16</v>
      </c>
      <c r="AF115" s="46" t="s">
        <v>16</v>
      </c>
      <c r="AG115" s="26">
        <f>SUM(TabelERE723[[#This Row],[11-09-21]:[07-05-22]])</f>
        <v>0</v>
      </c>
      <c r="AH115" s="27">
        <f>(COUNTIF(TabelERE723[[#This Row],[11-09-21]:[07-05-22]],3)*2)+COUNTIF(TabelERE723[[#This Row],[11-09-21]:[07-05-22]],1)</f>
        <v>0</v>
      </c>
      <c r="AI115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</v>
      </c>
      <c r="AJ115" s="29"/>
      <c r="AK115" s="30">
        <f t="shared" si="24"/>
        <v>0</v>
      </c>
      <c r="AL115" s="31"/>
    </row>
    <row r="116" spans="1:38" s="32" customFormat="1" ht="15" customHeight="1" x14ac:dyDescent="0.3">
      <c r="A116" s="18"/>
      <c r="B116" s="19">
        <f t="shared" si="19"/>
        <v>112</v>
      </c>
      <c r="C116" s="20">
        <v>840</v>
      </c>
      <c r="D116" s="21" t="str">
        <f t="shared" si="20"/>
        <v>DE RYCK MARC</v>
      </c>
      <c r="E116" s="22" t="str">
        <f t="shared" si="21"/>
        <v>-</v>
      </c>
      <c r="F116" s="23" t="str">
        <f t="shared" si="22"/>
        <v>NA</v>
      </c>
      <c r="G116" s="23" t="str">
        <f>IF(TabelERE723[[#This Row],[Gespeelde manches]]&lt;10,"TW",IF(TabelERE723[[#This Row],[Percentage]]&lt;40%,"D",IF(TabelERE723[[#This Row],[Percentage]]&lt;70%,"C","B")))</f>
        <v>TW</v>
      </c>
      <c r="H116" s="24" t="str">
        <f>(VLOOKUP(C116,Ledenlijst1,2,FALSE))&amp;" "&amp;(IF(TabelERE723[[#This Row],[Ploegnummer
(kolom te verbergen)]]="-","",TabelERE723[[#This Row],[Ploegnummer
(kolom te verbergen)]]))</f>
        <v>DE SLOEBERS 1</v>
      </c>
      <c r="I116" s="25" t="str">
        <f t="shared" si="23"/>
        <v>SLOE</v>
      </c>
      <c r="J116" s="44">
        <v>1</v>
      </c>
      <c r="K116" s="79" t="s">
        <v>16</v>
      </c>
      <c r="L116" s="46" t="s">
        <v>16</v>
      </c>
      <c r="M116" s="46">
        <v>0</v>
      </c>
      <c r="N116" s="54" t="s">
        <v>16</v>
      </c>
      <c r="O116" s="54" t="s">
        <v>16</v>
      </c>
      <c r="P116" s="47" t="s">
        <v>16</v>
      </c>
      <c r="Q116" s="47" t="s">
        <v>16</v>
      </c>
      <c r="R116" s="46" t="s">
        <v>16</v>
      </c>
      <c r="S116" s="47" t="s">
        <v>16</v>
      </c>
      <c r="T116" s="46" t="s">
        <v>16</v>
      </c>
      <c r="U116" s="47" t="s">
        <v>16</v>
      </c>
      <c r="V116" s="46" t="s">
        <v>16</v>
      </c>
      <c r="W116" s="54" t="s">
        <v>16</v>
      </c>
      <c r="X116" s="47" t="s">
        <v>16</v>
      </c>
      <c r="Y116" s="46" t="s">
        <v>16</v>
      </c>
      <c r="Z116" s="47" t="s">
        <v>16</v>
      </c>
      <c r="AA116" s="54" t="s">
        <v>16</v>
      </c>
      <c r="AB116" s="54" t="s">
        <v>16</v>
      </c>
      <c r="AC116" s="46" t="s">
        <v>16</v>
      </c>
      <c r="AD116" s="46" t="s">
        <v>16</v>
      </c>
      <c r="AE116" s="47" t="s">
        <v>16</v>
      </c>
      <c r="AF116" s="46" t="s">
        <v>16</v>
      </c>
      <c r="AG116" s="26">
        <f>SUM(TabelERE723[[#This Row],[11-09-21]:[07-05-22]])</f>
        <v>0</v>
      </c>
      <c r="AH116" s="27">
        <f>(COUNTIF(TabelERE723[[#This Row],[11-09-21]:[07-05-22]],3)*2)+COUNTIF(TabelERE723[[#This Row],[11-09-21]:[07-05-22]],1)</f>
        <v>0</v>
      </c>
      <c r="AI116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</v>
      </c>
      <c r="AJ116" s="29"/>
      <c r="AK116" s="30">
        <f t="shared" si="24"/>
        <v>0</v>
      </c>
      <c r="AL116" s="31"/>
    </row>
    <row r="117" spans="1:38" s="32" customFormat="1" ht="15" customHeight="1" x14ac:dyDescent="0.3">
      <c r="A117" s="18"/>
      <c r="B117" s="19">
        <f t="shared" si="19"/>
        <v>112</v>
      </c>
      <c r="C117" s="20">
        <v>484</v>
      </c>
      <c r="D117" s="21" t="str">
        <f t="shared" si="20"/>
        <v>KREBS ERIK</v>
      </c>
      <c r="E117" s="22" t="str">
        <f t="shared" si="21"/>
        <v>-</v>
      </c>
      <c r="F117" s="23" t="str">
        <f t="shared" si="22"/>
        <v>C</v>
      </c>
      <c r="G117" s="23" t="str">
        <f>IF(TabelERE723[[#This Row],[Gespeelde manches]]&lt;10,"TW",IF(TabelERE723[[#This Row],[Percentage]]&lt;40%,"D",IF(TabelERE723[[#This Row],[Percentage]]&lt;70%,"C","B")))</f>
        <v>TW</v>
      </c>
      <c r="H117" s="24" t="str">
        <f>(VLOOKUP(C117,Ledenlijst1,2,FALSE))&amp;" "&amp;(IF(TabelERE723[[#This Row],[Ploegnummer
(kolom te verbergen)]]="-","",TabelERE723[[#This Row],[Ploegnummer
(kolom te verbergen)]]))</f>
        <v xml:space="preserve">DE VOSKES </v>
      </c>
      <c r="I117" s="25" t="str">
        <f t="shared" si="23"/>
        <v>VOS</v>
      </c>
      <c r="J117" s="44"/>
      <c r="K117" s="79" t="s">
        <v>16</v>
      </c>
      <c r="L117" s="46">
        <v>0</v>
      </c>
      <c r="M117" s="46" t="s">
        <v>16</v>
      </c>
      <c r="N117" s="54" t="s">
        <v>16</v>
      </c>
      <c r="O117" s="54" t="s">
        <v>16</v>
      </c>
      <c r="P117" s="47" t="s">
        <v>16</v>
      </c>
      <c r="Q117" s="47" t="s">
        <v>16</v>
      </c>
      <c r="R117" s="46" t="s">
        <v>16</v>
      </c>
      <c r="S117" s="47" t="s">
        <v>16</v>
      </c>
      <c r="T117" s="46" t="s">
        <v>16</v>
      </c>
      <c r="U117" s="47" t="s">
        <v>16</v>
      </c>
      <c r="V117" s="46" t="s">
        <v>16</v>
      </c>
      <c r="W117" s="54" t="s">
        <v>16</v>
      </c>
      <c r="X117" s="47" t="s">
        <v>16</v>
      </c>
      <c r="Y117" s="46" t="s">
        <v>16</v>
      </c>
      <c r="Z117" s="47" t="s">
        <v>16</v>
      </c>
      <c r="AA117" s="54" t="s">
        <v>16</v>
      </c>
      <c r="AB117" s="54" t="s">
        <v>16</v>
      </c>
      <c r="AC117" s="46" t="s">
        <v>16</v>
      </c>
      <c r="AD117" s="46" t="s">
        <v>16</v>
      </c>
      <c r="AE117" s="47" t="s">
        <v>16</v>
      </c>
      <c r="AF117" s="46" t="s">
        <v>16</v>
      </c>
      <c r="AG117" s="26">
        <f>SUM(TabelERE723[[#This Row],[11-09-21]:[07-05-22]])</f>
        <v>0</v>
      </c>
      <c r="AH117" s="27">
        <f>(COUNTIF(TabelERE723[[#This Row],[11-09-21]:[07-05-22]],3)*2)+COUNTIF(TabelERE723[[#This Row],[11-09-21]:[07-05-22]],1)</f>
        <v>0</v>
      </c>
      <c r="AI117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</v>
      </c>
      <c r="AJ117" s="29"/>
      <c r="AK117" s="30">
        <f t="shared" si="24"/>
        <v>0</v>
      </c>
      <c r="AL117" s="31"/>
    </row>
    <row r="118" spans="1:38" s="32" customFormat="1" ht="15" customHeight="1" x14ac:dyDescent="0.3">
      <c r="A118" s="18"/>
      <c r="B118" s="19">
        <f t="shared" si="19"/>
        <v>112</v>
      </c>
      <c r="C118" s="20">
        <v>545</v>
      </c>
      <c r="D118" s="21" t="str">
        <f t="shared" si="20"/>
        <v>VAN POLLAERT JENS</v>
      </c>
      <c r="E118" s="22" t="str">
        <f t="shared" si="21"/>
        <v>-</v>
      </c>
      <c r="F118" s="23" t="str">
        <f t="shared" si="22"/>
        <v>D</v>
      </c>
      <c r="G118" s="23" t="str">
        <f>IF(TabelERE723[[#This Row],[Gespeelde manches]]&lt;10,"TW",IF(TabelERE723[[#This Row],[Percentage]]&lt;40%,"D",IF(TabelERE723[[#This Row],[Percentage]]&lt;70%,"C","B")))</f>
        <v>TW</v>
      </c>
      <c r="H118" s="24" t="str">
        <f>(VLOOKUP(C118,Ledenlijst1,2,FALSE))&amp;" "&amp;(IF(TabelERE723[[#This Row],[Ploegnummer
(kolom te verbergen)]]="-","",TabelERE723[[#This Row],[Ploegnummer
(kolom te verbergen)]]))</f>
        <v>DE ZES 2</v>
      </c>
      <c r="I118" s="25" t="str">
        <f t="shared" si="23"/>
        <v>DZES</v>
      </c>
      <c r="J118" s="44">
        <v>2</v>
      </c>
      <c r="K118" s="79" t="s">
        <v>16</v>
      </c>
      <c r="L118" s="46" t="s">
        <v>16</v>
      </c>
      <c r="M118" s="46" t="s">
        <v>16</v>
      </c>
      <c r="N118" s="54" t="s">
        <v>16</v>
      </c>
      <c r="O118" s="54">
        <v>0</v>
      </c>
      <c r="P118" s="47" t="s">
        <v>16</v>
      </c>
      <c r="Q118" s="47" t="s">
        <v>16</v>
      </c>
      <c r="R118" s="46" t="s">
        <v>16</v>
      </c>
      <c r="S118" s="47" t="s">
        <v>16</v>
      </c>
      <c r="T118" s="46" t="s">
        <v>16</v>
      </c>
      <c r="U118" s="47" t="s">
        <v>16</v>
      </c>
      <c r="V118" s="46" t="s">
        <v>16</v>
      </c>
      <c r="W118" s="54" t="s">
        <v>16</v>
      </c>
      <c r="X118" s="47" t="s">
        <v>16</v>
      </c>
      <c r="Y118" s="46" t="s">
        <v>16</v>
      </c>
      <c r="Z118" s="47" t="s">
        <v>16</v>
      </c>
      <c r="AA118" s="54" t="s">
        <v>16</v>
      </c>
      <c r="AB118" s="54" t="s">
        <v>16</v>
      </c>
      <c r="AC118" s="46" t="s">
        <v>16</v>
      </c>
      <c r="AD118" s="46" t="s">
        <v>16</v>
      </c>
      <c r="AE118" s="47">
        <v>0</v>
      </c>
      <c r="AF118" s="46" t="s">
        <v>16</v>
      </c>
      <c r="AG118" s="26">
        <f>SUM(TabelERE723[[#This Row],[11-09-21]:[07-05-22]])</f>
        <v>0</v>
      </c>
      <c r="AH118" s="27">
        <f>(COUNTIF(TabelERE723[[#This Row],[11-09-21]:[07-05-22]],3)*2)+COUNTIF(TabelERE723[[#This Row],[11-09-21]:[07-05-22]],1)</f>
        <v>0</v>
      </c>
      <c r="AI118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</v>
      </c>
      <c r="AJ118" s="29"/>
      <c r="AK118" s="30">
        <f t="shared" si="24"/>
        <v>0</v>
      </c>
      <c r="AL118" s="31"/>
    </row>
    <row r="119" spans="1:38" s="32" customFormat="1" ht="15" customHeight="1" x14ac:dyDescent="0.3">
      <c r="A119" s="18"/>
      <c r="B119" s="19">
        <f t="shared" si="19"/>
        <v>112</v>
      </c>
      <c r="C119" s="20">
        <v>498</v>
      </c>
      <c r="D119" s="21" t="str">
        <f t="shared" si="20"/>
        <v>VAN STEEN PATRICK</v>
      </c>
      <c r="E119" s="22" t="str">
        <f t="shared" si="21"/>
        <v>-</v>
      </c>
      <c r="F119" s="23" t="str">
        <f t="shared" si="22"/>
        <v>C</v>
      </c>
      <c r="G119" s="23" t="str">
        <f>IF(TabelERE723[[#This Row],[Gespeelde manches]]&lt;10,"TW",IF(TabelERE723[[#This Row],[Percentage]]&lt;40%,"D",IF(TabelERE723[[#This Row],[Percentage]]&lt;70%,"C","B")))</f>
        <v>TW</v>
      </c>
      <c r="H119" s="24" t="str">
        <f>(VLOOKUP(C119,Ledenlijst1,2,FALSE))&amp;" "&amp;(IF(TabelERE723[[#This Row],[Ploegnummer
(kolom te verbergen)]]="-","",TabelERE723[[#This Row],[Ploegnummer
(kolom te verbergen)]]))</f>
        <v>DE ZES 2</v>
      </c>
      <c r="I119" s="25" t="str">
        <f t="shared" si="23"/>
        <v>DZES</v>
      </c>
      <c r="J119" s="44">
        <v>2</v>
      </c>
      <c r="K119" s="79" t="s">
        <v>16</v>
      </c>
      <c r="L119" s="46" t="s">
        <v>16</v>
      </c>
      <c r="M119" s="46" t="s">
        <v>16</v>
      </c>
      <c r="N119" s="54" t="s">
        <v>16</v>
      </c>
      <c r="O119" s="54" t="s">
        <v>16</v>
      </c>
      <c r="P119" s="47" t="s">
        <v>16</v>
      </c>
      <c r="Q119" s="47" t="s">
        <v>16</v>
      </c>
      <c r="R119" s="46" t="s">
        <v>16</v>
      </c>
      <c r="S119" s="47" t="s">
        <v>16</v>
      </c>
      <c r="T119" s="46" t="s">
        <v>16</v>
      </c>
      <c r="U119" s="47" t="s">
        <v>16</v>
      </c>
      <c r="V119" s="46" t="s">
        <v>16</v>
      </c>
      <c r="W119" s="54" t="s">
        <v>16</v>
      </c>
      <c r="X119" s="47" t="s">
        <v>16</v>
      </c>
      <c r="Y119" s="46">
        <v>0</v>
      </c>
      <c r="Z119" s="47" t="s">
        <v>16</v>
      </c>
      <c r="AA119" s="54">
        <v>0</v>
      </c>
      <c r="AB119" s="54" t="s">
        <v>16</v>
      </c>
      <c r="AC119" s="46" t="s">
        <v>16</v>
      </c>
      <c r="AD119" s="46" t="s">
        <v>16</v>
      </c>
      <c r="AE119" s="47" t="s">
        <v>16</v>
      </c>
      <c r="AF119" s="46" t="s">
        <v>16</v>
      </c>
      <c r="AG119" s="26">
        <f>SUM(TabelERE723[[#This Row],[11-09-21]:[07-05-22]])</f>
        <v>0</v>
      </c>
      <c r="AH119" s="27">
        <f>(COUNTIF(TabelERE723[[#This Row],[11-09-21]:[07-05-22]],3)*2)+COUNTIF(TabelERE723[[#This Row],[11-09-21]:[07-05-22]],1)</f>
        <v>0</v>
      </c>
      <c r="AI119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</v>
      </c>
      <c r="AJ119" s="29"/>
      <c r="AK119" s="30">
        <f t="shared" si="24"/>
        <v>0</v>
      </c>
      <c r="AL119" s="31"/>
    </row>
    <row r="120" spans="1:38" s="32" customFormat="1" ht="15" customHeight="1" x14ac:dyDescent="0.3">
      <c r="A120" s="18"/>
      <c r="B120" s="19">
        <f t="shared" si="19"/>
        <v>112</v>
      </c>
      <c r="C120" s="20">
        <v>865</v>
      </c>
      <c r="D120" s="21" t="str">
        <f t="shared" si="20"/>
        <v>ABBELOOS STEVEN</v>
      </c>
      <c r="E120" s="22" t="str">
        <f t="shared" si="21"/>
        <v>-</v>
      </c>
      <c r="F120" s="23" t="str">
        <f t="shared" si="22"/>
        <v>NA</v>
      </c>
      <c r="G120" s="23" t="str">
        <f>IF(TabelERE723[[#This Row],[Gespeelde manches]]&lt;10,"TW",IF(TabelERE723[[#This Row],[Percentage]]&lt;40%,"D",IF(TabelERE723[[#This Row],[Percentage]]&lt;70%,"C","B")))</f>
        <v>TW</v>
      </c>
      <c r="H120" s="24" t="str">
        <f>(VLOOKUP(C120,Ledenlijst1,2,FALSE))&amp;" "&amp;(IF(TabelERE723[[#This Row],[Ploegnummer
(kolom te verbergen)]]="-","",TabelERE723[[#This Row],[Ploegnummer
(kolom te verbergen)]]))</f>
        <v>DEN BLACK 3</v>
      </c>
      <c r="I120" s="25" t="str">
        <f t="shared" si="23"/>
        <v>DBLA</v>
      </c>
      <c r="J120" s="44">
        <v>3</v>
      </c>
      <c r="K120" s="79" t="s">
        <v>16</v>
      </c>
      <c r="L120" s="46" t="s">
        <v>16</v>
      </c>
      <c r="M120" s="46">
        <v>0</v>
      </c>
      <c r="N120" s="54" t="s">
        <v>16</v>
      </c>
      <c r="O120" s="54" t="s">
        <v>16</v>
      </c>
      <c r="P120" s="47" t="s">
        <v>16</v>
      </c>
      <c r="Q120" s="47" t="s">
        <v>16</v>
      </c>
      <c r="R120" s="46" t="s">
        <v>16</v>
      </c>
      <c r="S120" s="47" t="s">
        <v>16</v>
      </c>
      <c r="T120" s="46" t="s">
        <v>16</v>
      </c>
      <c r="U120" s="47" t="s">
        <v>16</v>
      </c>
      <c r="V120" s="46" t="s">
        <v>16</v>
      </c>
      <c r="W120" s="54" t="s">
        <v>16</v>
      </c>
      <c r="X120" s="47" t="s">
        <v>16</v>
      </c>
      <c r="Y120" s="46" t="s">
        <v>16</v>
      </c>
      <c r="Z120" s="47" t="s">
        <v>16</v>
      </c>
      <c r="AA120" s="54" t="s">
        <v>16</v>
      </c>
      <c r="AB120" s="54" t="s">
        <v>16</v>
      </c>
      <c r="AC120" s="46" t="s">
        <v>16</v>
      </c>
      <c r="AD120" s="46" t="s">
        <v>16</v>
      </c>
      <c r="AE120" s="47" t="s">
        <v>16</v>
      </c>
      <c r="AF120" s="46" t="s">
        <v>16</v>
      </c>
      <c r="AG120" s="26">
        <f>SUM(TabelERE723[[#This Row],[11-09-21]:[07-05-22]])</f>
        <v>0</v>
      </c>
      <c r="AH120" s="27">
        <f>(COUNTIF(TabelERE723[[#This Row],[11-09-21]:[07-05-22]],3)*2)+COUNTIF(TabelERE723[[#This Row],[11-09-21]:[07-05-22]],1)</f>
        <v>0</v>
      </c>
      <c r="AI120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</v>
      </c>
      <c r="AJ120" s="29"/>
      <c r="AK120" s="30">
        <f t="shared" si="24"/>
        <v>0</v>
      </c>
      <c r="AL120" s="31"/>
    </row>
    <row r="121" spans="1:38" s="32" customFormat="1" ht="15" customHeight="1" x14ac:dyDescent="0.3">
      <c r="A121" s="18"/>
      <c r="B121" s="19">
        <f t="shared" si="19"/>
        <v>112</v>
      </c>
      <c r="C121" s="20">
        <v>506</v>
      </c>
      <c r="D121" s="21" t="str">
        <f t="shared" si="20"/>
        <v>CARLIER ASTRID</v>
      </c>
      <c r="E121" s="22" t="str">
        <f t="shared" si="21"/>
        <v>-</v>
      </c>
      <c r="F121" s="23" t="str">
        <f t="shared" si="22"/>
        <v>D</v>
      </c>
      <c r="G121" s="23" t="str">
        <f>IF(TabelERE723[[#This Row],[Gespeelde manches]]&lt;10,"TW",IF(TabelERE723[[#This Row],[Percentage]]&lt;40%,"D",IF(TabelERE723[[#This Row],[Percentage]]&lt;70%,"C","B")))</f>
        <v>TW</v>
      </c>
      <c r="H121" s="24" t="str">
        <f>(VLOOKUP(C121,Ledenlijst1,2,FALSE))&amp;" "&amp;(IF(TabelERE723[[#This Row],[Ploegnummer
(kolom te verbergen)]]="-","",TabelERE723[[#This Row],[Ploegnummer
(kolom te verbergen)]]))</f>
        <v>DEN BLACK 3</v>
      </c>
      <c r="I121" s="25" t="str">
        <f t="shared" si="23"/>
        <v>DBLA</v>
      </c>
      <c r="J121" s="44">
        <v>3</v>
      </c>
      <c r="K121" s="79" t="s">
        <v>16</v>
      </c>
      <c r="L121" s="46" t="s">
        <v>16</v>
      </c>
      <c r="M121" s="46" t="s">
        <v>16</v>
      </c>
      <c r="N121" s="54" t="s">
        <v>16</v>
      </c>
      <c r="O121" s="54" t="s">
        <v>16</v>
      </c>
      <c r="P121" s="47" t="s">
        <v>16</v>
      </c>
      <c r="Q121" s="47" t="s">
        <v>16</v>
      </c>
      <c r="R121" s="46" t="s">
        <v>16</v>
      </c>
      <c r="S121" s="47" t="s">
        <v>16</v>
      </c>
      <c r="T121" s="46" t="s">
        <v>16</v>
      </c>
      <c r="U121" s="47" t="s">
        <v>16</v>
      </c>
      <c r="V121" s="46" t="s">
        <v>16</v>
      </c>
      <c r="W121" s="54" t="s">
        <v>16</v>
      </c>
      <c r="X121" s="47" t="s">
        <v>16</v>
      </c>
      <c r="Y121" s="46" t="s">
        <v>16</v>
      </c>
      <c r="Z121" s="47" t="s">
        <v>16</v>
      </c>
      <c r="AA121" s="54">
        <v>0</v>
      </c>
      <c r="AB121" s="54" t="s">
        <v>16</v>
      </c>
      <c r="AC121" s="46">
        <v>0</v>
      </c>
      <c r="AD121" s="46" t="s">
        <v>16</v>
      </c>
      <c r="AE121" s="47" t="s">
        <v>16</v>
      </c>
      <c r="AF121" s="46" t="s">
        <v>16</v>
      </c>
      <c r="AG121" s="26">
        <f>SUM(TabelERE723[[#This Row],[11-09-21]:[07-05-22]])</f>
        <v>0</v>
      </c>
      <c r="AH121" s="27">
        <f>(COUNTIF(TabelERE723[[#This Row],[11-09-21]:[07-05-22]],3)*2)+COUNTIF(TabelERE723[[#This Row],[11-09-21]:[07-05-22]],1)</f>
        <v>0</v>
      </c>
      <c r="AI121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</v>
      </c>
      <c r="AJ121" s="29"/>
      <c r="AK121" s="30">
        <f t="shared" si="24"/>
        <v>0</v>
      </c>
      <c r="AL121" s="31"/>
    </row>
    <row r="122" spans="1:38" s="32" customFormat="1" ht="15" customHeight="1" x14ac:dyDescent="0.3">
      <c r="A122" s="18"/>
      <c r="B122" s="19">
        <f t="shared" si="19"/>
        <v>112</v>
      </c>
      <c r="C122" s="20">
        <v>61</v>
      </c>
      <c r="D122" s="21" t="str">
        <f t="shared" si="20"/>
        <v>CREEMERS EDDY</v>
      </c>
      <c r="E122" s="22" t="str">
        <f t="shared" si="21"/>
        <v>-</v>
      </c>
      <c r="F122" s="23" t="str">
        <f t="shared" si="22"/>
        <v>D</v>
      </c>
      <c r="G122" s="23" t="str">
        <f>IF(TabelERE723[[#This Row],[Gespeelde manches]]&lt;10,"TW",IF(TabelERE723[[#This Row],[Percentage]]&lt;40%,"D",IF(TabelERE723[[#This Row],[Percentage]]&lt;70%,"C","B")))</f>
        <v>TW</v>
      </c>
      <c r="H122" s="24" t="str">
        <f>(VLOOKUP(C122,Ledenlijst1,2,FALSE))&amp;" "&amp;(IF(TabelERE723[[#This Row],[Ploegnummer
(kolom te verbergen)]]="-","",TabelERE723[[#This Row],[Ploegnummer
(kolom te verbergen)]]))</f>
        <v>GOUDEN BIL 2</v>
      </c>
      <c r="I122" s="25" t="str">
        <f t="shared" si="23"/>
        <v>GBIL</v>
      </c>
      <c r="J122" s="44">
        <v>2</v>
      </c>
      <c r="K122" s="79" t="s">
        <v>16</v>
      </c>
      <c r="L122" s="46" t="s">
        <v>16</v>
      </c>
      <c r="M122" s="46" t="s">
        <v>16</v>
      </c>
      <c r="N122" s="54" t="s">
        <v>16</v>
      </c>
      <c r="O122" s="54">
        <v>0</v>
      </c>
      <c r="P122" s="47" t="s">
        <v>16</v>
      </c>
      <c r="Q122" s="47" t="s">
        <v>16</v>
      </c>
      <c r="R122" s="46" t="s">
        <v>16</v>
      </c>
      <c r="S122" s="47" t="s">
        <v>16</v>
      </c>
      <c r="T122" s="46" t="s">
        <v>16</v>
      </c>
      <c r="U122" s="47" t="s">
        <v>16</v>
      </c>
      <c r="V122" s="46" t="s">
        <v>16</v>
      </c>
      <c r="W122" s="54" t="s">
        <v>16</v>
      </c>
      <c r="X122" s="47" t="s">
        <v>16</v>
      </c>
      <c r="Y122" s="46" t="s">
        <v>16</v>
      </c>
      <c r="Z122" s="47" t="s">
        <v>16</v>
      </c>
      <c r="AA122" s="54" t="s">
        <v>16</v>
      </c>
      <c r="AB122" s="54" t="s">
        <v>16</v>
      </c>
      <c r="AC122" s="46" t="s">
        <v>16</v>
      </c>
      <c r="AD122" s="46" t="s">
        <v>16</v>
      </c>
      <c r="AE122" s="47" t="s">
        <v>16</v>
      </c>
      <c r="AF122" s="46" t="s">
        <v>16</v>
      </c>
      <c r="AG122" s="26">
        <f>SUM(TabelERE723[[#This Row],[11-09-21]:[07-05-22]])</f>
        <v>0</v>
      </c>
      <c r="AH122" s="27">
        <f>(COUNTIF(TabelERE723[[#This Row],[11-09-21]:[07-05-22]],3)*2)+COUNTIF(TabelERE723[[#This Row],[11-09-21]:[07-05-22]],1)</f>
        <v>0</v>
      </c>
      <c r="AI122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</v>
      </c>
      <c r="AJ122" s="29"/>
      <c r="AK122" s="30">
        <f t="shared" si="24"/>
        <v>0</v>
      </c>
      <c r="AL122" s="31"/>
    </row>
    <row r="123" spans="1:38" s="32" customFormat="1" ht="15" customHeight="1" x14ac:dyDescent="0.3">
      <c r="A123" s="18"/>
      <c r="B123" s="19">
        <f t="shared" si="19"/>
        <v>112</v>
      </c>
      <c r="C123" s="20">
        <v>38</v>
      </c>
      <c r="D123" s="21" t="str">
        <f t="shared" si="20"/>
        <v>VAN GEEL HANS</v>
      </c>
      <c r="E123" s="22" t="str">
        <f t="shared" si="21"/>
        <v>-</v>
      </c>
      <c r="F123" s="23" t="str">
        <f t="shared" si="22"/>
        <v>NA</v>
      </c>
      <c r="G123" s="23" t="str">
        <f>IF(TabelERE723[[#This Row],[Gespeelde manches]]&lt;10,"TW",IF(TabelERE723[[#This Row],[Percentage]]&lt;40%,"D",IF(TabelERE723[[#This Row],[Percentage]]&lt;70%,"C","B")))</f>
        <v>TW</v>
      </c>
      <c r="H123" s="24" t="str">
        <f>(VLOOKUP(C123,Ledenlijst1,2,FALSE))&amp;" "&amp;(IF(TabelERE723[[#This Row],[Ploegnummer
(kolom te verbergen)]]="-","",TabelERE723[[#This Row],[Ploegnummer
(kolom te verbergen)]]))</f>
        <v>HET WIEL 2</v>
      </c>
      <c r="I123" s="25" t="str">
        <f t="shared" si="23"/>
        <v>WIEL</v>
      </c>
      <c r="J123" s="44">
        <v>2</v>
      </c>
      <c r="K123" s="79" t="s">
        <v>16</v>
      </c>
      <c r="L123" s="46" t="s">
        <v>16</v>
      </c>
      <c r="M123" s="46" t="s">
        <v>16</v>
      </c>
      <c r="N123" s="54" t="s">
        <v>16</v>
      </c>
      <c r="O123" s="54" t="s">
        <v>16</v>
      </c>
      <c r="P123" s="47" t="s">
        <v>16</v>
      </c>
      <c r="Q123" s="47" t="s">
        <v>16</v>
      </c>
      <c r="R123" s="46" t="s">
        <v>16</v>
      </c>
      <c r="S123" s="47" t="s">
        <v>16</v>
      </c>
      <c r="T123" s="46">
        <v>0</v>
      </c>
      <c r="U123" s="47" t="s">
        <v>16</v>
      </c>
      <c r="V123" s="46" t="s">
        <v>16</v>
      </c>
      <c r="W123" s="54" t="s">
        <v>16</v>
      </c>
      <c r="X123" s="47" t="s">
        <v>16</v>
      </c>
      <c r="Y123" s="46" t="s">
        <v>16</v>
      </c>
      <c r="Z123" s="47" t="s">
        <v>16</v>
      </c>
      <c r="AA123" s="54" t="s">
        <v>16</v>
      </c>
      <c r="AB123" s="54" t="s">
        <v>16</v>
      </c>
      <c r="AC123" s="46" t="s">
        <v>16</v>
      </c>
      <c r="AD123" s="46" t="s">
        <v>16</v>
      </c>
      <c r="AE123" s="47" t="s">
        <v>16</v>
      </c>
      <c r="AF123" s="46" t="s">
        <v>16</v>
      </c>
      <c r="AG123" s="26">
        <f>SUM(TabelERE723[[#This Row],[11-09-21]:[07-05-22]])</f>
        <v>0</v>
      </c>
      <c r="AH123" s="27">
        <f>(COUNTIF(TabelERE723[[#This Row],[11-09-21]:[07-05-22]],3)*2)+COUNTIF(TabelERE723[[#This Row],[11-09-21]:[07-05-22]],1)</f>
        <v>0</v>
      </c>
      <c r="AI123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</v>
      </c>
      <c r="AJ123" s="29"/>
      <c r="AK123" s="30">
        <f t="shared" si="24"/>
        <v>0</v>
      </c>
      <c r="AL123" s="31"/>
    </row>
    <row r="124" spans="1:38" s="32" customFormat="1" ht="15" customHeight="1" x14ac:dyDescent="0.3">
      <c r="A124" s="18"/>
      <c r="B124" s="19">
        <f t="shared" si="19"/>
        <v>112</v>
      </c>
      <c r="C124" s="20">
        <v>857</v>
      </c>
      <c r="D124" s="21" t="str">
        <f t="shared" si="20"/>
        <v>CARRETTE MARC</v>
      </c>
      <c r="E124" s="22" t="str">
        <f t="shared" si="21"/>
        <v>-</v>
      </c>
      <c r="F124" s="23" t="str">
        <f t="shared" si="22"/>
        <v>NA</v>
      </c>
      <c r="G124" s="23" t="str">
        <f>IF(TabelERE723[[#This Row],[Gespeelde manches]]&lt;10,"TW",IF(TabelERE723[[#This Row],[Percentage]]&lt;40%,"D",IF(TabelERE723[[#This Row],[Percentage]]&lt;70%,"C","B")))</f>
        <v>TW</v>
      </c>
      <c r="H124" s="24" t="str">
        <f>(VLOOKUP(C124,Ledenlijst1,2,FALSE))&amp;" "&amp;(IF(TabelERE723[[#This Row],[Ploegnummer
(kolom te verbergen)]]="-","",TabelERE723[[#This Row],[Ploegnummer
(kolom te verbergen)]]))</f>
        <v>KALFORT SPORTIF 2</v>
      </c>
      <c r="I124" s="25" t="str">
        <f t="shared" si="23"/>
        <v>KALF</v>
      </c>
      <c r="J124" s="44">
        <v>2</v>
      </c>
      <c r="K124" s="79" t="s">
        <v>16</v>
      </c>
      <c r="L124" s="46" t="s">
        <v>16</v>
      </c>
      <c r="M124" s="46" t="s">
        <v>16</v>
      </c>
      <c r="N124" s="54" t="s">
        <v>16</v>
      </c>
      <c r="O124" s="54" t="s">
        <v>16</v>
      </c>
      <c r="P124" s="47" t="s">
        <v>16</v>
      </c>
      <c r="Q124" s="47">
        <v>0</v>
      </c>
      <c r="R124" s="46" t="s">
        <v>16</v>
      </c>
      <c r="S124" s="47" t="s">
        <v>16</v>
      </c>
      <c r="T124" s="46" t="s">
        <v>16</v>
      </c>
      <c r="U124" s="47" t="s">
        <v>16</v>
      </c>
      <c r="V124" s="46" t="s">
        <v>16</v>
      </c>
      <c r="W124" s="54" t="s">
        <v>16</v>
      </c>
      <c r="X124" s="47" t="s">
        <v>16</v>
      </c>
      <c r="Y124" s="46" t="s">
        <v>16</v>
      </c>
      <c r="Z124" s="47" t="s">
        <v>16</v>
      </c>
      <c r="AA124" s="54" t="s">
        <v>16</v>
      </c>
      <c r="AB124" s="54" t="s">
        <v>16</v>
      </c>
      <c r="AC124" s="46" t="s">
        <v>16</v>
      </c>
      <c r="AD124" s="46" t="s">
        <v>16</v>
      </c>
      <c r="AE124" s="47" t="s">
        <v>16</v>
      </c>
      <c r="AF124" s="46" t="s">
        <v>16</v>
      </c>
      <c r="AG124" s="26">
        <f>SUM(TabelERE723[[#This Row],[11-09-21]:[07-05-22]])</f>
        <v>0</v>
      </c>
      <c r="AH124" s="27">
        <f>(COUNTIF(TabelERE723[[#This Row],[11-09-21]:[07-05-22]],3)*2)+COUNTIF(TabelERE723[[#This Row],[11-09-21]:[07-05-22]],1)</f>
        <v>0</v>
      </c>
      <c r="AI124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</v>
      </c>
      <c r="AJ124" s="29"/>
      <c r="AK124" s="30">
        <f t="shared" si="24"/>
        <v>0</v>
      </c>
      <c r="AL124" s="31"/>
    </row>
    <row r="125" spans="1:38" s="32" customFormat="1" ht="15" customHeight="1" x14ac:dyDescent="0.3">
      <c r="A125" s="18"/>
      <c r="B125" s="19">
        <f t="shared" si="19"/>
        <v>112</v>
      </c>
      <c r="C125" s="20">
        <v>890</v>
      </c>
      <c r="D125" s="21" t="str">
        <f t="shared" si="20"/>
        <v>DE BOECK DAVID</v>
      </c>
      <c r="E125" s="22" t="str">
        <f t="shared" si="21"/>
        <v>-</v>
      </c>
      <c r="F125" s="23" t="str">
        <f t="shared" si="22"/>
        <v>NA</v>
      </c>
      <c r="G125" s="23" t="str">
        <f>IF(TabelERE723[[#This Row],[Gespeelde manches]]&lt;10,"TW",IF(TabelERE723[[#This Row],[Percentage]]&lt;40%,"D",IF(TabelERE723[[#This Row],[Percentage]]&lt;70%,"C","B")))</f>
        <v>TW</v>
      </c>
      <c r="H125" s="24" t="str">
        <f>(VLOOKUP(C125,Ledenlijst1,2,FALSE))&amp;" "&amp;(IF(TabelERE723[[#This Row],[Ploegnummer
(kolom te verbergen)]]="-","",TabelERE723[[#This Row],[Ploegnummer
(kolom te verbergen)]]))</f>
        <v>KALFORT SPORTIF 2</v>
      </c>
      <c r="I125" s="25" t="str">
        <f t="shared" si="23"/>
        <v>KALF</v>
      </c>
      <c r="J125" s="44">
        <v>2</v>
      </c>
      <c r="K125" s="79" t="s">
        <v>16</v>
      </c>
      <c r="L125" s="46" t="s">
        <v>16</v>
      </c>
      <c r="M125" s="46" t="s">
        <v>16</v>
      </c>
      <c r="N125" s="54" t="s">
        <v>16</v>
      </c>
      <c r="O125" s="54" t="s">
        <v>16</v>
      </c>
      <c r="P125" s="47" t="s">
        <v>16</v>
      </c>
      <c r="Q125" s="47" t="s">
        <v>16</v>
      </c>
      <c r="R125" s="46" t="s">
        <v>16</v>
      </c>
      <c r="S125" s="47" t="s">
        <v>16</v>
      </c>
      <c r="T125" s="46">
        <v>0</v>
      </c>
      <c r="U125" s="47" t="s">
        <v>16</v>
      </c>
      <c r="V125" s="46" t="s">
        <v>16</v>
      </c>
      <c r="W125" s="54" t="s">
        <v>16</v>
      </c>
      <c r="X125" s="47" t="s">
        <v>16</v>
      </c>
      <c r="Y125" s="46" t="s">
        <v>16</v>
      </c>
      <c r="Z125" s="47" t="s">
        <v>16</v>
      </c>
      <c r="AA125" s="54" t="s">
        <v>16</v>
      </c>
      <c r="AB125" s="54" t="s">
        <v>16</v>
      </c>
      <c r="AC125" s="46" t="s">
        <v>16</v>
      </c>
      <c r="AD125" s="46" t="s">
        <v>16</v>
      </c>
      <c r="AE125" s="47" t="s">
        <v>16</v>
      </c>
      <c r="AF125" s="46" t="s">
        <v>16</v>
      </c>
      <c r="AG125" s="26">
        <f>SUM(TabelERE723[[#This Row],[11-09-21]:[07-05-22]])</f>
        <v>0</v>
      </c>
      <c r="AH125" s="27">
        <f>(COUNTIF(TabelERE723[[#This Row],[11-09-21]:[07-05-22]],3)*2)+COUNTIF(TabelERE723[[#This Row],[11-09-21]:[07-05-22]],1)</f>
        <v>0</v>
      </c>
      <c r="AI125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</v>
      </c>
      <c r="AJ125" s="29"/>
      <c r="AK125" s="30">
        <f t="shared" si="24"/>
        <v>0</v>
      </c>
      <c r="AL125" s="31"/>
    </row>
    <row r="126" spans="1:38" s="32" customFormat="1" ht="15" customHeight="1" x14ac:dyDescent="0.3">
      <c r="A126" s="18"/>
      <c r="B126" s="19">
        <f t="shared" si="19"/>
        <v>112</v>
      </c>
      <c r="C126" s="20">
        <v>402</v>
      </c>
      <c r="D126" s="21" t="str">
        <f t="shared" si="20"/>
        <v>DE GREEF JOHAN</v>
      </c>
      <c r="E126" s="22">
        <f t="shared" si="21"/>
        <v>2</v>
      </c>
      <c r="F126" s="23" t="str">
        <f t="shared" si="22"/>
        <v>D</v>
      </c>
      <c r="G126" s="23" t="str">
        <f>IF(TabelERE723[[#This Row],[Gespeelde manches]]&lt;10,"TW",IF(TabelERE723[[#This Row],[Percentage]]&lt;40%,"D",IF(TabelERE723[[#This Row],[Percentage]]&lt;70%,"C","B")))</f>
        <v>TW</v>
      </c>
      <c r="H126" s="24" t="str">
        <f>(VLOOKUP(C126,Ledenlijst1,2,FALSE))&amp;" "&amp;(IF(TabelERE723[[#This Row],[Ploegnummer
(kolom te verbergen)]]="-","",TabelERE723[[#This Row],[Ploegnummer
(kolom te verbergen)]]))</f>
        <v>KALFORT SPORTIF 2</v>
      </c>
      <c r="I126" s="25" t="str">
        <f t="shared" si="23"/>
        <v>KALF</v>
      </c>
      <c r="J126" s="44">
        <v>2</v>
      </c>
      <c r="K126" s="79" t="s">
        <v>16</v>
      </c>
      <c r="L126" s="46">
        <v>0</v>
      </c>
      <c r="M126" s="46">
        <v>0</v>
      </c>
      <c r="N126" s="54" t="s">
        <v>16</v>
      </c>
      <c r="O126" s="54" t="s">
        <v>16</v>
      </c>
      <c r="P126" s="47" t="s">
        <v>16</v>
      </c>
      <c r="Q126" s="47" t="s">
        <v>16</v>
      </c>
      <c r="R126" s="46" t="s">
        <v>16</v>
      </c>
      <c r="S126" s="47" t="s">
        <v>16</v>
      </c>
      <c r="T126" s="46" t="s">
        <v>16</v>
      </c>
      <c r="U126" s="47" t="s">
        <v>16</v>
      </c>
      <c r="V126" s="46" t="s">
        <v>16</v>
      </c>
      <c r="W126" s="54" t="s">
        <v>16</v>
      </c>
      <c r="X126" s="47" t="s">
        <v>16</v>
      </c>
      <c r="Y126" s="46" t="s">
        <v>16</v>
      </c>
      <c r="Z126" s="47" t="s">
        <v>16</v>
      </c>
      <c r="AA126" s="54" t="s">
        <v>16</v>
      </c>
      <c r="AB126" s="54" t="s">
        <v>16</v>
      </c>
      <c r="AC126" s="46" t="s">
        <v>16</v>
      </c>
      <c r="AD126" s="46" t="s">
        <v>16</v>
      </c>
      <c r="AE126" s="47" t="s">
        <v>16</v>
      </c>
      <c r="AF126" s="46" t="s">
        <v>16</v>
      </c>
      <c r="AG126" s="26">
        <f>SUM(TabelERE723[[#This Row],[11-09-21]:[07-05-22]])</f>
        <v>0</v>
      </c>
      <c r="AH126" s="27">
        <f>(COUNTIF(TabelERE723[[#This Row],[11-09-21]:[07-05-22]],3)*2)+COUNTIF(TabelERE723[[#This Row],[11-09-21]:[07-05-22]],1)</f>
        <v>0</v>
      </c>
      <c r="AI126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</v>
      </c>
      <c r="AJ126" s="29"/>
      <c r="AK126" s="30">
        <f t="shared" si="24"/>
        <v>0</v>
      </c>
      <c r="AL126" s="31"/>
    </row>
    <row r="127" spans="1:38" s="32" customFormat="1" ht="15" customHeight="1" x14ac:dyDescent="0.3">
      <c r="A127" s="18"/>
      <c r="B127" s="19">
        <f t="shared" si="19"/>
        <v>112</v>
      </c>
      <c r="C127" s="20">
        <v>544</v>
      </c>
      <c r="D127" s="21" t="str">
        <f t="shared" si="20"/>
        <v>VLEMINCKX JONAS</v>
      </c>
      <c r="E127" s="22" t="str">
        <f t="shared" si="21"/>
        <v>-</v>
      </c>
      <c r="F127" s="23" t="str">
        <f t="shared" si="22"/>
        <v>C</v>
      </c>
      <c r="G127" s="23" t="str">
        <f>IF(TabelERE723[[#This Row],[Gespeelde manches]]&lt;10,"TW",IF(TabelERE723[[#This Row],[Percentage]]&lt;40%,"D",IF(TabelERE723[[#This Row],[Percentage]]&lt;70%,"C","B")))</f>
        <v>TW</v>
      </c>
      <c r="H127" s="24" t="str">
        <f>(VLOOKUP(C127,Ledenlijst1,2,FALSE))&amp;" "&amp;(IF(TabelERE723[[#This Row],[Ploegnummer
(kolom te verbergen)]]="-","",TabelERE723[[#This Row],[Ploegnummer
(kolom te verbergen)]]))</f>
        <v>KALFORT SPORTIF 2</v>
      </c>
      <c r="I127" s="25" t="str">
        <f t="shared" si="23"/>
        <v>KALF</v>
      </c>
      <c r="J127" s="44">
        <v>2</v>
      </c>
      <c r="K127" s="79" t="s">
        <v>16</v>
      </c>
      <c r="L127" s="46" t="s">
        <v>16</v>
      </c>
      <c r="M127" s="46">
        <v>0</v>
      </c>
      <c r="N127" s="54" t="s">
        <v>16</v>
      </c>
      <c r="O127" s="54">
        <v>0</v>
      </c>
      <c r="P127" s="47" t="s">
        <v>16</v>
      </c>
      <c r="Q127" s="47" t="s">
        <v>16</v>
      </c>
      <c r="R127" s="46" t="s">
        <v>16</v>
      </c>
      <c r="S127" s="47" t="s">
        <v>16</v>
      </c>
      <c r="T127" s="46" t="s">
        <v>16</v>
      </c>
      <c r="U127" s="47" t="s">
        <v>16</v>
      </c>
      <c r="V127" s="46" t="s">
        <v>16</v>
      </c>
      <c r="W127" s="54" t="s">
        <v>16</v>
      </c>
      <c r="X127" s="47" t="s">
        <v>16</v>
      </c>
      <c r="Y127" s="46" t="s">
        <v>16</v>
      </c>
      <c r="Z127" s="47" t="s">
        <v>16</v>
      </c>
      <c r="AA127" s="54" t="s">
        <v>16</v>
      </c>
      <c r="AB127" s="54" t="s">
        <v>16</v>
      </c>
      <c r="AC127" s="46" t="s">
        <v>16</v>
      </c>
      <c r="AD127" s="46" t="s">
        <v>16</v>
      </c>
      <c r="AE127" s="47" t="s">
        <v>16</v>
      </c>
      <c r="AF127" s="46" t="s">
        <v>16</v>
      </c>
      <c r="AG127" s="26">
        <f>SUM(TabelERE723[[#This Row],[11-09-21]:[07-05-22]])</f>
        <v>0</v>
      </c>
      <c r="AH127" s="27">
        <f>(COUNTIF(TabelERE723[[#This Row],[11-09-21]:[07-05-22]],3)*2)+COUNTIF(TabelERE723[[#This Row],[11-09-21]:[07-05-22]],1)</f>
        <v>0</v>
      </c>
      <c r="AI127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</v>
      </c>
      <c r="AJ127" s="29"/>
      <c r="AK127" s="30">
        <f t="shared" si="24"/>
        <v>0</v>
      </c>
      <c r="AL127" s="31"/>
    </row>
    <row r="128" spans="1:38" s="32" customFormat="1" ht="15" customHeight="1" x14ac:dyDescent="0.3">
      <c r="A128" s="18"/>
      <c r="B128" s="19">
        <f t="shared" si="19"/>
        <v>112</v>
      </c>
      <c r="C128" s="20">
        <v>165</v>
      </c>
      <c r="D128" s="21" t="str">
        <f t="shared" si="20"/>
        <v>CLEEMPUT DAVY</v>
      </c>
      <c r="E128" s="22" t="str">
        <f t="shared" si="21"/>
        <v>-</v>
      </c>
      <c r="F128" s="23" t="str">
        <f t="shared" si="22"/>
        <v>D</v>
      </c>
      <c r="G128" s="23" t="str">
        <f>IF(TabelERE723[[#This Row],[Gespeelde manches]]&lt;10,"TW",IF(TabelERE723[[#This Row],[Percentage]]&lt;40%,"D",IF(TabelERE723[[#This Row],[Percentage]]&lt;70%,"C","B")))</f>
        <v>D</v>
      </c>
      <c r="H128" s="24" t="str">
        <f>(VLOOKUP(C128,Ledenlijst1,2,FALSE))&amp;" "&amp;(IF(TabelERE723[[#This Row],[Ploegnummer
(kolom te verbergen)]]="-","",TabelERE723[[#This Row],[Ploegnummer
(kolom te verbergen)]]))</f>
        <v>'t ZANDHOF 2</v>
      </c>
      <c r="I128" s="25" t="str">
        <f t="shared" si="23"/>
        <v>TZH</v>
      </c>
      <c r="J128" s="44">
        <v>2</v>
      </c>
      <c r="K128" s="79">
        <v>0</v>
      </c>
      <c r="L128" s="46">
        <v>0</v>
      </c>
      <c r="M128" s="46">
        <v>0</v>
      </c>
      <c r="N128" s="54">
        <v>0</v>
      </c>
      <c r="O128" s="54" t="s">
        <v>16</v>
      </c>
      <c r="P128" s="47">
        <v>0</v>
      </c>
      <c r="Q128" s="47" t="s">
        <v>16</v>
      </c>
      <c r="R128" s="46">
        <v>0</v>
      </c>
      <c r="S128" s="47">
        <v>0</v>
      </c>
      <c r="T128" s="46">
        <v>0</v>
      </c>
      <c r="U128" s="47">
        <v>0</v>
      </c>
      <c r="V128" s="46">
        <v>0</v>
      </c>
      <c r="W128" s="54">
        <v>0</v>
      </c>
      <c r="X128" s="47">
        <v>0</v>
      </c>
      <c r="Y128" s="46" t="s">
        <v>16</v>
      </c>
      <c r="Z128" s="47" t="s">
        <v>16</v>
      </c>
      <c r="AA128" s="54">
        <v>0</v>
      </c>
      <c r="AB128" s="54">
        <v>0</v>
      </c>
      <c r="AC128" s="46">
        <v>0</v>
      </c>
      <c r="AD128" s="46" t="s">
        <v>16</v>
      </c>
      <c r="AE128" s="47">
        <v>0</v>
      </c>
      <c r="AF128" s="46" t="s">
        <v>16</v>
      </c>
      <c r="AG128" s="26">
        <f>SUM(TabelERE723[[#This Row],[11-09-21]:[07-05-22]])</f>
        <v>0</v>
      </c>
      <c r="AH128" s="27">
        <f>(COUNTIF(TabelERE723[[#This Row],[11-09-21]:[07-05-22]],3)*2)+COUNTIF(TabelERE723[[#This Row],[11-09-21]:[07-05-22]],1)</f>
        <v>0</v>
      </c>
      <c r="AI128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31</v>
      </c>
      <c r="AJ128" s="29">
        <v>1</v>
      </c>
      <c r="AK128" s="30">
        <f t="shared" si="24"/>
        <v>0</v>
      </c>
      <c r="AL128" s="31"/>
    </row>
    <row r="129" spans="1:38" s="32" customFormat="1" ht="15" customHeight="1" x14ac:dyDescent="0.3">
      <c r="A129" s="18"/>
      <c r="B129" s="19">
        <f t="shared" si="19"/>
        <v>112</v>
      </c>
      <c r="C129" s="20">
        <v>12</v>
      </c>
      <c r="D129" s="21" t="str">
        <f t="shared" si="20"/>
        <v>DE CLERCQ JOZEF</v>
      </c>
      <c r="E129" s="22" t="str">
        <f t="shared" si="21"/>
        <v>-</v>
      </c>
      <c r="F129" s="23" t="str">
        <f t="shared" si="22"/>
        <v>C</v>
      </c>
      <c r="G129" s="23" t="str">
        <f>IF(TabelERE723[[#This Row],[Gespeelde manches]]&lt;10,"TW",IF(TabelERE723[[#This Row],[Percentage]]&lt;40%,"D",IF(TabelERE723[[#This Row],[Percentage]]&lt;70%,"C","B")))</f>
        <v>TW</v>
      </c>
      <c r="H129" s="24" t="str">
        <f>(VLOOKUP(C129,Ledenlijst1,2,FALSE))&amp;" "&amp;(IF(TabelERE723[[#This Row],[Ploegnummer
(kolom te verbergen)]]="-","",TabelERE723[[#This Row],[Ploegnummer
(kolom te verbergen)]]))</f>
        <v>'t ZANDHOF 2</v>
      </c>
      <c r="I129" s="25" t="str">
        <f t="shared" si="23"/>
        <v>TZH</v>
      </c>
      <c r="J129" s="44">
        <v>2</v>
      </c>
      <c r="K129" s="79" t="s">
        <v>16</v>
      </c>
      <c r="L129" s="46">
        <v>0</v>
      </c>
      <c r="M129" s="46" t="s">
        <v>16</v>
      </c>
      <c r="N129" s="54">
        <v>0</v>
      </c>
      <c r="O129" s="54" t="s">
        <v>16</v>
      </c>
      <c r="P129" s="47" t="s">
        <v>16</v>
      </c>
      <c r="Q129" s="47" t="s">
        <v>16</v>
      </c>
      <c r="R129" s="46" t="s">
        <v>16</v>
      </c>
      <c r="S129" s="47" t="s">
        <v>16</v>
      </c>
      <c r="T129" s="46" t="s">
        <v>16</v>
      </c>
      <c r="U129" s="47" t="s">
        <v>16</v>
      </c>
      <c r="V129" s="46" t="s">
        <v>16</v>
      </c>
      <c r="W129" s="54" t="s">
        <v>16</v>
      </c>
      <c r="X129" s="47" t="s">
        <v>16</v>
      </c>
      <c r="Y129" s="46" t="s">
        <v>16</v>
      </c>
      <c r="Z129" s="47" t="s">
        <v>16</v>
      </c>
      <c r="AA129" s="54" t="s">
        <v>16</v>
      </c>
      <c r="AB129" s="54" t="s">
        <v>16</v>
      </c>
      <c r="AC129" s="46" t="s">
        <v>16</v>
      </c>
      <c r="AD129" s="46" t="s">
        <v>16</v>
      </c>
      <c r="AE129" s="47" t="s">
        <v>16</v>
      </c>
      <c r="AF129" s="46" t="s">
        <v>16</v>
      </c>
      <c r="AG129" s="26">
        <f>SUM(TabelERE723[[#This Row],[11-09-21]:[07-05-22]])</f>
        <v>0</v>
      </c>
      <c r="AH129" s="27">
        <f>(COUNTIF(TabelERE723[[#This Row],[11-09-21]:[07-05-22]],3)*2)+COUNTIF(TabelERE723[[#This Row],[11-09-21]:[07-05-22]],1)</f>
        <v>0</v>
      </c>
      <c r="AI129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4</v>
      </c>
      <c r="AJ129" s="29"/>
      <c r="AK129" s="30">
        <f t="shared" si="24"/>
        <v>0</v>
      </c>
      <c r="AL129" s="31"/>
    </row>
    <row r="130" spans="1:38" s="32" customFormat="1" ht="15" customHeight="1" x14ac:dyDescent="0.3">
      <c r="A130" s="18"/>
      <c r="B130" s="19">
        <f t="shared" si="19"/>
        <v>112</v>
      </c>
      <c r="C130" s="20">
        <v>634</v>
      </c>
      <c r="D130" s="21" t="str">
        <f t="shared" si="20"/>
        <v>MERCKX KASPER</v>
      </c>
      <c r="E130" s="22" t="str">
        <f t="shared" si="21"/>
        <v>-</v>
      </c>
      <c r="F130" s="23" t="str">
        <f t="shared" si="22"/>
        <v>D</v>
      </c>
      <c r="G130" s="23" t="str">
        <f>IF(TabelERE723[[#This Row],[Gespeelde manches]]&lt;10,"TW",IF(TabelERE723[[#This Row],[Percentage]]&lt;40%,"D",IF(TabelERE723[[#This Row],[Percentage]]&lt;70%,"C","B")))</f>
        <v>D</v>
      </c>
      <c r="H130" s="24" t="str">
        <f>(VLOOKUP(C130,Ledenlijst1,2,FALSE))&amp;" "&amp;(IF(TabelERE723[[#This Row],[Ploegnummer
(kolom te verbergen)]]="-","",TabelERE723[[#This Row],[Ploegnummer
(kolom te verbergen)]]))</f>
        <v>'t ZANDHOF 2</v>
      </c>
      <c r="I130" s="25" t="str">
        <f t="shared" si="23"/>
        <v>TZH</v>
      </c>
      <c r="J130" s="44">
        <v>2</v>
      </c>
      <c r="K130" s="79" t="s">
        <v>16</v>
      </c>
      <c r="L130" s="46" t="s">
        <v>16</v>
      </c>
      <c r="M130" s="46" t="s">
        <v>16</v>
      </c>
      <c r="N130" s="54" t="s">
        <v>16</v>
      </c>
      <c r="O130" s="54" t="s">
        <v>16</v>
      </c>
      <c r="P130" s="47" t="s">
        <v>16</v>
      </c>
      <c r="Q130" s="47" t="s">
        <v>16</v>
      </c>
      <c r="R130" s="46">
        <v>0</v>
      </c>
      <c r="S130" s="47" t="s">
        <v>16</v>
      </c>
      <c r="T130" s="46">
        <v>0</v>
      </c>
      <c r="U130" s="47">
        <v>0</v>
      </c>
      <c r="V130" s="46" t="s">
        <v>16</v>
      </c>
      <c r="W130" s="54">
        <v>0</v>
      </c>
      <c r="X130" s="47" t="s">
        <v>16</v>
      </c>
      <c r="Y130" s="46">
        <v>0</v>
      </c>
      <c r="Z130" s="47" t="s">
        <v>16</v>
      </c>
      <c r="AA130" s="54" t="s">
        <v>16</v>
      </c>
      <c r="AB130" s="54" t="s">
        <v>16</v>
      </c>
      <c r="AC130" s="46" t="s">
        <v>16</v>
      </c>
      <c r="AD130" s="46" t="s">
        <v>16</v>
      </c>
      <c r="AE130" s="47">
        <v>0</v>
      </c>
      <c r="AF130" s="46">
        <v>0</v>
      </c>
      <c r="AG130" s="26">
        <f>SUM(TabelERE723[[#This Row],[11-09-21]:[07-05-22]])</f>
        <v>0</v>
      </c>
      <c r="AH130" s="27">
        <f>(COUNTIF(TabelERE723[[#This Row],[11-09-21]:[07-05-22]],3)*2)+COUNTIF(TabelERE723[[#This Row],[11-09-21]:[07-05-22]],1)</f>
        <v>0</v>
      </c>
      <c r="AI130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14</v>
      </c>
      <c r="AJ130" s="29"/>
      <c r="AK130" s="30">
        <f t="shared" si="24"/>
        <v>0</v>
      </c>
      <c r="AL130" s="31"/>
    </row>
    <row r="131" spans="1:38" s="32" customFormat="1" ht="15" customHeight="1" x14ac:dyDescent="0.3">
      <c r="A131" s="18"/>
      <c r="B131" s="19">
        <f t="shared" si="19"/>
        <v>112</v>
      </c>
      <c r="C131" s="20">
        <v>636</v>
      </c>
      <c r="D131" s="21" t="str">
        <f t="shared" si="20"/>
        <v>VAN RELEGHEM CHRISTOPHER</v>
      </c>
      <c r="E131" s="22" t="str">
        <f t="shared" si="21"/>
        <v>-</v>
      </c>
      <c r="F131" s="23" t="str">
        <f t="shared" si="22"/>
        <v>D</v>
      </c>
      <c r="G131" s="23" t="str">
        <f>IF(TabelERE723[[#This Row],[Gespeelde manches]]&lt;10,"TW",IF(TabelERE723[[#This Row],[Percentage]]&lt;40%,"D",IF(TabelERE723[[#This Row],[Percentage]]&lt;70%,"C","B")))</f>
        <v>TW</v>
      </c>
      <c r="H131" s="24" t="str">
        <f>(VLOOKUP(C131,Ledenlijst1,2,FALSE))&amp;" "&amp;(IF(TabelERE723[[#This Row],[Ploegnummer
(kolom te verbergen)]]="-","",TabelERE723[[#This Row],[Ploegnummer
(kolom te verbergen)]]))</f>
        <v>'t ZANDHOF 2</v>
      </c>
      <c r="I131" s="25" t="str">
        <f t="shared" si="23"/>
        <v>TZH</v>
      </c>
      <c r="J131" s="44">
        <v>2</v>
      </c>
      <c r="K131" s="79" t="s">
        <v>16</v>
      </c>
      <c r="L131" s="46" t="s">
        <v>16</v>
      </c>
      <c r="M131" s="46" t="s">
        <v>16</v>
      </c>
      <c r="N131" s="54" t="s">
        <v>16</v>
      </c>
      <c r="O131" s="54" t="s">
        <v>16</v>
      </c>
      <c r="P131" s="47" t="s">
        <v>16</v>
      </c>
      <c r="Q131" s="47" t="s">
        <v>16</v>
      </c>
      <c r="R131" s="46" t="s">
        <v>16</v>
      </c>
      <c r="S131" s="47" t="s">
        <v>16</v>
      </c>
      <c r="T131" s="46" t="s">
        <v>16</v>
      </c>
      <c r="U131" s="47" t="s">
        <v>16</v>
      </c>
      <c r="V131" s="46" t="s">
        <v>16</v>
      </c>
      <c r="W131" s="54" t="s">
        <v>16</v>
      </c>
      <c r="X131" s="47" t="s">
        <v>16</v>
      </c>
      <c r="Y131" s="46">
        <v>0</v>
      </c>
      <c r="Z131" s="47" t="s">
        <v>16</v>
      </c>
      <c r="AA131" s="54" t="s">
        <v>16</v>
      </c>
      <c r="AB131" s="54" t="s">
        <v>16</v>
      </c>
      <c r="AC131" s="46" t="s">
        <v>16</v>
      </c>
      <c r="AD131" s="46">
        <v>0</v>
      </c>
      <c r="AE131" s="47">
        <v>0</v>
      </c>
      <c r="AF131" s="46" t="s">
        <v>16</v>
      </c>
      <c r="AG131" s="26">
        <f>SUM(TabelERE723[[#This Row],[11-09-21]:[07-05-22]])</f>
        <v>0</v>
      </c>
      <c r="AH131" s="27">
        <f>(COUNTIF(TabelERE723[[#This Row],[11-09-21]:[07-05-22]],3)*2)+COUNTIF(TabelERE723[[#This Row],[11-09-21]:[07-05-22]],1)</f>
        <v>0</v>
      </c>
      <c r="AI131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6</v>
      </c>
      <c r="AJ131" s="29"/>
      <c r="AK131" s="30">
        <f t="shared" si="24"/>
        <v>0</v>
      </c>
      <c r="AL131" s="31"/>
    </row>
    <row r="132" spans="1:38" s="32" customFormat="1" ht="15" customHeight="1" x14ac:dyDescent="0.3">
      <c r="A132" s="18"/>
      <c r="B132" s="19">
        <f t="shared" si="19"/>
        <v>112</v>
      </c>
      <c r="C132" s="20">
        <v>898</v>
      </c>
      <c r="D132" s="21" t="str">
        <f t="shared" ref="D132:D163" si="25">VLOOKUP(C132,Ledenlijst1,4,FALSE)</f>
        <v>VAN HEIREWEGH GINO</v>
      </c>
      <c r="E132" s="22" t="str">
        <f t="shared" si="21"/>
        <v>-</v>
      </c>
      <c r="F132" s="23" t="str">
        <f t="shared" si="22"/>
        <v>NA</v>
      </c>
      <c r="G132" s="23" t="str">
        <f>IF(TabelERE723[[#This Row],[Gespeelde manches]]&lt;10,"TW",IF(TabelERE723[[#This Row],[Percentage]]&lt;40%,"D",IF(TabelERE723[[#This Row],[Percentage]]&lt;70%,"C","B")))</f>
        <v>TW</v>
      </c>
      <c r="H132" s="24" t="str">
        <f>(VLOOKUP(C132,Ledenlijst1,2,FALSE))&amp;" "&amp;(IF(TabelERE723[[#This Row],[Ploegnummer
(kolom te verbergen)]]="-","",TabelERE723[[#This Row],[Ploegnummer
(kolom te verbergen)]]))</f>
        <v xml:space="preserve">ZOGGEHOF </v>
      </c>
      <c r="I132" s="25" t="str">
        <f t="shared" si="23"/>
        <v>ZOG</v>
      </c>
      <c r="J132" s="44"/>
      <c r="K132" s="45" t="s">
        <v>16</v>
      </c>
      <c r="L132" s="46" t="s">
        <v>16</v>
      </c>
      <c r="M132" s="46" t="s">
        <v>16</v>
      </c>
      <c r="N132" s="54" t="s">
        <v>16</v>
      </c>
      <c r="O132" s="54" t="s">
        <v>16</v>
      </c>
      <c r="P132" s="47" t="s">
        <v>16</v>
      </c>
      <c r="Q132" s="47" t="s">
        <v>16</v>
      </c>
      <c r="R132" s="46">
        <v>0</v>
      </c>
      <c r="S132" s="47" t="s">
        <v>16</v>
      </c>
      <c r="T132" s="46" t="s">
        <v>16</v>
      </c>
      <c r="U132" s="47" t="s">
        <v>16</v>
      </c>
      <c r="V132" s="46" t="s">
        <v>16</v>
      </c>
      <c r="W132" s="54" t="s">
        <v>16</v>
      </c>
      <c r="X132" s="47" t="s">
        <v>16</v>
      </c>
      <c r="Y132" s="46" t="s">
        <v>16</v>
      </c>
      <c r="Z132" s="85" t="s">
        <v>28</v>
      </c>
      <c r="AA132" s="54" t="s">
        <v>16</v>
      </c>
      <c r="AB132" s="54" t="s">
        <v>16</v>
      </c>
      <c r="AC132" s="46" t="s">
        <v>16</v>
      </c>
      <c r="AD132" s="46" t="s">
        <v>16</v>
      </c>
      <c r="AE132" s="47" t="s">
        <v>16</v>
      </c>
      <c r="AF132" s="46" t="s">
        <v>16</v>
      </c>
      <c r="AG132" s="26">
        <f>SUM(TabelERE723[[#This Row],[11-09-21]:[07-05-22]])</f>
        <v>0</v>
      </c>
      <c r="AH132" s="27">
        <f>(COUNTIF(TabelERE723[[#This Row],[11-09-21]:[07-05-22]],3)*2)+COUNTIF(TabelERE723[[#This Row],[11-09-21]:[07-05-22]],1)</f>
        <v>0</v>
      </c>
      <c r="AI132" s="28">
        <f>((COUNTIF(TabelERE723[[#This Row],[11-09-21]:[07-05-22]],3)+COUNTIF(TabelERE723[[#This Row],[11-09-21]:[07-05-22]],1)+COUNTIF(TabelERE723[[#This Row],[11-09-21]:[07-05-22]],0))*2)-TabelERE723[[#This Row],[Aantal keer 1 manche gespeeld
(kolom te verbergen)]]</f>
        <v>2</v>
      </c>
      <c r="AJ132" s="29"/>
      <c r="AK132" s="30">
        <f t="shared" si="24"/>
        <v>0</v>
      </c>
      <c r="AL132" s="31"/>
    </row>
  </sheetData>
  <sheetProtection algorithmName="SHA-512" hashValue="7+7Wi9okKVkZobhU4GO3Q642jnb/gPCcKIX1TlPFTRUfQefwF27TeHRenHJ7XU8OB4Mz1m4Td2ok9Tiq9Qc3aA==" saltValue="As5kvm44fOEs+7TYHHIFQw==" spinCount="100000" sheet="1" objects="1" scenarios="1"/>
  <mergeCells count="1">
    <mergeCell ref="B2:C2"/>
  </mergeCells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979E5-FCF7-41E5-AC12-39DE435C037D}">
  <sheetPr codeName="Blad3"/>
  <dimension ref="A1:AL110"/>
  <sheetViews>
    <sheetView showGridLines="0" zoomScaleNormal="100" workbookViewId="0">
      <pane ySplit="3" topLeftCell="A4" activePane="bottomLeft" state="frozen"/>
      <selection pane="bottomLeft"/>
    </sheetView>
  </sheetViews>
  <sheetFormatPr defaultColWidth="8.19921875" defaultRowHeight="10.199999999999999" x14ac:dyDescent="0.3"/>
  <cols>
    <col min="1" max="1" width="1.19921875" style="40" customWidth="1"/>
    <col min="2" max="2" width="5.09765625" style="33" customWidth="1"/>
    <col min="3" max="3" width="6.3984375" style="33" customWidth="1"/>
    <col min="4" max="4" width="23.3984375" style="34" bestFit="1" customWidth="1"/>
    <col min="5" max="5" width="7.09765625" style="33" bestFit="1" customWidth="1"/>
    <col min="6" max="6" width="6.3984375" style="35" customWidth="1"/>
    <col min="7" max="7" width="6.8984375" style="35" bestFit="1" customWidth="1"/>
    <col min="8" max="8" width="13.8984375" style="36" bestFit="1" customWidth="1"/>
    <col min="9" max="9" width="8.69921875" style="37" hidden="1" customWidth="1"/>
    <col min="10" max="10" width="9.3984375" style="37" hidden="1" customWidth="1"/>
    <col min="11" max="32" width="3" style="33" customWidth="1"/>
    <col min="33" max="33" width="3.8984375" style="38" customWidth="1"/>
    <col min="34" max="35" width="3.8984375" style="39" customWidth="1"/>
    <col min="36" max="36" width="11.09765625" style="39" hidden="1" customWidth="1"/>
    <col min="37" max="37" width="7.69921875" style="39" customWidth="1"/>
    <col min="38" max="39" width="8.19921875" style="40"/>
    <col min="40" max="40" width="36.5" style="40" bestFit="1" customWidth="1"/>
    <col min="41" max="260" width="8.19921875" style="40"/>
    <col min="261" max="261" width="1.19921875" style="40" customWidth="1"/>
    <col min="262" max="262" width="5.09765625" style="40" customWidth="1"/>
    <col min="263" max="263" width="6.3984375" style="40" customWidth="1"/>
    <col min="264" max="264" width="28.8984375" style="40" customWidth="1"/>
    <col min="265" max="266" width="6.3984375" style="40" customWidth="1"/>
    <col min="267" max="267" width="14.09765625" style="40" customWidth="1"/>
    <col min="268" max="289" width="2.59765625" style="40" customWidth="1"/>
    <col min="290" max="290" width="3.8984375" style="40" customWidth="1"/>
    <col min="291" max="293" width="7.69921875" style="40" customWidth="1"/>
    <col min="294" max="516" width="8.19921875" style="40"/>
    <col min="517" max="517" width="1.19921875" style="40" customWidth="1"/>
    <col min="518" max="518" width="5.09765625" style="40" customWidth="1"/>
    <col min="519" max="519" width="6.3984375" style="40" customWidth="1"/>
    <col min="520" max="520" width="28.8984375" style="40" customWidth="1"/>
    <col min="521" max="522" width="6.3984375" style="40" customWidth="1"/>
    <col min="523" max="523" width="14.09765625" style="40" customWidth="1"/>
    <col min="524" max="545" width="2.59765625" style="40" customWidth="1"/>
    <col min="546" max="546" width="3.8984375" style="40" customWidth="1"/>
    <col min="547" max="549" width="7.69921875" style="40" customWidth="1"/>
    <col min="550" max="772" width="8.19921875" style="40"/>
    <col min="773" max="773" width="1.19921875" style="40" customWidth="1"/>
    <col min="774" max="774" width="5.09765625" style="40" customWidth="1"/>
    <col min="775" max="775" width="6.3984375" style="40" customWidth="1"/>
    <col min="776" max="776" width="28.8984375" style="40" customWidth="1"/>
    <col min="777" max="778" width="6.3984375" style="40" customWidth="1"/>
    <col min="779" max="779" width="14.09765625" style="40" customWidth="1"/>
    <col min="780" max="801" width="2.59765625" style="40" customWidth="1"/>
    <col min="802" max="802" width="3.8984375" style="40" customWidth="1"/>
    <col min="803" max="805" width="7.69921875" style="40" customWidth="1"/>
    <col min="806" max="1028" width="8.19921875" style="40"/>
    <col min="1029" max="1029" width="1.19921875" style="40" customWidth="1"/>
    <col min="1030" max="1030" width="5.09765625" style="40" customWidth="1"/>
    <col min="1031" max="1031" width="6.3984375" style="40" customWidth="1"/>
    <col min="1032" max="1032" width="28.8984375" style="40" customWidth="1"/>
    <col min="1033" max="1034" width="6.3984375" style="40" customWidth="1"/>
    <col min="1035" max="1035" width="14.09765625" style="40" customWidth="1"/>
    <col min="1036" max="1057" width="2.59765625" style="40" customWidth="1"/>
    <col min="1058" max="1058" width="3.8984375" style="40" customWidth="1"/>
    <col min="1059" max="1061" width="7.69921875" style="40" customWidth="1"/>
    <col min="1062" max="1284" width="8.19921875" style="40"/>
    <col min="1285" max="1285" width="1.19921875" style="40" customWidth="1"/>
    <col min="1286" max="1286" width="5.09765625" style="40" customWidth="1"/>
    <col min="1287" max="1287" width="6.3984375" style="40" customWidth="1"/>
    <col min="1288" max="1288" width="28.8984375" style="40" customWidth="1"/>
    <col min="1289" max="1290" width="6.3984375" style="40" customWidth="1"/>
    <col min="1291" max="1291" width="14.09765625" style="40" customWidth="1"/>
    <col min="1292" max="1313" width="2.59765625" style="40" customWidth="1"/>
    <col min="1314" max="1314" width="3.8984375" style="40" customWidth="1"/>
    <col min="1315" max="1317" width="7.69921875" style="40" customWidth="1"/>
    <col min="1318" max="1540" width="8.19921875" style="40"/>
    <col min="1541" max="1541" width="1.19921875" style="40" customWidth="1"/>
    <col min="1542" max="1542" width="5.09765625" style="40" customWidth="1"/>
    <col min="1543" max="1543" width="6.3984375" style="40" customWidth="1"/>
    <col min="1544" max="1544" width="28.8984375" style="40" customWidth="1"/>
    <col min="1545" max="1546" width="6.3984375" style="40" customWidth="1"/>
    <col min="1547" max="1547" width="14.09765625" style="40" customWidth="1"/>
    <col min="1548" max="1569" width="2.59765625" style="40" customWidth="1"/>
    <col min="1570" max="1570" width="3.8984375" style="40" customWidth="1"/>
    <col min="1571" max="1573" width="7.69921875" style="40" customWidth="1"/>
    <col min="1574" max="1796" width="8.19921875" style="40"/>
    <col min="1797" max="1797" width="1.19921875" style="40" customWidth="1"/>
    <col min="1798" max="1798" width="5.09765625" style="40" customWidth="1"/>
    <col min="1799" max="1799" width="6.3984375" style="40" customWidth="1"/>
    <col min="1800" max="1800" width="28.8984375" style="40" customWidth="1"/>
    <col min="1801" max="1802" width="6.3984375" style="40" customWidth="1"/>
    <col min="1803" max="1803" width="14.09765625" style="40" customWidth="1"/>
    <col min="1804" max="1825" width="2.59765625" style="40" customWidth="1"/>
    <col min="1826" max="1826" width="3.8984375" style="40" customWidth="1"/>
    <col min="1827" max="1829" width="7.69921875" style="40" customWidth="1"/>
    <col min="1830" max="2052" width="8.19921875" style="40"/>
    <col min="2053" max="2053" width="1.19921875" style="40" customWidth="1"/>
    <col min="2054" max="2054" width="5.09765625" style="40" customWidth="1"/>
    <col min="2055" max="2055" width="6.3984375" style="40" customWidth="1"/>
    <col min="2056" max="2056" width="28.8984375" style="40" customWidth="1"/>
    <col min="2057" max="2058" width="6.3984375" style="40" customWidth="1"/>
    <col min="2059" max="2059" width="14.09765625" style="40" customWidth="1"/>
    <col min="2060" max="2081" width="2.59765625" style="40" customWidth="1"/>
    <col min="2082" max="2082" width="3.8984375" style="40" customWidth="1"/>
    <col min="2083" max="2085" width="7.69921875" style="40" customWidth="1"/>
    <col min="2086" max="2308" width="8.19921875" style="40"/>
    <col min="2309" max="2309" width="1.19921875" style="40" customWidth="1"/>
    <col min="2310" max="2310" width="5.09765625" style="40" customWidth="1"/>
    <col min="2311" max="2311" width="6.3984375" style="40" customWidth="1"/>
    <col min="2312" max="2312" width="28.8984375" style="40" customWidth="1"/>
    <col min="2313" max="2314" width="6.3984375" style="40" customWidth="1"/>
    <col min="2315" max="2315" width="14.09765625" style="40" customWidth="1"/>
    <col min="2316" max="2337" width="2.59765625" style="40" customWidth="1"/>
    <col min="2338" max="2338" width="3.8984375" style="40" customWidth="1"/>
    <col min="2339" max="2341" width="7.69921875" style="40" customWidth="1"/>
    <col min="2342" max="2564" width="8.19921875" style="40"/>
    <col min="2565" max="2565" width="1.19921875" style="40" customWidth="1"/>
    <col min="2566" max="2566" width="5.09765625" style="40" customWidth="1"/>
    <col min="2567" max="2567" width="6.3984375" style="40" customWidth="1"/>
    <col min="2568" max="2568" width="28.8984375" style="40" customWidth="1"/>
    <col min="2569" max="2570" width="6.3984375" style="40" customWidth="1"/>
    <col min="2571" max="2571" width="14.09765625" style="40" customWidth="1"/>
    <col min="2572" max="2593" width="2.59765625" style="40" customWidth="1"/>
    <col min="2594" max="2594" width="3.8984375" style="40" customWidth="1"/>
    <col min="2595" max="2597" width="7.69921875" style="40" customWidth="1"/>
    <col min="2598" max="2820" width="8.19921875" style="40"/>
    <col min="2821" max="2821" width="1.19921875" style="40" customWidth="1"/>
    <col min="2822" max="2822" width="5.09765625" style="40" customWidth="1"/>
    <col min="2823" max="2823" width="6.3984375" style="40" customWidth="1"/>
    <col min="2824" max="2824" width="28.8984375" style="40" customWidth="1"/>
    <col min="2825" max="2826" width="6.3984375" style="40" customWidth="1"/>
    <col min="2827" max="2827" width="14.09765625" style="40" customWidth="1"/>
    <col min="2828" max="2849" width="2.59765625" style="40" customWidth="1"/>
    <col min="2850" max="2850" width="3.8984375" style="40" customWidth="1"/>
    <col min="2851" max="2853" width="7.69921875" style="40" customWidth="1"/>
    <col min="2854" max="3076" width="8.19921875" style="40"/>
    <col min="3077" max="3077" width="1.19921875" style="40" customWidth="1"/>
    <col min="3078" max="3078" width="5.09765625" style="40" customWidth="1"/>
    <col min="3079" max="3079" width="6.3984375" style="40" customWidth="1"/>
    <col min="3080" max="3080" width="28.8984375" style="40" customWidth="1"/>
    <col min="3081" max="3082" width="6.3984375" style="40" customWidth="1"/>
    <col min="3083" max="3083" width="14.09765625" style="40" customWidth="1"/>
    <col min="3084" max="3105" width="2.59765625" style="40" customWidth="1"/>
    <col min="3106" max="3106" width="3.8984375" style="40" customWidth="1"/>
    <col min="3107" max="3109" width="7.69921875" style="40" customWidth="1"/>
    <col min="3110" max="3332" width="8.19921875" style="40"/>
    <col min="3333" max="3333" width="1.19921875" style="40" customWidth="1"/>
    <col min="3334" max="3334" width="5.09765625" style="40" customWidth="1"/>
    <col min="3335" max="3335" width="6.3984375" style="40" customWidth="1"/>
    <col min="3336" max="3336" width="28.8984375" style="40" customWidth="1"/>
    <col min="3337" max="3338" width="6.3984375" style="40" customWidth="1"/>
    <col min="3339" max="3339" width="14.09765625" style="40" customWidth="1"/>
    <col min="3340" max="3361" width="2.59765625" style="40" customWidth="1"/>
    <col min="3362" max="3362" width="3.8984375" style="40" customWidth="1"/>
    <col min="3363" max="3365" width="7.69921875" style="40" customWidth="1"/>
    <col min="3366" max="3588" width="8.19921875" style="40"/>
    <col min="3589" max="3589" width="1.19921875" style="40" customWidth="1"/>
    <col min="3590" max="3590" width="5.09765625" style="40" customWidth="1"/>
    <col min="3591" max="3591" width="6.3984375" style="40" customWidth="1"/>
    <col min="3592" max="3592" width="28.8984375" style="40" customWidth="1"/>
    <col min="3593" max="3594" width="6.3984375" style="40" customWidth="1"/>
    <col min="3595" max="3595" width="14.09765625" style="40" customWidth="1"/>
    <col min="3596" max="3617" width="2.59765625" style="40" customWidth="1"/>
    <col min="3618" max="3618" width="3.8984375" style="40" customWidth="1"/>
    <col min="3619" max="3621" width="7.69921875" style="40" customWidth="1"/>
    <col min="3622" max="3844" width="8.19921875" style="40"/>
    <col min="3845" max="3845" width="1.19921875" style="40" customWidth="1"/>
    <col min="3846" max="3846" width="5.09765625" style="40" customWidth="1"/>
    <col min="3847" max="3847" width="6.3984375" style="40" customWidth="1"/>
    <col min="3848" max="3848" width="28.8984375" style="40" customWidth="1"/>
    <col min="3849" max="3850" width="6.3984375" style="40" customWidth="1"/>
    <col min="3851" max="3851" width="14.09765625" style="40" customWidth="1"/>
    <col min="3852" max="3873" width="2.59765625" style="40" customWidth="1"/>
    <col min="3874" max="3874" width="3.8984375" style="40" customWidth="1"/>
    <col min="3875" max="3877" width="7.69921875" style="40" customWidth="1"/>
    <col min="3878" max="4100" width="8.19921875" style="40"/>
    <col min="4101" max="4101" width="1.19921875" style="40" customWidth="1"/>
    <col min="4102" max="4102" width="5.09765625" style="40" customWidth="1"/>
    <col min="4103" max="4103" width="6.3984375" style="40" customWidth="1"/>
    <col min="4104" max="4104" width="28.8984375" style="40" customWidth="1"/>
    <col min="4105" max="4106" width="6.3984375" style="40" customWidth="1"/>
    <col min="4107" max="4107" width="14.09765625" style="40" customWidth="1"/>
    <col min="4108" max="4129" width="2.59765625" style="40" customWidth="1"/>
    <col min="4130" max="4130" width="3.8984375" style="40" customWidth="1"/>
    <col min="4131" max="4133" width="7.69921875" style="40" customWidth="1"/>
    <col min="4134" max="4356" width="8.19921875" style="40"/>
    <col min="4357" max="4357" width="1.19921875" style="40" customWidth="1"/>
    <col min="4358" max="4358" width="5.09765625" style="40" customWidth="1"/>
    <col min="4359" max="4359" width="6.3984375" style="40" customWidth="1"/>
    <col min="4360" max="4360" width="28.8984375" style="40" customWidth="1"/>
    <col min="4361" max="4362" width="6.3984375" style="40" customWidth="1"/>
    <col min="4363" max="4363" width="14.09765625" style="40" customWidth="1"/>
    <col min="4364" max="4385" width="2.59765625" style="40" customWidth="1"/>
    <col min="4386" max="4386" width="3.8984375" style="40" customWidth="1"/>
    <col min="4387" max="4389" width="7.69921875" style="40" customWidth="1"/>
    <col min="4390" max="4612" width="8.19921875" style="40"/>
    <col min="4613" max="4613" width="1.19921875" style="40" customWidth="1"/>
    <col min="4614" max="4614" width="5.09765625" style="40" customWidth="1"/>
    <col min="4615" max="4615" width="6.3984375" style="40" customWidth="1"/>
    <col min="4616" max="4616" width="28.8984375" style="40" customWidth="1"/>
    <col min="4617" max="4618" width="6.3984375" style="40" customWidth="1"/>
    <col min="4619" max="4619" width="14.09765625" style="40" customWidth="1"/>
    <col min="4620" max="4641" width="2.59765625" style="40" customWidth="1"/>
    <col min="4642" max="4642" width="3.8984375" style="40" customWidth="1"/>
    <col min="4643" max="4645" width="7.69921875" style="40" customWidth="1"/>
    <col min="4646" max="4868" width="8.19921875" style="40"/>
    <col min="4869" max="4869" width="1.19921875" style="40" customWidth="1"/>
    <col min="4870" max="4870" width="5.09765625" style="40" customWidth="1"/>
    <col min="4871" max="4871" width="6.3984375" style="40" customWidth="1"/>
    <col min="4872" max="4872" width="28.8984375" style="40" customWidth="1"/>
    <col min="4873" max="4874" width="6.3984375" style="40" customWidth="1"/>
    <col min="4875" max="4875" width="14.09765625" style="40" customWidth="1"/>
    <col min="4876" max="4897" width="2.59765625" style="40" customWidth="1"/>
    <col min="4898" max="4898" width="3.8984375" style="40" customWidth="1"/>
    <col min="4899" max="4901" width="7.69921875" style="40" customWidth="1"/>
    <col min="4902" max="5124" width="8.19921875" style="40"/>
    <col min="5125" max="5125" width="1.19921875" style="40" customWidth="1"/>
    <col min="5126" max="5126" width="5.09765625" style="40" customWidth="1"/>
    <col min="5127" max="5127" width="6.3984375" style="40" customWidth="1"/>
    <col min="5128" max="5128" width="28.8984375" style="40" customWidth="1"/>
    <col min="5129" max="5130" width="6.3984375" style="40" customWidth="1"/>
    <col min="5131" max="5131" width="14.09765625" style="40" customWidth="1"/>
    <col min="5132" max="5153" width="2.59765625" style="40" customWidth="1"/>
    <col min="5154" max="5154" width="3.8984375" style="40" customWidth="1"/>
    <col min="5155" max="5157" width="7.69921875" style="40" customWidth="1"/>
    <col min="5158" max="5380" width="8.19921875" style="40"/>
    <col min="5381" max="5381" width="1.19921875" style="40" customWidth="1"/>
    <col min="5382" max="5382" width="5.09765625" style="40" customWidth="1"/>
    <col min="5383" max="5383" width="6.3984375" style="40" customWidth="1"/>
    <col min="5384" max="5384" width="28.8984375" style="40" customWidth="1"/>
    <col min="5385" max="5386" width="6.3984375" style="40" customWidth="1"/>
    <col min="5387" max="5387" width="14.09765625" style="40" customWidth="1"/>
    <col min="5388" max="5409" width="2.59765625" style="40" customWidth="1"/>
    <col min="5410" max="5410" width="3.8984375" style="40" customWidth="1"/>
    <col min="5411" max="5413" width="7.69921875" style="40" customWidth="1"/>
    <col min="5414" max="5636" width="8.19921875" style="40"/>
    <col min="5637" max="5637" width="1.19921875" style="40" customWidth="1"/>
    <col min="5638" max="5638" width="5.09765625" style="40" customWidth="1"/>
    <col min="5639" max="5639" width="6.3984375" style="40" customWidth="1"/>
    <col min="5640" max="5640" width="28.8984375" style="40" customWidth="1"/>
    <col min="5641" max="5642" width="6.3984375" style="40" customWidth="1"/>
    <col min="5643" max="5643" width="14.09765625" style="40" customWidth="1"/>
    <col min="5644" max="5665" width="2.59765625" style="40" customWidth="1"/>
    <col min="5666" max="5666" width="3.8984375" style="40" customWidth="1"/>
    <col min="5667" max="5669" width="7.69921875" style="40" customWidth="1"/>
    <col min="5670" max="5892" width="8.19921875" style="40"/>
    <col min="5893" max="5893" width="1.19921875" style="40" customWidth="1"/>
    <col min="5894" max="5894" width="5.09765625" style="40" customWidth="1"/>
    <col min="5895" max="5895" width="6.3984375" style="40" customWidth="1"/>
    <col min="5896" max="5896" width="28.8984375" style="40" customWidth="1"/>
    <col min="5897" max="5898" width="6.3984375" style="40" customWidth="1"/>
    <col min="5899" max="5899" width="14.09765625" style="40" customWidth="1"/>
    <col min="5900" max="5921" width="2.59765625" style="40" customWidth="1"/>
    <col min="5922" max="5922" width="3.8984375" style="40" customWidth="1"/>
    <col min="5923" max="5925" width="7.69921875" style="40" customWidth="1"/>
    <col min="5926" max="6148" width="8.19921875" style="40"/>
    <col min="6149" max="6149" width="1.19921875" style="40" customWidth="1"/>
    <col min="6150" max="6150" width="5.09765625" style="40" customWidth="1"/>
    <col min="6151" max="6151" width="6.3984375" style="40" customWidth="1"/>
    <col min="6152" max="6152" width="28.8984375" style="40" customWidth="1"/>
    <col min="6153" max="6154" width="6.3984375" style="40" customWidth="1"/>
    <col min="6155" max="6155" width="14.09765625" style="40" customWidth="1"/>
    <col min="6156" max="6177" width="2.59765625" style="40" customWidth="1"/>
    <col min="6178" max="6178" width="3.8984375" style="40" customWidth="1"/>
    <col min="6179" max="6181" width="7.69921875" style="40" customWidth="1"/>
    <col min="6182" max="6404" width="8.19921875" style="40"/>
    <col min="6405" max="6405" width="1.19921875" style="40" customWidth="1"/>
    <col min="6406" max="6406" width="5.09765625" style="40" customWidth="1"/>
    <col min="6407" max="6407" width="6.3984375" style="40" customWidth="1"/>
    <col min="6408" max="6408" width="28.8984375" style="40" customWidth="1"/>
    <col min="6409" max="6410" width="6.3984375" style="40" customWidth="1"/>
    <col min="6411" max="6411" width="14.09765625" style="40" customWidth="1"/>
    <col min="6412" max="6433" width="2.59765625" style="40" customWidth="1"/>
    <col min="6434" max="6434" width="3.8984375" style="40" customWidth="1"/>
    <col min="6435" max="6437" width="7.69921875" style="40" customWidth="1"/>
    <col min="6438" max="6660" width="8.19921875" style="40"/>
    <col min="6661" max="6661" width="1.19921875" style="40" customWidth="1"/>
    <col min="6662" max="6662" width="5.09765625" style="40" customWidth="1"/>
    <col min="6663" max="6663" width="6.3984375" style="40" customWidth="1"/>
    <col min="6664" max="6664" width="28.8984375" style="40" customWidth="1"/>
    <col min="6665" max="6666" width="6.3984375" style="40" customWidth="1"/>
    <col min="6667" max="6667" width="14.09765625" style="40" customWidth="1"/>
    <col min="6668" max="6689" width="2.59765625" style="40" customWidth="1"/>
    <col min="6690" max="6690" width="3.8984375" style="40" customWidth="1"/>
    <col min="6691" max="6693" width="7.69921875" style="40" customWidth="1"/>
    <col min="6694" max="6916" width="8.19921875" style="40"/>
    <col min="6917" max="6917" width="1.19921875" style="40" customWidth="1"/>
    <col min="6918" max="6918" width="5.09765625" style="40" customWidth="1"/>
    <col min="6919" max="6919" width="6.3984375" style="40" customWidth="1"/>
    <col min="6920" max="6920" width="28.8984375" style="40" customWidth="1"/>
    <col min="6921" max="6922" width="6.3984375" style="40" customWidth="1"/>
    <col min="6923" max="6923" width="14.09765625" style="40" customWidth="1"/>
    <col min="6924" max="6945" width="2.59765625" style="40" customWidth="1"/>
    <col min="6946" max="6946" width="3.8984375" style="40" customWidth="1"/>
    <col min="6947" max="6949" width="7.69921875" style="40" customWidth="1"/>
    <col min="6950" max="7172" width="8.19921875" style="40"/>
    <col min="7173" max="7173" width="1.19921875" style="40" customWidth="1"/>
    <col min="7174" max="7174" width="5.09765625" style="40" customWidth="1"/>
    <col min="7175" max="7175" width="6.3984375" style="40" customWidth="1"/>
    <col min="7176" max="7176" width="28.8984375" style="40" customWidth="1"/>
    <col min="7177" max="7178" width="6.3984375" style="40" customWidth="1"/>
    <col min="7179" max="7179" width="14.09765625" style="40" customWidth="1"/>
    <col min="7180" max="7201" width="2.59765625" style="40" customWidth="1"/>
    <col min="7202" max="7202" width="3.8984375" style="40" customWidth="1"/>
    <col min="7203" max="7205" width="7.69921875" style="40" customWidth="1"/>
    <col min="7206" max="7428" width="8.19921875" style="40"/>
    <col min="7429" max="7429" width="1.19921875" style="40" customWidth="1"/>
    <col min="7430" max="7430" width="5.09765625" style="40" customWidth="1"/>
    <col min="7431" max="7431" width="6.3984375" style="40" customWidth="1"/>
    <col min="7432" max="7432" width="28.8984375" style="40" customWidth="1"/>
    <col min="7433" max="7434" width="6.3984375" style="40" customWidth="1"/>
    <col min="7435" max="7435" width="14.09765625" style="40" customWidth="1"/>
    <col min="7436" max="7457" width="2.59765625" style="40" customWidth="1"/>
    <col min="7458" max="7458" width="3.8984375" style="40" customWidth="1"/>
    <col min="7459" max="7461" width="7.69921875" style="40" customWidth="1"/>
    <col min="7462" max="7684" width="8.19921875" style="40"/>
    <col min="7685" max="7685" width="1.19921875" style="40" customWidth="1"/>
    <col min="7686" max="7686" width="5.09765625" style="40" customWidth="1"/>
    <col min="7687" max="7687" width="6.3984375" style="40" customWidth="1"/>
    <col min="7688" max="7688" width="28.8984375" style="40" customWidth="1"/>
    <col min="7689" max="7690" width="6.3984375" style="40" customWidth="1"/>
    <col min="7691" max="7691" width="14.09765625" style="40" customWidth="1"/>
    <col min="7692" max="7713" width="2.59765625" style="40" customWidth="1"/>
    <col min="7714" max="7714" width="3.8984375" style="40" customWidth="1"/>
    <col min="7715" max="7717" width="7.69921875" style="40" customWidth="1"/>
    <col min="7718" max="7940" width="8.19921875" style="40"/>
    <col min="7941" max="7941" width="1.19921875" style="40" customWidth="1"/>
    <col min="7942" max="7942" width="5.09765625" style="40" customWidth="1"/>
    <col min="7943" max="7943" width="6.3984375" style="40" customWidth="1"/>
    <col min="7944" max="7944" width="28.8984375" style="40" customWidth="1"/>
    <col min="7945" max="7946" width="6.3984375" style="40" customWidth="1"/>
    <col min="7947" max="7947" width="14.09765625" style="40" customWidth="1"/>
    <col min="7948" max="7969" width="2.59765625" style="40" customWidth="1"/>
    <col min="7970" max="7970" width="3.8984375" style="40" customWidth="1"/>
    <col min="7971" max="7973" width="7.69921875" style="40" customWidth="1"/>
    <col min="7974" max="8196" width="8.19921875" style="40"/>
    <col min="8197" max="8197" width="1.19921875" style="40" customWidth="1"/>
    <col min="8198" max="8198" width="5.09765625" style="40" customWidth="1"/>
    <col min="8199" max="8199" width="6.3984375" style="40" customWidth="1"/>
    <col min="8200" max="8200" width="28.8984375" style="40" customWidth="1"/>
    <col min="8201" max="8202" width="6.3984375" style="40" customWidth="1"/>
    <col min="8203" max="8203" width="14.09765625" style="40" customWidth="1"/>
    <col min="8204" max="8225" width="2.59765625" style="40" customWidth="1"/>
    <col min="8226" max="8226" width="3.8984375" style="40" customWidth="1"/>
    <col min="8227" max="8229" width="7.69921875" style="40" customWidth="1"/>
    <col min="8230" max="8452" width="8.19921875" style="40"/>
    <col min="8453" max="8453" width="1.19921875" style="40" customWidth="1"/>
    <col min="8454" max="8454" width="5.09765625" style="40" customWidth="1"/>
    <col min="8455" max="8455" width="6.3984375" style="40" customWidth="1"/>
    <col min="8456" max="8456" width="28.8984375" style="40" customWidth="1"/>
    <col min="8457" max="8458" width="6.3984375" style="40" customWidth="1"/>
    <col min="8459" max="8459" width="14.09765625" style="40" customWidth="1"/>
    <col min="8460" max="8481" width="2.59765625" style="40" customWidth="1"/>
    <col min="8482" max="8482" width="3.8984375" style="40" customWidth="1"/>
    <col min="8483" max="8485" width="7.69921875" style="40" customWidth="1"/>
    <col min="8486" max="8708" width="8.19921875" style="40"/>
    <col min="8709" max="8709" width="1.19921875" style="40" customWidth="1"/>
    <col min="8710" max="8710" width="5.09765625" style="40" customWidth="1"/>
    <col min="8711" max="8711" width="6.3984375" style="40" customWidth="1"/>
    <col min="8712" max="8712" width="28.8984375" style="40" customWidth="1"/>
    <col min="8713" max="8714" width="6.3984375" style="40" customWidth="1"/>
    <col min="8715" max="8715" width="14.09765625" style="40" customWidth="1"/>
    <col min="8716" max="8737" width="2.59765625" style="40" customWidth="1"/>
    <col min="8738" max="8738" width="3.8984375" style="40" customWidth="1"/>
    <col min="8739" max="8741" width="7.69921875" style="40" customWidth="1"/>
    <col min="8742" max="8964" width="8.19921875" style="40"/>
    <col min="8965" max="8965" width="1.19921875" style="40" customWidth="1"/>
    <col min="8966" max="8966" width="5.09765625" style="40" customWidth="1"/>
    <col min="8967" max="8967" width="6.3984375" style="40" customWidth="1"/>
    <col min="8968" max="8968" width="28.8984375" style="40" customWidth="1"/>
    <col min="8969" max="8970" width="6.3984375" style="40" customWidth="1"/>
    <col min="8971" max="8971" width="14.09765625" style="40" customWidth="1"/>
    <col min="8972" max="8993" width="2.59765625" style="40" customWidth="1"/>
    <col min="8994" max="8994" width="3.8984375" style="40" customWidth="1"/>
    <col min="8995" max="8997" width="7.69921875" style="40" customWidth="1"/>
    <col min="8998" max="9220" width="8.19921875" style="40"/>
    <col min="9221" max="9221" width="1.19921875" style="40" customWidth="1"/>
    <col min="9222" max="9222" width="5.09765625" style="40" customWidth="1"/>
    <col min="9223" max="9223" width="6.3984375" style="40" customWidth="1"/>
    <col min="9224" max="9224" width="28.8984375" style="40" customWidth="1"/>
    <col min="9225" max="9226" width="6.3984375" style="40" customWidth="1"/>
    <col min="9227" max="9227" width="14.09765625" style="40" customWidth="1"/>
    <col min="9228" max="9249" width="2.59765625" style="40" customWidth="1"/>
    <col min="9250" max="9250" width="3.8984375" style="40" customWidth="1"/>
    <col min="9251" max="9253" width="7.69921875" style="40" customWidth="1"/>
    <col min="9254" max="9476" width="8.19921875" style="40"/>
    <col min="9477" max="9477" width="1.19921875" style="40" customWidth="1"/>
    <col min="9478" max="9478" width="5.09765625" style="40" customWidth="1"/>
    <col min="9479" max="9479" width="6.3984375" style="40" customWidth="1"/>
    <col min="9480" max="9480" width="28.8984375" style="40" customWidth="1"/>
    <col min="9481" max="9482" width="6.3984375" style="40" customWidth="1"/>
    <col min="9483" max="9483" width="14.09765625" style="40" customWidth="1"/>
    <col min="9484" max="9505" width="2.59765625" style="40" customWidth="1"/>
    <col min="9506" max="9506" width="3.8984375" style="40" customWidth="1"/>
    <col min="9507" max="9509" width="7.69921875" style="40" customWidth="1"/>
    <col min="9510" max="9732" width="8.19921875" style="40"/>
    <col min="9733" max="9733" width="1.19921875" style="40" customWidth="1"/>
    <col min="9734" max="9734" width="5.09765625" style="40" customWidth="1"/>
    <col min="9735" max="9735" width="6.3984375" style="40" customWidth="1"/>
    <col min="9736" max="9736" width="28.8984375" style="40" customWidth="1"/>
    <col min="9737" max="9738" width="6.3984375" style="40" customWidth="1"/>
    <col min="9739" max="9739" width="14.09765625" style="40" customWidth="1"/>
    <col min="9740" max="9761" width="2.59765625" style="40" customWidth="1"/>
    <col min="9762" max="9762" width="3.8984375" style="40" customWidth="1"/>
    <col min="9763" max="9765" width="7.69921875" style="40" customWidth="1"/>
    <col min="9766" max="9988" width="8.19921875" style="40"/>
    <col min="9989" max="9989" width="1.19921875" style="40" customWidth="1"/>
    <col min="9990" max="9990" width="5.09765625" style="40" customWidth="1"/>
    <col min="9991" max="9991" width="6.3984375" style="40" customWidth="1"/>
    <col min="9992" max="9992" width="28.8984375" style="40" customWidth="1"/>
    <col min="9993" max="9994" width="6.3984375" style="40" customWidth="1"/>
    <col min="9995" max="9995" width="14.09765625" style="40" customWidth="1"/>
    <col min="9996" max="10017" width="2.59765625" style="40" customWidth="1"/>
    <col min="10018" max="10018" width="3.8984375" style="40" customWidth="1"/>
    <col min="10019" max="10021" width="7.69921875" style="40" customWidth="1"/>
    <col min="10022" max="10244" width="8.19921875" style="40"/>
    <col min="10245" max="10245" width="1.19921875" style="40" customWidth="1"/>
    <col min="10246" max="10246" width="5.09765625" style="40" customWidth="1"/>
    <col min="10247" max="10247" width="6.3984375" style="40" customWidth="1"/>
    <col min="10248" max="10248" width="28.8984375" style="40" customWidth="1"/>
    <col min="10249" max="10250" width="6.3984375" style="40" customWidth="1"/>
    <col min="10251" max="10251" width="14.09765625" style="40" customWidth="1"/>
    <col min="10252" max="10273" width="2.59765625" style="40" customWidth="1"/>
    <col min="10274" max="10274" width="3.8984375" style="40" customWidth="1"/>
    <col min="10275" max="10277" width="7.69921875" style="40" customWidth="1"/>
    <col min="10278" max="10500" width="8.19921875" style="40"/>
    <col min="10501" max="10501" width="1.19921875" style="40" customWidth="1"/>
    <col min="10502" max="10502" width="5.09765625" style="40" customWidth="1"/>
    <col min="10503" max="10503" width="6.3984375" style="40" customWidth="1"/>
    <col min="10504" max="10504" width="28.8984375" style="40" customWidth="1"/>
    <col min="10505" max="10506" width="6.3984375" style="40" customWidth="1"/>
    <col min="10507" max="10507" width="14.09765625" style="40" customWidth="1"/>
    <col min="10508" max="10529" width="2.59765625" style="40" customWidth="1"/>
    <col min="10530" max="10530" width="3.8984375" style="40" customWidth="1"/>
    <col min="10531" max="10533" width="7.69921875" style="40" customWidth="1"/>
    <col min="10534" max="10756" width="8.19921875" style="40"/>
    <col min="10757" max="10757" width="1.19921875" style="40" customWidth="1"/>
    <col min="10758" max="10758" width="5.09765625" style="40" customWidth="1"/>
    <col min="10759" max="10759" width="6.3984375" style="40" customWidth="1"/>
    <col min="10760" max="10760" width="28.8984375" style="40" customWidth="1"/>
    <col min="10761" max="10762" width="6.3984375" style="40" customWidth="1"/>
    <col min="10763" max="10763" width="14.09765625" style="40" customWidth="1"/>
    <col min="10764" max="10785" width="2.59765625" style="40" customWidth="1"/>
    <col min="10786" max="10786" width="3.8984375" style="40" customWidth="1"/>
    <col min="10787" max="10789" width="7.69921875" style="40" customWidth="1"/>
    <col min="10790" max="11012" width="8.19921875" style="40"/>
    <col min="11013" max="11013" width="1.19921875" style="40" customWidth="1"/>
    <col min="11014" max="11014" width="5.09765625" style="40" customWidth="1"/>
    <col min="11015" max="11015" width="6.3984375" style="40" customWidth="1"/>
    <col min="11016" max="11016" width="28.8984375" style="40" customWidth="1"/>
    <col min="11017" max="11018" width="6.3984375" style="40" customWidth="1"/>
    <col min="11019" max="11019" width="14.09765625" style="40" customWidth="1"/>
    <col min="11020" max="11041" width="2.59765625" style="40" customWidth="1"/>
    <col min="11042" max="11042" width="3.8984375" style="40" customWidth="1"/>
    <col min="11043" max="11045" width="7.69921875" style="40" customWidth="1"/>
    <col min="11046" max="11268" width="8.19921875" style="40"/>
    <col min="11269" max="11269" width="1.19921875" style="40" customWidth="1"/>
    <col min="11270" max="11270" width="5.09765625" style="40" customWidth="1"/>
    <col min="11271" max="11271" width="6.3984375" style="40" customWidth="1"/>
    <col min="11272" max="11272" width="28.8984375" style="40" customWidth="1"/>
    <col min="11273" max="11274" width="6.3984375" style="40" customWidth="1"/>
    <col min="11275" max="11275" width="14.09765625" style="40" customWidth="1"/>
    <col min="11276" max="11297" width="2.59765625" style="40" customWidth="1"/>
    <col min="11298" max="11298" width="3.8984375" style="40" customWidth="1"/>
    <col min="11299" max="11301" width="7.69921875" style="40" customWidth="1"/>
    <col min="11302" max="11524" width="8.19921875" style="40"/>
    <col min="11525" max="11525" width="1.19921875" style="40" customWidth="1"/>
    <col min="11526" max="11526" width="5.09765625" style="40" customWidth="1"/>
    <col min="11527" max="11527" width="6.3984375" style="40" customWidth="1"/>
    <col min="11528" max="11528" width="28.8984375" style="40" customWidth="1"/>
    <col min="11529" max="11530" width="6.3984375" style="40" customWidth="1"/>
    <col min="11531" max="11531" width="14.09765625" style="40" customWidth="1"/>
    <col min="11532" max="11553" width="2.59765625" style="40" customWidth="1"/>
    <col min="11554" max="11554" width="3.8984375" style="40" customWidth="1"/>
    <col min="11555" max="11557" width="7.69921875" style="40" customWidth="1"/>
    <col min="11558" max="11780" width="8.19921875" style="40"/>
    <col min="11781" max="11781" width="1.19921875" style="40" customWidth="1"/>
    <col min="11782" max="11782" width="5.09765625" style="40" customWidth="1"/>
    <col min="11783" max="11783" width="6.3984375" style="40" customWidth="1"/>
    <col min="11784" max="11784" width="28.8984375" style="40" customWidth="1"/>
    <col min="11785" max="11786" width="6.3984375" style="40" customWidth="1"/>
    <col min="11787" max="11787" width="14.09765625" style="40" customWidth="1"/>
    <col min="11788" max="11809" width="2.59765625" style="40" customWidth="1"/>
    <col min="11810" max="11810" width="3.8984375" style="40" customWidth="1"/>
    <col min="11811" max="11813" width="7.69921875" style="40" customWidth="1"/>
    <col min="11814" max="12036" width="8.19921875" style="40"/>
    <col min="12037" max="12037" width="1.19921875" style="40" customWidth="1"/>
    <col min="12038" max="12038" width="5.09765625" style="40" customWidth="1"/>
    <col min="12039" max="12039" width="6.3984375" style="40" customWidth="1"/>
    <col min="12040" max="12040" width="28.8984375" style="40" customWidth="1"/>
    <col min="12041" max="12042" width="6.3984375" style="40" customWidth="1"/>
    <col min="12043" max="12043" width="14.09765625" style="40" customWidth="1"/>
    <col min="12044" max="12065" width="2.59765625" style="40" customWidth="1"/>
    <col min="12066" max="12066" width="3.8984375" style="40" customWidth="1"/>
    <col min="12067" max="12069" width="7.69921875" style="40" customWidth="1"/>
    <col min="12070" max="12292" width="8.19921875" style="40"/>
    <col min="12293" max="12293" width="1.19921875" style="40" customWidth="1"/>
    <col min="12294" max="12294" width="5.09765625" style="40" customWidth="1"/>
    <col min="12295" max="12295" width="6.3984375" style="40" customWidth="1"/>
    <col min="12296" max="12296" width="28.8984375" style="40" customWidth="1"/>
    <col min="12297" max="12298" width="6.3984375" style="40" customWidth="1"/>
    <col min="12299" max="12299" width="14.09765625" style="40" customWidth="1"/>
    <col min="12300" max="12321" width="2.59765625" style="40" customWidth="1"/>
    <col min="12322" max="12322" width="3.8984375" style="40" customWidth="1"/>
    <col min="12323" max="12325" width="7.69921875" style="40" customWidth="1"/>
    <col min="12326" max="12548" width="8.19921875" style="40"/>
    <col min="12549" max="12549" width="1.19921875" style="40" customWidth="1"/>
    <col min="12550" max="12550" width="5.09765625" style="40" customWidth="1"/>
    <col min="12551" max="12551" width="6.3984375" style="40" customWidth="1"/>
    <col min="12552" max="12552" width="28.8984375" style="40" customWidth="1"/>
    <col min="12553" max="12554" width="6.3984375" style="40" customWidth="1"/>
    <col min="12555" max="12555" width="14.09765625" style="40" customWidth="1"/>
    <col min="12556" max="12577" width="2.59765625" style="40" customWidth="1"/>
    <col min="12578" max="12578" width="3.8984375" style="40" customWidth="1"/>
    <col min="12579" max="12581" width="7.69921875" style="40" customWidth="1"/>
    <col min="12582" max="12804" width="8.19921875" style="40"/>
    <col min="12805" max="12805" width="1.19921875" style="40" customWidth="1"/>
    <col min="12806" max="12806" width="5.09765625" style="40" customWidth="1"/>
    <col min="12807" max="12807" width="6.3984375" style="40" customWidth="1"/>
    <col min="12808" max="12808" width="28.8984375" style="40" customWidth="1"/>
    <col min="12809" max="12810" width="6.3984375" style="40" customWidth="1"/>
    <col min="12811" max="12811" width="14.09765625" style="40" customWidth="1"/>
    <col min="12812" max="12833" width="2.59765625" style="40" customWidth="1"/>
    <col min="12834" max="12834" width="3.8984375" style="40" customWidth="1"/>
    <col min="12835" max="12837" width="7.69921875" style="40" customWidth="1"/>
    <col min="12838" max="13060" width="8.19921875" style="40"/>
    <col min="13061" max="13061" width="1.19921875" style="40" customWidth="1"/>
    <col min="13062" max="13062" width="5.09765625" style="40" customWidth="1"/>
    <col min="13063" max="13063" width="6.3984375" style="40" customWidth="1"/>
    <col min="13064" max="13064" width="28.8984375" style="40" customWidth="1"/>
    <col min="13065" max="13066" width="6.3984375" style="40" customWidth="1"/>
    <col min="13067" max="13067" width="14.09765625" style="40" customWidth="1"/>
    <col min="13068" max="13089" width="2.59765625" style="40" customWidth="1"/>
    <col min="13090" max="13090" width="3.8984375" style="40" customWidth="1"/>
    <col min="13091" max="13093" width="7.69921875" style="40" customWidth="1"/>
    <col min="13094" max="13316" width="8.19921875" style="40"/>
    <col min="13317" max="13317" width="1.19921875" style="40" customWidth="1"/>
    <col min="13318" max="13318" width="5.09765625" style="40" customWidth="1"/>
    <col min="13319" max="13319" width="6.3984375" style="40" customWidth="1"/>
    <col min="13320" max="13320" width="28.8984375" style="40" customWidth="1"/>
    <col min="13321" max="13322" width="6.3984375" style="40" customWidth="1"/>
    <col min="13323" max="13323" width="14.09765625" style="40" customWidth="1"/>
    <col min="13324" max="13345" width="2.59765625" style="40" customWidth="1"/>
    <col min="13346" max="13346" width="3.8984375" style="40" customWidth="1"/>
    <col min="13347" max="13349" width="7.69921875" style="40" customWidth="1"/>
    <col min="13350" max="13572" width="8.19921875" style="40"/>
    <col min="13573" max="13573" width="1.19921875" style="40" customWidth="1"/>
    <col min="13574" max="13574" width="5.09765625" style="40" customWidth="1"/>
    <col min="13575" max="13575" width="6.3984375" style="40" customWidth="1"/>
    <col min="13576" max="13576" width="28.8984375" style="40" customWidth="1"/>
    <col min="13577" max="13578" width="6.3984375" style="40" customWidth="1"/>
    <col min="13579" max="13579" width="14.09765625" style="40" customWidth="1"/>
    <col min="13580" max="13601" width="2.59765625" style="40" customWidth="1"/>
    <col min="13602" max="13602" width="3.8984375" style="40" customWidth="1"/>
    <col min="13603" max="13605" width="7.69921875" style="40" customWidth="1"/>
    <col min="13606" max="13828" width="8.19921875" style="40"/>
    <col min="13829" max="13829" width="1.19921875" style="40" customWidth="1"/>
    <col min="13830" max="13830" width="5.09765625" style="40" customWidth="1"/>
    <col min="13831" max="13831" width="6.3984375" style="40" customWidth="1"/>
    <col min="13832" max="13832" width="28.8984375" style="40" customWidth="1"/>
    <col min="13833" max="13834" width="6.3984375" style="40" customWidth="1"/>
    <col min="13835" max="13835" width="14.09765625" style="40" customWidth="1"/>
    <col min="13836" max="13857" width="2.59765625" style="40" customWidth="1"/>
    <col min="13858" max="13858" width="3.8984375" style="40" customWidth="1"/>
    <col min="13859" max="13861" width="7.69921875" style="40" customWidth="1"/>
    <col min="13862" max="14084" width="8.19921875" style="40"/>
    <col min="14085" max="14085" width="1.19921875" style="40" customWidth="1"/>
    <col min="14086" max="14086" width="5.09765625" style="40" customWidth="1"/>
    <col min="14087" max="14087" width="6.3984375" style="40" customWidth="1"/>
    <col min="14088" max="14088" width="28.8984375" style="40" customWidth="1"/>
    <col min="14089" max="14090" width="6.3984375" style="40" customWidth="1"/>
    <col min="14091" max="14091" width="14.09765625" style="40" customWidth="1"/>
    <col min="14092" max="14113" width="2.59765625" style="40" customWidth="1"/>
    <col min="14114" max="14114" width="3.8984375" style="40" customWidth="1"/>
    <col min="14115" max="14117" width="7.69921875" style="40" customWidth="1"/>
    <col min="14118" max="14340" width="8.19921875" style="40"/>
    <col min="14341" max="14341" width="1.19921875" style="40" customWidth="1"/>
    <col min="14342" max="14342" width="5.09765625" style="40" customWidth="1"/>
    <col min="14343" max="14343" width="6.3984375" style="40" customWidth="1"/>
    <col min="14344" max="14344" width="28.8984375" style="40" customWidth="1"/>
    <col min="14345" max="14346" width="6.3984375" style="40" customWidth="1"/>
    <col min="14347" max="14347" width="14.09765625" style="40" customWidth="1"/>
    <col min="14348" max="14369" width="2.59765625" style="40" customWidth="1"/>
    <col min="14370" max="14370" width="3.8984375" style="40" customWidth="1"/>
    <col min="14371" max="14373" width="7.69921875" style="40" customWidth="1"/>
    <col min="14374" max="14596" width="8.19921875" style="40"/>
    <col min="14597" max="14597" width="1.19921875" style="40" customWidth="1"/>
    <col min="14598" max="14598" width="5.09765625" style="40" customWidth="1"/>
    <col min="14599" max="14599" width="6.3984375" style="40" customWidth="1"/>
    <col min="14600" max="14600" width="28.8984375" style="40" customWidth="1"/>
    <col min="14601" max="14602" width="6.3984375" style="40" customWidth="1"/>
    <col min="14603" max="14603" width="14.09765625" style="40" customWidth="1"/>
    <col min="14604" max="14625" width="2.59765625" style="40" customWidth="1"/>
    <col min="14626" max="14626" width="3.8984375" style="40" customWidth="1"/>
    <col min="14627" max="14629" width="7.69921875" style="40" customWidth="1"/>
    <col min="14630" max="14852" width="8.19921875" style="40"/>
    <col min="14853" max="14853" width="1.19921875" style="40" customWidth="1"/>
    <col min="14854" max="14854" width="5.09765625" style="40" customWidth="1"/>
    <col min="14855" max="14855" width="6.3984375" style="40" customWidth="1"/>
    <col min="14856" max="14856" width="28.8984375" style="40" customWidth="1"/>
    <col min="14857" max="14858" width="6.3984375" style="40" customWidth="1"/>
    <col min="14859" max="14859" width="14.09765625" style="40" customWidth="1"/>
    <col min="14860" max="14881" width="2.59765625" style="40" customWidth="1"/>
    <col min="14882" max="14882" width="3.8984375" style="40" customWidth="1"/>
    <col min="14883" max="14885" width="7.69921875" style="40" customWidth="1"/>
    <col min="14886" max="15108" width="8.19921875" style="40"/>
    <col min="15109" max="15109" width="1.19921875" style="40" customWidth="1"/>
    <col min="15110" max="15110" width="5.09765625" style="40" customWidth="1"/>
    <col min="15111" max="15111" width="6.3984375" style="40" customWidth="1"/>
    <col min="15112" max="15112" width="28.8984375" style="40" customWidth="1"/>
    <col min="15113" max="15114" width="6.3984375" style="40" customWidth="1"/>
    <col min="15115" max="15115" width="14.09765625" style="40" customWidth="1"/>
    <col min="15116" max="15137" width="2.59765625" style="40" customWidth="1"/>
    <col min="15138" max="15138" width="3.8984375" style="40" customWidth="1"/>
    <col min="15139" max="15141" width="7.69921875" style="40" customWidth="1"/>
    <col min="15142" max="15364" width="8.19921875" style="40"/>
    <col min="15365" max="15365" width="1.19921875" style="40" customWidth="1"/>
    <col min="15366" max="15366" width="5.09765625" style="40" customWidth="1"/>
    <col min="15367" max="15367" width="6.3984375" style="40" customWidth="1"/>
    <col min="15368" max="15368" width="28.8984375" style="40" customWidth="1"/>
    <col min="15369" max="15370" width="6.3984375" style="40" customWidth="1"/>
    <col min="15371" max="15371" width="14.09765625" style="40" customWidth="1"/>
    <col min="15372" max="15393" width="2.59765625" style="40" customWidth="1"/>
    <col min="15394" max="15394" width="3.8984375" style="40" customWidth="1"/>
    <col min="15395" max="15397" width="7.69921875" style="40" customWidth="1"/>
    <col min="15398" max="15620" width="8.19921875" style="40"/>
    <col min="15621" max="15621" width="1.19921875" style="40" customWidth="1"/>
    <col min="15622" max="15622" width="5.09765625" style="40" customWidth="1"/>
    <col min="15623" max="15623" width="6.3984375" style="40" customWidth="1"/>
    <col min="15624" max="15624" width="28.8984375" style="40" customWidth="1"/>
    <col min="15625" max="15626" width="6.3984375" style="40" customWidth="1"/>
    <col min="15627" max="15627" width="14.09765625" style="40" customWidth="1"/>
    <col min="15628" max="15649" width="2.59765625" style="40" customWidth="1"/>
    <col min="15650" max="15650" width="3.8984375" style="40" customWidth="1"/>
    <col min="15651" max="15653" width="7.69921875" style="40" customWidth="1"/>
    <col min="15654" max="15876" width="8.19921875" style="40"/>
    <col min="15877" max="15877" width="1.19921875" style="40" customWidth="1"/>
    <col min="15878" max="15878" width="5.09765625" style="40" customWidth="1"/>
    <col min="15879" max="15879" width="6.3984375" style="40" customWidth="1"/>
    <col min="15880" max="15880" width="28.8984375" style="40" customWidth="1"/>
    <col min="15881" max="15882" width="6.3984375" style="40" customWidth="1"/>
    <col min="15883" max="15883" width="14.09765625" style="40" customWidth="1"/>
    <col min="15884" max="15905" width="2.59765625" style="40" customWidth="1"/>
    <col min="15906" max="15906" width="3.8984375" style="40" customWidth="1"/>
    <col min="15907" max="15909" width="7.69921875" style="40" customWidth="1"/>
    <col min="15910" max="16132" width="8.19921875" style="40"/>
    <col min="16133" max="16133" width="1.19921875" style="40" customWidth="1"/>
    <col min="16134" max="16134" width="5.09765625" style="40" customWidth="1"/>
    <col min="16135" max="16135" width="6.3984375" style="40" customWidth="1"/>
    <col min="16136" max="16136" width="28.8984375" style="40" customWidth="1"/>
    <col min="16137" max="16138" width="6.3984375" style="40" customWidth="1"/>
    <col min="16139" max="16139" width="14.09765625" style="40" customWidth="1"/>
    <col min="16140" max="16161" width="2.59765625" style="40" customWidth="1"/>
    <col min="16162" max="16162" width="3.8984375" style="40" customWidth="1"/>
    <col min="16163" max="16165" width="7.69921875" style="40" customWidth="1"/>
    <col min="16166" max="16384" width="8.19921875" style="40"/>
  </cols>
  <sheetData>
    <row r="1" spans="1:38" s="1" customFormat="1" ht="18.75" customHeight="1" thickBot="1" x14ac:dyDescent="0.35">
      <c r="B1" s="41" t="s">
        <v>22</v>
      </c>
      <c r="C1" s="3"/>
      <c r="D1" s="2"/>
      <c r="E1" s="3"/>
      <c r="F1" s="4"/>
      <c r="G1" s="4"/>
      <c r="I1" s="3"/>
      <c r="J1" s="3"/>
      <c r="K1" s="56" t="str">
        <f ca="1">IF(_xlfn.DAYS($D$2,K$3)&lt;0,"x","")</f>
        <v/>
      </c>
      <c r="L1" s="56" t="str">
        <f t="shared" ref="L1:AF1" ca="1" si="0">IF(_xlfn.DAYS($D$2,L$3)&lt;0,"x","")</f>
        <v/>
      </c>
      <c r="M1" s="56" t="str">
        <f t="shared" ca="1" si="0"/>
        <v/>
      </c>
      <c r="N1" s="56" t="str">
        <f t="shared" ca="1" si="0"/>
        <v/>
      </c>
      <c r="O1" s="56" t="str">
        <f t="shared" ca="1" si="0"/>
        <v/>
      </c>
      <c r="P1" s="56" t="str">
        <f t="shared" ca="1" si="0"/>
        <v/>
      </c>
      <c r="Q1" s="56" t="str">
        <f t="shared" ca="1" si="0"/>
        <v/>
      </c>
      <c r="R1" s="56" t="str">
        <f t="shared" ca="1" si="0"/>
        <v/>
      </c>
      <c r="S1" s="56" t="str">
        <f t="shared" ca="1" si="0"/>
        <v/>
      </c>
      <c r="T1" s="56" t="str">
        <f t="shared" ca="1" si="0"/>
        <v/>
      </c>
      <c r="U1" s="56" t="str">
        <f t="shared" ca="1" si="0"/>
        <v/>
      </c>
      <c r="V1" s="56" t="str">
        <f t="shared" ca="1" si="0"/>
        <v/>
      </c>
      <c r="W1" s="56" t="s">
        <v>18</v>
      </c>
      <c r="X1" s="56" t="str">
        <f t="shared" ca="1" si="0"/>
        <v/>
      </c>
      <c r="Y1" s="56" t="str">
        <f t="shared" ca="1" si="0"/>
        <v/>
      </c>
      <c r="Z1" s="56" t="str">
        <f t="shared" ca="1" si="0"/>
        <v/>
      </c>
      <c r="AA1" s="56" t="str">
        <f t="shared" ca="1" si="0"/>
        <v/>
      </c>
      <c r="AB1" s="56" t="str">
        <f t="shared" ca="1" si="0"/>
        <v/>
      </c>
      <c r="AC1" s="56" t="str">
        <f t="shared" ca="1" si="0"/>
        <v/>
      </c>
      <c r="AD1" s="56" t="str">
        <f t="shared" ca="1" si="0"/>
        <v/>
      </c>
      <c r="AE1" s="56" t="str">
        <f t="shared" ca="1" si="0"/>
        <v/>
      </c>
      <c r="AF1" s="56" t="str">
        <f t="shared" ca="1" si="0"/>
        <v/>
      </c>
      <c r="AG1" s="5"/>
      <c r="AH1" s="6"/>
      <c r="AI1" s="6"/>
      <c r="AJ1" s="6"/>
      <c r="AK1" s="6"/>
    </row>
    <row r="2" spans="1:38" s="1" customFormat="1" ht="18.75" customHeight="1" thickTop="1" thickBot="1" x14ac:dyDescent="0.35">
      <c r="B2" s="91" t="s">
        <v>24</v>
      </c>
      <c r="C2" s="91"/>
      <c r="D2" s="42">
        <f ca="1">TODAY()</f>
        <v>44698</v>
      </c>
      <c r="E2" s="3"/>
      <c r="F2" s="4"/>
      <c r="G2" s="4"/>
      <c r="I2" s="3"/>
      <c r="J2" s="3"/>
      <c r="K2" s="7">
        <v>1</v>
      </c>
      <c r="L2" s="8">
        <v>2</v>
      </c>
      <c r="M2" s="8">
        <v>3</v>
      </c>
      <c r="N2" s="8">
        <v>4</v>
      </c>
      <c r="O2" s="8">
        <v>5</v>
      </c>
      <c r="P2" s="8">
        <v>6</v>
      </c>
      <c r="Q2" s="8">
        <v>7</v>
      </c>
      <c r="R2" s="8">
        <v>8</v>
      </c>
      <c r="S2" s="8">
        <v>9</v>
      </c>
      <c r="T2" s="8">
        <v>10</v>
      </c>
      <c r="U2" s="8">
        <v>11</v>
      </c>
      <c r="V2" s="8">
        <v>12</v>
      </c>
      <c r="W2" s="8">
        <v>13</v>
      </c>
      <c r="X2" s="8">
        <v>14</v>
      </c>
      <c r="Y2" s="8">
        <v>15</v>
      </c>
      <c r="Z2" s="8">
        <v>16</v>
      </c>
      <c r="AA2" s="8">
        <v>17</v>
      </c>
      <c r="AB2" s="8">
        <v>18</v>
      </c>
      <c r="AC2" s="8">
        <v>19</v>
      </c>
      <c r="AD2" s="8">
        <v>20</v>
      </c>
      <c r="AE2" s="8">
        <v>21</v>
      </c>
      <c r="AF2" s="9">
        <v>22</v>
      </c>
      <c r="AG2" s="5"/>
      <c r="AH2" s="6"/>
      <c r="AI2" s="6"/>
      <c r="AJ2" s="6"/>
      <c r="AK2" s="6"/>
    </row>
    <row r="3" spans="1:38" s="1" customFormat="1" ht="124.95" customHeight="1" thickTop="1" thickBot="1" x14ac:dyDescent="0.35">
      <c r="B3" s="10" t="s">
        <v>6</v>
      </c>
      <c r="C3" s="11" t="s">
        <v>7</v>
      </c>
      <c r="D3" s="12" t="s">
        <v>3</v>
      </c>
      <c r="E3" s="13" t="s">
        <v>19</v>
      </c>
      <c r="F3" s="13" t="s">
        <v>8</v>
      </c>
      <c r="G3" s="89" t="s">
        <v>57</v>
      </c>
      <c r="H3" s="14" t="s">
        <v>4</v>
      </c>
      <c r="I3" s="55" t="s">
        <v>27</v>
      </c>
      <c r="J3" s="55" t="s">
        <v>26</v>
      </c>
      <c r="K3" s="52" t="s">
        <v>50</v>
      </c>
      <c r="L3" s="53" t="s">
        <v>51</v>
      </c>
      <c r="M3" s="53" t="s">
        <v>52</v>
      </c>
      <c r="N3" s="53" t="s">
        <v>56</v>
      </c>
      <c r="O3" s="53" t="s">
        <v>53</v>
      </c>
      <c r="P3" s="53" t="s">
        <v>54</v>
      </c>
      <c r="Q3" s="53" t="s">
        <v>55</v>
      </c>
      <c r="R3" s="90" t="s">
        <v>35</v>
      </c>
      <c r="S3" s="90" t="s">
        <v>36</v>
      </c>
      <c r="T3" s="90" t="s">
        <v>37</v>
      </c>
      <c r="U3" s="90" t="s">
        <v>38</v>
      </c>
      <c r="V3" s="90" t="s">
        <v>39</v>
      </c>
      <c r="W3" s="90" t="s">
        <v>40</v>
      </c>
      <c r="X3" s="90" t="s">
        <v>41</v>
      </c>
      <c r="Y3" s="90" t="s">
        <v>42</v>
      </c>
      <c r="Z3" s="90" t="s">
        <v>43</v>
      </c>
      <c r="AA3" s="90" t="s">
        <v>44</v>
      </c>
      <c r="AB3" s="90" t="s">
        <v>45</v>
      </c>
      <c r="AC3" s="90" t="s">
        <v>46</v>
      </c>
      <c r="AD3" s="90" t="s">
        <v>47</v>
      </c>
      <c r="AE3" s="90" t="s">
        <v>48</v>
      </c>
      <c r="AF3" s="90" t="s">
        <v>49</v>
      </c>
      <c r="AG3" s="15" t="s">
        <v>5</v>
      </c>
      <c r="AH3" s="50" t="s">
        <v>30</v>
      </c>
      <c r="AI3" s="48" t="s">
        <v>29</v>
      </c>
      <c r="AJ3" s="49" t="s">
        <v>25</v>
      </c>
      <c r="AK3" s="16" t="s">
        <v>9</v>
      </c>
      <c r="AL3" s="17"/>
    </row>
    <row r="4" spans="1:38" s="32" customFormat="1" ht="15" customHeight="1" thickTop="1" x14ac:dyDescent="0.3">
      <c r="A4" s="18"/>
      <c r="B4" s="19">
        <f t="shared" ref="B4:B35" si="1">_xlfn.RANK.EQ(AG4,$AG$4:$AG$110,0)</f>
        <v>1</v>
      </c>
      <c r="C4" s="20">
        <v>207</v>
      </c>
      <c r="D4" s="21" t="str">
        <f t="shared" ref="D4:D35" si="2">VLOOKUP(C4,Ledenlijst1,4,FALSE)</f>
        <v>DE HERDT RUDY</v>
      </c>
      <c r="E4" s="22" t="str">
        <f t="shared" ref="E4:E35" si="3">VLOOKUP(C4,Ledenlijst1,6,FALSE)</f>
        <v>-</v>
      </c>
      <c r="F4" s="23" t="str">
        <f t="shared" ref="F4:F35" si="4">VLOOKUP(C4,Ledenlijst1,5,FALSE)</f>
        <v>A</v>
      </c>
      <c r="G4" s="23" t="str">
        <f>IF(TabelERE724[[#This Row],[Gespeelde manches]]&lt;10,"TW",IF(TabelERE724[[#This Row],[Percentage]]&lt;60%,"D","C"))</f>
        <v>C</v>
      </c>
      <c r="H4" s="24" t="str">
        <f>(VLOOKUP(C4,Ledenlijst1,2,FALSE))&amp;" "&amp;(IF(TabelERE724[[#This Row],[Ploegnummer
(kolom te verbergen)]]="-","",TabelERE724[[#This Row],[Ploegnummer
(kolom te verbergen)]]))</f>
        <v xml:space="preserve">RITOBOYS </v>
      </c>
      <c r="I4" s="25" t="str">
        <f t="shared" ref="I4:I35" si="5">VLOOKUP(C4,Ledenlijst1,3,FALSE)</f>
        <v>RITO</v>
      </c>
      <c r="J4" s="44"/>
      <c r="K4" s="46">
        <v>3</v>
      </c>
      <c r="L4" s="46">
        <v>3</v>
      </c>
      <c r="M4" s="46">
        <v>1</v>
      </c>
      <c r="N4" s="54" t="s">
        <v>16</v>
      </c>
      <c r="O4" s="82" t="s">
        <v>10</v>
      </c>
      <c r="P4" s="47">
        <v>3</v>
      </c>
      <c r="Q4" s="47" t="s">
        <v>16</v>
      </c>
      <c r="R4" s="46">
        <v>3</v>
      </c>
      <c r="S4" s="47">
        <v>3</v>
      </c>
      <c r="T4" s="46">
        <v>1</v>
      </c>
      <c r="U4" s="47">
        <v>3</v>
      </c>
      <c r="V4" s="46">
        <v>3</v>
      </c>
      <c r="W4" s="54">
        <v>3</v>
      </c>
      <c r="X4" s="47">
        <v>3</v>
      </c>
      <c r="Y4" s="46">
        <v>3</v>
      </c>
      <c r="Z4" s="82" t="s">
        <v>10</v>
      </c>
      <c r="AA4" s="54">
        <v>3</v>
      </c>
      <c r="AB4" s="54">
        <v>3</v>
      </c>
      <c r="AC4" s="46">
        <v>3</v>
      </c>
      <c r="AD4" s="46">
        <v>1</v>
      </c>
      <c r="AE4" s="47">
        <v>1</v>
      </c>
      <c r="AF4" s="46">
        <v>3</v>
      </c>
      <c r="AG4" s="26">
        <f>SUM(TabelERE724[[#This Row],[11-09-21]:[07-05-22]])</f>
        <v>46</v>
      </c>
      <c r="AH4" s="27">
        <f>(COUNTIF(TabelERE724[[#This Row],[11-09-21]:[07-05-22]],3)*2)+COUNTIF(TabelERE724[[#This Row],[11-09-21]:[07-05-22]],1)</f>
        <v>32</v>
      </c>
      <c r="AI4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35</v>
      </c>
      <c r="AJ4" s="29">
        <v>1</v>
      </c>
      <c r="AK4" s="30">
        <f t="shared" ref="AK4:AK35" si="6">IFERROR(AH4/AI4,0)</f>
        <v>0.91428571428571426</v>
      </c>
      <c r="AL4" s="31"/>
    </row>
    <row r="5" spans="1:38" s="32" customFormat="1" ht="15" customHeight="1" x14ac:dyDescent="0.3">
      <c r="A5" s="18"/>
      <c r="B5" s="19">
        <f t="shared" si="1"/>
        <v>2</v>
      </c>
      <c r="C5" s="20">
        <v>612</v>
      </c>
      <c r="D5" s="21" t="str">
        <f t="shared" si="2"/>
        <v>HUYSMANS NOEL</v>
      </c>
      <c r="E5" s="22">
        <f t="shared" si="3"/>
        <v>3</v>
      </c>
      <c r="F5" s="23" t="str">
        <f t="shared" si="4"/>
        <v>B</v>
      </c>
      <c r="G5" s="23" t="str">
        <f>IF(TabelERE724[[#This Row],[Gespeelde manches]]&lt;10,"TW",IF(TabelERE724[[#This Row],[Percentage]]&lt;60%,"D","C"))</f>
        <v>C</v>
      </c>
      <c r="H5" s="24" t="str">
        <f>(VLOOKUP(C5,Ledenlijst1,2,FALSE))&amp;" "&amp;(IF(TabelERE724[[#This Row],[Ploegnummer
(kolom te verbergen)]]="-","",TabelERE724[[#This Row],[Ploegnummer
(kolom te verbergen)]]))</f>
        <v>'t ZANDHOF 3</v>
      </c>
      <c r="I5" s="25" t="str">
        <f t="shared" si="5"/>
        <v>TZH</v>
      </c>
      <c r="J5" s="44">
        <v>3</v>
      </c>
      <c r="K5" s="79">
        <v>3</v>
      </c>
      <c r="L5" s="46">
        <v>3</v>
      </c>
      <c r="M5" s="82" t="s">
        <v>10</v>
      </c>
      <c r="N5" s="54">
        <v>3</v>
      </c>
      <c r="O5" s="54">
        <v>1</v>
      </c>
      <c r="P5" s="47">
        <v>3</v>
      </c>
      <c r="Q5" s="47">
        <v>3</v>
      </c>
      <c r="R5" s="46">
        <v>3</v>
      </c>
      <c r="S5" s="47">
        <v>1</v>
      </c>
      <c r="T5" s="46">
        <v>3</v>
      </c>
      <c r="U5" s="47">
        <v>0</v>
      </c>
      <c r="V5" s="46">
        <v>3</v>
      </c>
      <c r="W5" s="54">
        <v>3</v>
      </c>
      <c r="X5" s="82" t="s">
        <v>10</v>
      </c>
      <c r="Y5" s="46">
        <v>3</v>
      </c>
      <c r="Z5" s="47">
        <v>3</v>
      </c>
      <c r="AA5" s="54">
        <v>3</v>
      </c>
      <c r="AB5" s="54">
        <v>1</v>
      </c>
      <c r="AC5" s="46">
        <v>3</v>
      </c>
      <c r="AD5" s="46">
        <v>3</v>
      </c>
      <c r="AE5" s="47" t="s">
        <v>16</v>
      </c>
      <c r="AF5" s="46" t="s">
        <v>16</v>
      </c>
      <c r="AG5" s="26">
        <f>SUM(TabelERE724[[#This Row],[11-09-21]:[07-05-22]])</f>
        <v>45</v>
      </c>
      <c r="AH5" s="27">
        <f>(COUNTIF(TabelERE724[[#This Row],[11-09-21]:[07-05-22]],3)*2)+COUNTIF(TabelERE724[[#This Row],[11-09-21]:[07-05-22]],1)</f>
        <v>31</v>
      </c>
      <c r="AI5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36</v>
      </c>
      <c r="AJ5" s="29"/>
      <c r="AK5" s="30">
        <f t="shared" si="6"/>
        <v>0.86111111111111116</v>
      </c>
      <c r="AL5" s="31"/>
    </row>
    <row r="6" spans="1:38" s="32" customFormat="1" ht="15" customHeight="1" x14ac:dyDescent="0.3">
      <c r="A6" s="18"/>
      <c r="B6" s="19">
        <f t="shared" si="1"/>
        <v>3</v>
      </c>
      <c r="C6" s="20">
        <v>830</v>
      </c>
      <c r="D6" s="21" t="str">
        <f t="shared" si="2"/>
        <v>SIEBENS RUDY</v>
      </c>
      <c r="E6" s="22">
        <f t="shared" si="3"/>
        <v>2</v>
      </c>
      <c r="F6" s="23" t="str">
        <f t="shared" si="4"/>
        <v>NA</v>
      </c>
      <c r="G6" s="23" t="str">
        <f>IF(TabelERE724[[#This Row],[Gespeelde manches]]&lt;10,"TW",IF(TabelERE724[[#This Row],[Percentage]]&lt;60%,"D","C"))</f>
        <v>C</v>
      </c>
      <c r="H6" s="24" t="str">
        <f>(VLOOKUP(C6,Ledenlijst1,2,FALSE))&amp;" "&amp;(IF(TabelERE724[[#This Row],[Ploegnummer
(kolom te verbergen)]]="-","",TabelERE724[[#This Row],[Ploegnummer
(kolom te verbergen)]]))</f>
        <v>DE SLOEBERS 2</v>
      </c>
      <c r="I6" s="25" t="str">
        <f t="shared" si="5"/>
        <v>SLOE</v>
      </c>
      <c r="J6" s="44">
        <v>2</v>
      </c>
      <c r="K6" s="79">
        <v>3</v>
      </c>
      <c r="L6" s="46">
        <v>1</v>
      </c>
      <c r="M6" s="46">
        <v>3</v>
      </c>
      <c r="N6" s="54">
        <v>3</v>
      </c>
      <c r="O6" s="54">
        <v>3</v>
      </c>
      <c r="P6" s="47">
        <v>1</v>
      </c>
      <c r="Q6" s="82" t="s">
        <v>10</v>
      </c>
      <c r="R6" s="46">
        <v>3</v>
      </c>
      <c r="S6" s="47">
        <v>1</v>
      </c>
      <c r="T6" s="46">
        <v>3</v>
      </c>
      <c r="U6" s="47">
        <v>3</v>
      </c>
      <c r="V6" s="46">
        <v>3</v>
      </c>
      <c r="W6" s="54">
        <v>1</v>
      </c>
      <c r="X6" s="47">
        <v>3</v>
      </c>
      <c r="Y6" s="46">
        <v>0</v>
      </c>
      <c r="Z6" s="47">
        <v>3</v>
      </c>
      <c r="AA6" s="54">
        <v>0</v>
      </c>
      <c r="AB6" s="82" t="s">
        <v>10</v>
      </c>
      <c r="AC6" s="46">
        <v>3</v>
      </c>
      <c r="AD6" s="46">
        <v>3</v>
      </c>
      <c r="AE6" s="47">
        <v>3</v>
      </c>
      <c r="AF6" s="46">
        <v>1</v>
      </c>
      <c r="AG6" s="26">
        <f>SUM(TabelERE724[[#This Row],[11-09-21]:[07-05-22]])</f>
        <v>44</v>
      </c>
      <c r="AH6" s="27">
        <f>(COUNTIF(TabelERE724[[#This Row],[11-09-21]:[07-05-22]],3)*2)+COUNTIF(TabelERE724[[#This Row],[11-09-21]:[07-05-22]],1)</f>
        <v>31</v>
      </c>
      <c r="AI6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40</v>
      </c>
      <c r="AJ6" s="29"/>
      <c r="AK6" s="30">
        <f t="shared" si="6"/>
        <v>0.77500000000000002</v>
      </c>
      <c r="AL6" s="31"/>
    </row>
    <row r="7" spans="1:38" s="32" customFormat="1" ht="15" customHeight="1" x14ac:dyDescent="0.3">
      <c r="A7" s="18"/>
      <c r="B7" s="19">
        <f t="shared" si="1"/>
        <v>4</v>
      </c>
      <c r="C7" s="20">
        <v>512</v>
      </c>
      <c r="D7" s="21" t="str">
        <f t="shared" si="2"/>
        <v>ROELANTS NICO</v>
      </c>
      <c r="E7" s="22" t="str">
        <f t="shared" si="3"/>
        <v>-</v>
      </c>
      <c r="F7" s="23" t="str">
        <f t="shared" si="4"/>
        <v>B</v>
      </c>
      <c r="G7" s="23" t="str">
        <f>IF(TabelERE724[[#This Row],[Gespeelde manches]]&lt;10,"TW",IF(TabelERE724[[#This Row],[Percentage]]&lt;60%,"D","C"))</f>
        <v>C</v>
      </c>
      <c r="H7" s="24" t="str">
        <f>(VLOOKUP(C7,Ledenlijst1,2,FALSE))&amp;" "&amp;(IF(TabelERE724[[#This Row],[Ploegnummer
(kolom te verbergen)]]="-","",TabelERE724[[#This Row],[Ploegnummer
(kolom te verbergen)]]))</f>
        <v xml:space="preserve">DRY-STER </v>
      </c>
      <c r="I7" s="25" t="str">
        <f t="shared" si="5"/>
        <v>DRY</v>
      </c>
      <c r="J7" s="44"/>
      <c r="K7" s="81" t="s">
        <v>10</v>
      </c>
      <c r="L7" s="46">
        <v>1</v>
      </c>
      <c r="M7" s="46">
        <v>3</v>
      </c>
      <c r="N7" s="54">
        <v>3</v>
      </c>
      <c r="O7" s="54">
        <v>3</v>
      </c>
      <c r="P7" s="47">
        <v>1</v>
      </c>
      <c r="Q7" s="47">
        <v>3</v>
      </c>
      <c r="R7" s="46">
        <v>1</v>
      </c>
      <c r="S7" s="85" t="s">
        <v>28</v>
      </c>
      <c r="T7" s="46">
        <v>3</v>
      </c>
      <c r="U7" s="47">
        <v>3</v>
      </c>
      <c r="V7" s="82" t="s">
        <v>10</v>
      </c>
      <c r="W7" s="54">
        <v>3</v>
      </c>
      <c r="X7" s="47">
        <v>3</v>
      </c>
      <c r="Y7" s="46">
        <v>3</v>
      </c>
      <c r="Z7" s="47">
        <v>3</v>
      </c>
      <c r="AA7" s="54">
        <v>3</v>
      </c>
      <c r="AB7" s="54">
        <v>1</v>
      </c>
      <c r="AC7" s="46">
        <v>3</v>
      </c>
      <c r="AD7" s="46">
        <v>1</v>
      </c>
      <c r="AE7" s="47">
        <v>1</v>
      </c>
      <c r="AF7" s="46">
        <v>1</v>
      </c>
      <c r="AG7" s="26">
        <f>SUM(TabelERE724[[#This Row],[11-09-21]:[07-05-22]])</f>
        <v>43</v>
      </c>
      <c r="AH7" s="27">
        <f>(COUNTIF(TabelERE724[[#This Row],[11-09-21]:[07-05-22]],3)*2)+COUNTIF(TabelERE724[[#This Row],[11-09-21]:[07-05-22]],1)</f>
        <v>31</v>
      </c>
      <c r="AI7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38</v>
      </c>
      <c r="AJ7" s="29"/>
      <c r="AK7" s="30">
        <f t="shared" si="6"/>
        <v>0.81578947368421051</v>
      </c>
      <c r="AL7" s="31"/>
    </row>
    <row r="8" spans="1:38" s="32" customFormat="1" ht="15" customHeight="1" x14ac:dyDescent="0.3">
      <c r="A8" s="18"/>
      <c r="B8" s="19">
        <f t="shared" si="1"/>
        <v>5</v>
      </c>
      <c r="C8" s="20">
        <v>194</v>
      </c>
      <c r="D8" s="21" t="str">
        <f t="shared" si="2"/>
        <v>CHARTIER ALBERT</v>
      </c>
      <c r="E8" s="22" t="str">
        <f t="shared" si="3"/>
        <v>-</v>
      </c>
      <c r="F8" s="23" t="str">
        <f t="shared" si="4"/>
        <v>B</v>
      </c>
      <c r="G8" s="23" t="str">
        <f>IF(TabelERE724[[#This Row],[Gespeelde manches]]&lt;10,"TW",IF(TabelERE724[[#This Row],[Percentage]]&lt;60%,"D","C"))</f>
        <v>C</v>
      </c>
      <c r="H8" s="24" t="str">
        <f>(VLOOKUP(C8,Ledenlijst1,2,FALSE))&amp;" "&amp;(IF(TabelERE724[[#This Row],[Ploegnummer
(kolom te verbergen)]]="-","",TabelERE724[[#This Row],[Ploegnummer
(kolom te verbergen)]]))</f>
        <v xml:space="preserve">RITOBOYS </v>
      </c>
      <c r="I8" s="25" t="str">
        <f t="shared" si="5"/>
        <v>RITO</v>
      </c>
      <c r="J8" s="44"/>
      <c r="K8" s="79">
        <v>0</v>
      </c>
      <c r="L8" s="46">
        <v>3</v>
      </c>
      <c r="M8" s="46" t="s">
        <v>16</v>
      </c>
      <c r="N8" s="54">
        <v>3</v>
      </c>
      <c r="O8" s="82" t="s">
        <v>10</v>
      </c>
      <c r="P8" s="47" t="s">
        <v>16</v>
      </c>
      <c r="Q8" s="47">
        <v>3</v>
      </c>
      <c r="R8" s="46">
        <v>3</v>
      </c>
      <c r="S8" s="47">
        <v>3</v>
      </c>
      <c r="T8" s="46">
        <v>1</v>
      </c>
      <c r="U8" s="47">
        <v>3</v>
      </c>
      <c r="V8" s="46">
        <v>3</v>
      </c>
      <c r="W8" s="54">
        <v>1</v>
      </c>
      <c r="X8" s="47">
        <v>3</v>
      </c>
      <c r="Y8" s="46">
        <v>1</v>
      </c>
      <c r="Z8" s="82" t="s">
        <v>10</v>
      </c>
      <c r="AA8" s="54">
        <v>3</v>
      </c>
      <c r="AB8" s="54">
        <v>3</v>
      </c>
      <c r="AC8" s="46">
        <v>1</v>
      </c>
      <c r="AD8" s="46">
        <v>1</v>
      </c>
      <c r="AE8" s="47">
        <v>3</v>
      </c>
      <c r="AF8" s="46">
        <v>3</v>
      </c>
      <c r="AG8" s="26">
        <f>SUM(TabelERE724[[#This Row],[11-09-21]:[07-05-22]])</f>
        <v>41</v>
      </c>
      <c r="AH8" s="27">
        <f>(COUNTIF(TabelERE724[[#This Row],[11-09-21]:[07-05-22]],3)*2)+COUNTIF(TabelERE724[[#This Row],[11-09-21]:[07-05-22]],1)</f>
        <v>29</v>
      </c>
      <c r="AI8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36</v>
      </c>
      <c r="AJ8" s="29"/>
      <c r="AK8" s="30">
        <f t="shared" si="6"/>
        <v>0.80555555555555558</v>
      </c>
      <c r="AL8" s="31"/>
    </row>
    <row r="9" spans="1:38" s="32" customFormat="1" ht="15" customHeight="1" x14ac:dyDescent="0.3">
      <c r="A9" s="18"/>
      <c r="B9" s="19">
        <f t="shared" si="1"/>
        <v>6</v>
      </c>
      <c r="C9" s="20">
        <v>242</v>
      </c>
      <c r="D9" s="21" t="str">
        <f t="shared" si="2"/>
        <v>VAN HOYE RENE</v>
      </c>
      <c r="E9" s="22" t="str">
        <f t="shared" si="3"/>
        <v>-</v>
      </c>
      <c r="F9" s="23" t="str">
        <f t="shared" si="4"/>
        <v>C</v>
      </c>
      <c r="G9" s="23" t="str">
        <f>IF(TabelERE724[[#This Row],[Gespeelde manches]]&lt;10,"TW",IF(TabelERE724[[#This Row],[Percentage]]&lt;60%,"D","C"))</f>
        <v>C</v>
      </c>
      <c r="H9" s="24" t="str">
        <f>(VLOOKUP(C9,Ledenlijst1,2,FALSE))&amp;" "&amp;(IF(TabelERE724[[#This Row],[Ploegnummer
(kolom te verbergen)]]="-","",TabelERE724[[#This Row],[Ploegnummer
(kolom te verbergen)]]))</f>
        <v xml:space="preserve">RITOBOYS </v>
      </c>
      <c r="I9" s="25" t="str">
        <f t="shared" si="5"/>
        <v>RITO</v>
      </c>
      <c r="J9" s="44"/>
      <c r="K9" s="79">
        <v>3</v>
      </c>
      <c r="L9" s="46">
        <v>1</v>
      </c>
      <c r="M9" s="46">
        <v>1</v>
      </c>
      <c r="N9" s="54">
        <v>3</v>
      </c>
      <c r="O9" s="82" t="s">
        <v>10</v>
      </c>
      <c r="P9" s="47">
        <v>0</v>
      </c>
      <c r="Q9" s="47">
        <v>3</v>
      </c>
      <c r="R9" s="46">
        <v>3</v>
      </c>
      <c r="S9" s="47">
        <v>3</v>
      </c>
      <c r="T9" s="46">
        <v>1</v>
      </c>
      <c r="U9" s="47">
        <v>1</v>
      </c>
      <c r="V9" s="46">
        <v>3</v>
      </c>
      <c r="W9" s="54">
        <v>0</v>
      </c>
      <c r="X9" s="47">
        <v>1</v>
      </c>
      <c r="Y9" s="46">
        <v>3</v>
      </c>
      <c r="Z9" s="82" t="s">
        <v>10</v>
      </c>
      <c r="AA9" s="54">
        <v>1</v>
      </c>
      <c r="AB9" s="54" t="s">
        <v>16</v>
      </c>
      <c r="AC9" s="46">
        <v>3</v>
      </c>
      <c r="AD9" s="46">
        <v>3</v>
      </c>
      <c r="AE9" s="47">
        <v>1</v>
      </c>
      <c r="AF9" s="46">
        <v>3</v>
      </c>
      <c r="AG9" s="26">
        <f>SUM(TabelERE724[[#This Row],[11-09-21]:[07-05-22]])</f>
        <v>37</v>
      </c>
      <c r="AH9" s="27">
        <f>(COUNTIF(TabelERE724[[#This Row],[11-09-21]:[07-05-22]],3)*2)+COUNTIF(TabelERE724[[#This Row],[11-09-21]:[07-05-22]],1)</f>
        <v>27</v>
      </c>
      <c r="AI9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37</v>
      </c>
      <c r="AJ9" s="29">
        <v>1</v>
      </c>
      <c r="AK9" s="30">
        <f t="shared" si="6"/>
        <v>0.72972972972972971</v>
      </c>
      <c r="AL9" s="31"/>
    </row>
    <row r="10" spans="1:38" s="32" customFormat="1" ht="15" customHeight="1" x14ac:dyDescent="0.3">
      <c r="A10" s="18"/>
      <c r="B10" s="19">
        <f t="shared" si="1"/>
        <v>7</v>
      </c>
      <c r="C10" s="20">
        <v>697</v>
      </c>
      <c r="D10" s="21" t="str">
        <f t="shared" si="2"/>
        <v>LAEREMANS JOHAN</v>
      </c>
      <c r="E10" s="22" t="str">
        <f t="shared" si="3"/>
        <v>-</v>
      </c>
      <c r="F10" s="23" t="str">
        <f t="shared" si="4"/>
        <v>C</v>
      </c>
      <c r="G10" s="23" t="str">
        <f>IF(TabelERE724[[#This Row],[Gespeelde manches]]&lt;10,"TW",IF(TabelERE724[[#This Row],[Percentage]]&lt;60%,"D","C"))</f>
        <v>C</v>
      </c>
      <c r="H10" s="24" t="str">
        <f>(VLOOKUP(C10,Ledenlijst1,2,FALSE))&amp;" "&amp;(IF(TabelERE724[[#This Row],[Ploegnummer
(kolom te verbergen)]]="-","",TabelERE724[[#This Row],[Ploegnummer
(kolom te verbergen)]]))</f>
        <v>GOUDEN BIL 3</v>
      </c>
      <c r="I10" s="25" t="str">
        <f t="shared" si="5"/>
        <v>GBIL</v>
      </c>
      <c r="J10" s="44">
        <v>3</v>
      </c>
      <c r="K10" s="79" t="s">
        <v>16</v>
      </c>
      <c r="L10" s="46" t="s">
        <v>16</v>
      </c>
      <c r="M10" s="46">
        <v>3</v>
      </c>
      <c r="N10" s="54">
        <v>1</v>
      </c>
      <c r="O10" s="54">
        <v>0</v>
      </c>
      <c r="P10" s="47">
        <v>3</v>
      </c>
      <c r="Q10" s="47">
        <v>0</v>
      </c>
      <c r="R10" s="46">
        <v>3</v>
      </c>
      <c r="S10" s="47">
        <v>1</v>
      </c>
      <c r="T10" s="82" t="s">
        <v>10</v>
      </c>
      <c r="U10" s="47">
        <v>3</v>
      </c>
      <c r="V10" s="46">
        <v>3</v>
      </c>
      <c r="W10" s="54">
        <v>3</v>
      </c>
      <c r="X10" s="47">
        <v>3</v>
      </c>
      <c r="Y10" s="46">
        <v>0</v>
      </c>
      <c r="Z10" s="47">
        <v>3</v>
      </c>
      <c r="AA10" s="54">
        <v>1</v>
      </c>
      <c r="AB10" s="54">
        <v>0</v>
      </c>
      <c r="AC10" s="46">
        <v>3</v>
      </c>
      <c r="AD10" s="46">
        <v>3</v>
      </c>
      <c r="AE10" s="82" t="s">
        <v>10</v>
      </c>
      <c r="AF10" s="46">
        <v>3</v>
      </c>
      <c r="AG10" s="26">
        <f>SUM(TabelERE724[[#This Row],[11-09-21]:[07-05-22]])</f>
        <v>36</v>
      </c>
      <c r="AH10" s="27">
        <f>(COUNTIF(TabelERE724[[#This Row],[11-09-21]:[07-05-22]],3)*2)+COUNTIF(TabelERE724[[#This Row],[11-09-21]:[07-05-22]],1)</f>
        <v>25</v>
      </c>
      <c r="AI10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36</v>
      </c>
      <c r="AJ10" s="29"/>
      <c r="AK10" s="30">
        <f t="shared" si="6"/>
        <v>0.69444444444444442</v>
      </c>
      <c r="AL10" s="31"/>
    </row>
    <row r="11" spans="1:38" s="32" customFormat="1" ht="15" customHeight="1" x14ac:dyDescent="0.3">
      <c r="A11" s="18"/>
      <c r="B11" s="19">
        <f t="shared" si="1"/>
        <v>8</v>
      </c>
      <c r="C11" s="20">
        <v>93</v>
      </c>
      <c r="D11" s="21" t="str">
        <f t="shared" si="2"/>
        <v>REYNIERS RONALD</v>
      </c>
      <c r="E11" s="22">
        <f t="shared" si="3"/>
        <v>2</v>
      </c>
      <c r="F11" s="23" t="str">
        <f t="shared" si="4"/>
        <v>NA</v>
      </c>
      <c r="G11" s="23" t="str">
        <f>IF(TabelERE724[[#This Row],[Gespeelde manches]]&lt;10,"TW",IF(TabelERE724[[#This Row],[Percentage]]&lt;60%,"D","C"))</f>
        <v>C</v>
      </c>
      <c r="H11" s="24" t="str">
        <f>(VLOOKUP(C11,Ledenlijst1,2,FALSE))&amp;" "&amp;(IF(TabelERE724[[#This Row],[Ploegnummer
(kolom te verbergen)]]="-","",TabelERE724[[#This Row],[Ploegnummer
(kolom te verbergen)]]))</f>
        <v>DE SLOEBERS 2</v>
      </c>
      <c r="I11" s="25" t="str">
        <f t="shared" si="5"/>
        <v>SLOE</v>
      </c>
      <c r="J11" s="44">
        <v>2</v>
      </c>
      <c r="K11" s="79">
        <v>1</v>
      </c>
      <c r="L11" s="46" t="s">
        <v>16</v>
      </c>
      <c r="M11" s="46">
        <v>3</v>
      </c>
      <c r="N11" s="54">
        <v>0</v>
      </c>
      <c r="O11" s="54">
        <v>3</v>
      </c>
      <c r="P11" s="47">
        <v>3</v>
      </c>
      <c r="Q11" s="82" t="s">
        <v>10</v>
      </c>
      <c r="R11" s="46">
        <v>3</v>
      </c>
      <c r="S11" s="47">
        <v>0</v>
      </c>
      <c r="T11" s="46">
        <v>3</v>
      </c>
      <c r="U11" s="47">
        <v>3</v>
      </c>
      <c r="V11" s="46">
        <v>1</v>
      </c>
      <c r="W11" s="54">
        <v>1</v>
      </c>
      <c r="X11" s="47">
        <v>1</v>
      </c>
      <c r="Y11" s="46">
        <v>1</v>
      </c>
      <c r="Z11" s="47">
        <v>3</v>
      </c>
      <c r="AA11" s="54">
        <v>3</v>
      </c>
      <c r="AB11" s="82" t="s">
        <v>10</v>
      </c>
      <c r="AC11" s="46">
        <v>3</v>
      </c>
      <c r="AD11" s="46">
        <v>0</v>
      </c>
      <c r="AE11" s="47">
        <v>1</v>
      </c>
      <c r="AF11" s="46">
        <v>1</v>
      </c>
      <c r="AG11" s="26">
        <f>SUM(TabelERE724[[#This Row],[11-09-21]:[07-05-22]])</f>
        <v>34</v>
      </c>
      <c r="AH11" s="27">
        <f>(COUNTIF(TabelERE724[[#This Row],[11-09-21]:[07-05-22]],3)*2)+COUNTIF(TabelERE724[[#This Row],[11-09-21]:[07-05-22]],1)</f>
        <v>25</v>
      </c>
      <c r="AI11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38</v>
      </c>
      <c r="AJ11" s="29"/>
      <c r="AK11" s="30">
        <f t="shared" si="6"/>
        <v>0.65789473684210531</v>
      </c>
      <c r="AL11" s="31"/>
    </row>
    <row r="12" spans="1:38" s="32" customFormat="1" ht="15" customHeight="1" x14ac:dyDescent="0.3">
      <c r="A12" s="18"/>
      <c r="B12" s="19">
        <f t="shared" si="1"/>
        <v>8</v>
      </c>
      <c r="C12" s="20">
        <v>64</v>
      </c>
      <c r="D12" s="21" t="str">
        <f t="shared" si="2"/>
        <v>VAN DER ELST GINO</v>
      </c>
      <c r="E12" s="22">
        <f t="shared" si="3"/>
        <v>3</v>
      </c>
      <c r="F12" s="23" t="str">
        <f t="shared" si="4"/>
        <v>C</v>
      </c>
      <c r="G12" s="23" t="str">
        <f>IF(TabelERE724[[#This Row],[Gespeelde manches]]&lt;10,"TW",IF(TabelERE724[[#This Row],[Percentage]]&lt;60%,"D","C"))</f>
        <v>C</v>
      </c>
      <c r="H12" s="24" t="str">
        <f>(VLOOKUP(C12,Ledenlijst1,2,FALSE))&amp;" "&amp;(IF(TabelERE724[[#This Row],[Ploegnummer
(kolom te verbergen)]]="-","",TabelERE724[[#This Row],[Ploegnummer
(kolom te verbergen)]]))</f>
        <v>GOUDEN BIL 3</v>
      </c>
      <c r="I12" s="25" t="str">
        <f t="shared" si="5"/>
        <v>GBIL</v>
      </c>
      <c r="J12" s="44">
        <v>3</v>
      </c>
      <c r="K12" s="79">
        <v>1</v>
      </c>
      <c r="L12" s="46">
        <v>1</v>
      </c>
      <c r="M12" s="46">
        <v>3</v>
      </c>
      <c r="N12" s="54">
        <v>1</v>
      </c>
      <c r="O12" s="54" t="s">
        <v>16</v>
      </c>
      <c r="P12" s="47">
        <v>3</v>
      </c>
      <c r="Q12" s="47">
        <v>1</v>
      </c>
      <c r="R12" s="46">
        <v>3</v>
      </c>
      <c r="S12" s="47">
        <v>1</v>
      </c>
      <c r="T12" s="82" t="s">
        <v>10</v>
      </c>
      <c r="U12" s="47">
        <v>1</v>
      </c>
      <c r="V12" s="46">
        <v>1</v>
      </c>
      <c r="W12" s="54">
        <v>3</v>
      </c>
      <c r="X12" s="47">
        <v>0</v>
      </c>
      <c r="Y12" s="46">
        <v>3</v>
      </c>
      <c r="Z12" s="47">
        <v>3</v>
      </c>
      <c r="AA12" s="54">
        <v>3</v>
      </c>
      <c r="AB12" s="54" t="s">
        <v>16</v>
      </c>
      <c r="AC12" s="46">
        <v>3</v>
      </c>
      <c r="AD12" s="46">
        <v>0</v>
      </c>
      <c r="AE12" s="82" t="s">
        <v>10</v>
      </c>
      <c r="AF12" s="46">
        <v>3</v>
      </c>
      <c r="AG12" s="26">
        <f>SUM(TabelERE724[[#This Row],[11-09-21]:[07-05-22]])</f>
        <v>34</v>
      </c>
      <c r="AH12" s="27">
        <f>(COUNTIF(TabelERE724[[#This Row],[11-09-21]:[07-05-22]],3)*2)+COUNTIF(TabelERE724[[#This Row],[11-09-21]:[07-05-22]],1)</f>
        <v>25</v>
      </c>
      <c r="AI12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36</v>
      </c>
      <c r="AJ12" s="29"/>
      <c r="AK12" s="30">
        <f t="shared" si="6"/>
        <v>0.69444444444444442</v>
      </c>
      <c r="AL12" s="31"/>
    </row>
    <row r="13" spans="1:38" s="32" customFormat="1" ht="15" customHeight="1" x14ac:dyDescent="0.3">
      <c r="A13" s="18"/>
      <c r="B13" s="19">
        <f t="shared" si="1"/>
        <v>10</v>
      </c>
      <c r="C13" s="20">
        <v>120</v>
      </c>
      <c r="D13" s="21" t="str">
        <f t="shared" si="2"/>
        <v>DE LAET MARC</v>
      </c>
      <c r="E13" s="22" t="str">
        <f t="shared" si="3"/>
        <v>-</v>
      </c>
      <c r="F13" s="23" t="str">
        <f t="shared" si="4"/>
        <v>A</v>
      </c>
      <c r="G13" s="23" t="str">
        <f>IF(TabelERE724[[#This Row],[Gespeelde manches]]&lt;10,"TW",IF(TabelERE724[[#This Row],[Percentage]]&lt;60%,"D","C"))</f>
        <v>C</v>
      </c>
      <c r="H13" s="24" t="str">
        <f>(VLOOKUP(C13,Ledenlijst1,2,FALSE))&amp;" "&amp;(IF(TabelERE724[[#This Row],[Ploegnummer
(kolom te verbergen)]]="-","",TabelERE724[[#This Row],[Ploegnummer
(kolom te verbergen)]]))</f>
        <v>DEN BLACK 4</v>
      </c>
      <c r="I13" s="25" t="str">
        <f t="shared" si="5"/>
        <v>DBLA</v>
      </c>
      <c r="J13" s="44">
        <v>4</v>
      </c>
      <c r="K13" s="79">
        <v>3</v>
      </c>
      <c r="L13" s="46">
        <v>1</v>
      </c>
      <c r="M13" s="46">
        <v>3</v>
      </c>
      <c r="N13" s="54">
        <v>1</v>
      </c>
      <c r="O13" s="54">
        <v>3</v>
      </c>
      <c r="P13" s="47">
        <v>1</v>
      </c>
      <c r="Q13" s="47">
        <v>1</v>
      </c>
      <c r="R13" s="46" t="s">
        <v>16</v>
      </c>
      <c r="S13" s="82" t="s">
        <v>10</v>
      </c>
      <c r="T13" s="46" t="s">
        <v>16</v>
      </c>
      <c r="U13" s="47">
        <v>3</v>
      </c>
      <c r="V13" s="46">
        <v>3</v>
      </c>
      <c r="W13" s="54">
        <v>3</v>
      </c>
      <c r="X13" s="47" t="s">
        <v>16</v>
      </c>
      <c r="Y13" s="46">
        <v>3</v>
      </c>
      <c r="Z13" s="47" t="s">
        <v>16</v>
      </c>
      <c r="AA13" s="54">
        <v>1</v>
      </c>
      <c r="AB13" s="54">
        <v>3</v>
      </c>
      <c r="AC13" s="46">
        <v>1</v>
      </c>
      <c r="AD13" s="82" t="s">
        <v>10</v>
      </c>
      <c r="AE13" s="47">
        <v>1</v>
      </c>
      <c r="AF13" s="46">
        <v>0</v>
      </c>
      <c r="AG13" s="26">
        <f>SUM(TabelERE724[[#This Row],[11-09-21]:[07-05-22]])</f>
        <v>31</v>
      </c>
      <c r="AH13" s="27">
        <f>(COUNTIF(TabelERE724[[#This Row],[11-09-21]:[07-05-22]],3)*2)+COUNTIF(TabelERE724[[#This Row],[11-09-21]:[07-05-22]],1)</f>
        <v>23</v>
      </c>
      <c r="AI13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32</v>
      </c>
      <c r="AJ13" s="29"/>
      <c r="AK13" s="30">
        <f t="shared" si="6"/>
        <v>0.71875</v>
      </c>
      <c r="AL13" s="31"/>
    </row>
    <row r="14" spans="1:38" s="32" customFormat="1" ht="15" customHeight="1" x14ac:dyDescent="0.3">
      <c r="A14" s="18"/>
      <c r="B14" s="19">
        <f t="shared" si="1"/>
        <v>10</v>
      </c>
      <c r="C14" s="20">
        <v>607</v>
      </c>
      <c r="D14" s="21" t="str">
        <f t="shared" si="2"/>
        <v>VAN DER ELST ALBERIK</v>
      </c>
      <c r="E14" s="22">
        <f t="shared" si="3"/>
        <v>3</v>
      </c>
      <c r="F14" s="23" t="str">
        <f t="shared" si="4"/>
        <v>C</v>
      </c>
      <c r="G14" s="23" t="str">
        <f>IF(TabelERE724[[#This Row],[Gespeelde manches]]&lt;10,"TW",IF(TabelERE724[[#This Row],[Percentage]]&lt;60%,"D","C"))</f>
        <v>C</v>
      </c>
      <c r="H14" s="24" t="str">
        <f>(VLOOKUP(C14,Ledenlijst1,2,FALSE))&amp;" "&amp;(IF(TabelERE724[[#This Row],[Ploegnummer
(kolom te verbergen)]]="-","",TabelERE724[[#This Row],[Ploegnummer
(kolom te verbergen)]]))</f>
        <v>GOUDEN BIL 3</v>
      </c>
      <c r="I14" s="25" t="str">
        <f t="shared" si="5"/>
        <v>GBIL</v>
      </c>
      <c r="J14" s="44">
        <v>3</v>
      </c>
      <c r="K14" s="79" t="s">
        <v>16</v>
      </c>
      <c r="L14" s="46" t="s">
        <v>16</v>
      </c>
      <c r="M14" s="46" t="s">
        <v>16</v>
      </c>
      <c r="N14" s="54">
        <v>1</v>
      </c>
      <c r="O14" s="54">
        <v>1</v>
      </c>
      <c r="P14" s="47">
        <v>1</v>
      </c>
      <c r="Q14" s="47">
        <v>3</v>
      </c>
      <c r="R14" s="46">
        <v>3</v>
      </c>
      <c r="S14" s="47">
        <v>3</v>
      </c>
      <c r="T14" s="82" t="s">
        <v>10</v>
      </c>
      <c r="U14" s="47">
        <v>3</v>
      </c>
      <c r="V14" s="46">
        <v>3</v>
      </c>
      <c r="W14" s="54">
        <v>1</v>
      </c>
      <c r="X14" s="47">
        <v>3</v>
      </c>
      <c r="Y14" s="46">
        <v>1</v>
      </c>
      <c r="Z14" s="47">
        <v>0</v>
      </c>
      <c r="AA14" s="54" t="s">
        <v>16</v>
      </c>
      <c r="AB14" s="54">
        <v>1</v>
      </c>
      <c r="AC14" s="46">
        <v>3</v>
      </c>
      <c r="AD14" s="46">
        <v>3</v>
      </c>
      <c r="AE14" s="82" t="s">
        <v>10</v>
      </c>
      <c r="AF14" s="46">
        <v>1</v>
      </c>
      <c r="AG14" s="26">
        <f>SUM(TabelERE724[[#This Row],[11-09-21]:[07-05-22]])</f>
        <v>31</v>
      </c>
      <c r="AH14" s="27">
        <f>(COUNTIF(TabelERE724[[#This Row],[11-09-21]:[07-05-22]],3)*2)+COUNTIF(TabelERE724[[#This Row],[11-09-21]:[07-05-22]],1)</f>
        <v>23</v>
      </c>
      <c r="AI14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30</v>
      </c>
      <c r="AJ14" s="29">
        <v>2</v>
      </c>
      <c r="AK14" s="30">
        <f t="shared" si="6"/>
        <v>0.76666666666666672</v>
      </c>
      <c r="AL14" s="31"/>
    </row>
    <row r="15" spans="1:38" s="32" customFormat="1" ht="15" customHeight="1" x14ac:dyDescent="0.3">
      <c r="A15" s="18"/>
      <c r="B15" s="19">
        <f t="shared" si="1"/>
        <v>10</v>
      </c>
      <c r="C15" s="20">
        <v>325</v>
      </c>
      <c r="D15" s="21" t="str">
        <f t="shared" si="2"/>
        <v>DEWACHTER THYMEN</v>
      </c>
      <c r="E15" s="22">
        <f t="shared" si="3"/>
        <v>3</v>
      </c>
      <c r="F15" s="23" t="str">
        <f t="shared" si="4"/>
        <v>C</v>
      </c>
      <c r="G15" s="23" t="str">
        <f>IF(TabelERE724[[#This Row],[Gespeelde manches]]&lt;10,"TW",IF(TabelERE724[[#This Row],[Percentage]]&lt;60%,"D","C"))</f>
        <v>C</v>
      </c>
      <c r="H15" s="24" t="str">
        <f>(VLOOKUP(C15,Ledenlijst1,2,FALSE))&amp;" "&amp;(IF(TabelERE724[[#This Row],[Ploegnummer
(kolom te verbergen)]]="-","",TabelERE724[[#This Row],[Ploegnummer
(kolom te verbergen)]]))</f>
        <v>KALFORT SPORTIF 3</v>
      </c>
      <c r="I15" s="25" t="str">
        <f t="shared" si="5"/>
        <v>KALF</v>
      </c>
      <c r="J15" s="44">
        <v>3</v>
      </c>
      <c r="K15" s="79">
        <v>1</v>
      </c>
      <c r="L15" s="46">
        <v>1</v>
      </c>
      <c r="M15" s="46">
        <v>3</v>
      </c>
      <c r="N15" s="54">
        <v>3</v>
      </c>
      <c r="O15" s="54">
        <v>1</v>
      </c>
      <c r="P15" s="47" t="s">
        <v>16</v>
      </c>
      <c r="Q15" s="47">
        <v>3</v>
      </c>
      <c r="R15" s="82" t="s">
        <v>10</v>
      </c>
      <c r="S15" s="47">
        <v>1</v>
      </c>
      <c r="T15" s="46" t="s">
        <v>16</v>
      </c>
      <c r="U15" s="47" t="s">
        <v>16</v>
      </c>
      <c r="V15" s="46">
        <v>3</v>
      </c>
      <c r="W15" s="54">
        <v>3</v>
      </c>
      <c r="X15" s="47">
        <v>3</v>
      </c>
      <c r="Y15" s="46" t="s">
        <v>16</v>
      </c>
      <c r="Z15" s="47">
        <v>3</v>
      </c>
      <c r="AA15" s="54">
        <v>3</v>
      </c>
      <c r="AB15" s="54">
        <v>1</v>
      </c>
      <c r="AC15" s="82" t="s">
        <v>10</v>
      </c>
      <c r="AD15" s="46">
        <v>0</v>
      </c>
      <c r="AE15" s="47">
        <v>1</v>
      </c>
      <c r="AF15" s="46">
        <v>1</v>
      </c>
      <c r="AG15" s="26">
        <f>SUM(TabelERE724[[#This Row],[11-09-21]:[07-05-22]])</f>
        <v>31</v>
      </c>
      <c r="AH15" s="27">
        <f>(COUNTIF(TabelERE724[[#This Row],[11-09-21]:[07-05-22]],3)*2)+COUNTIF(TabelERE724[[#This Row],[11-09-21]:[07-05-22]],1)</f>
        <v>23</v>
      </c>
      <c r="AI15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31</v>
      </c>
      <c r="AJ15" s="29">
        <v>1</v>
      </c>
      <c r="AK15" s="30">
        <f t="shared" si="6"/>
        <v>0.74193548387096775</v>
      </c>
      <c r="AL15" s="31"/>
    </row>
    <row r="16" spans="1:38" s="32" customFormat="1" ht="15" customHeight="1" x14ac:dyDescent="0.3">
      <c r="A16" s="18"/>
      <c r="B16" s="19">
        <f t="shared" si="1"/>
        <v>10</v>
      </c>
      <c r="C16" s="20">
        <v>78</v>
      </c>
      <c r="D16" s="21" t="str">
        <f t="shared" si="2"/>
        <v>DAELEMANS KAMIEL</v>
      </c>
      <c r="E16" s="22" t="str">
        <f t="shared" si="3"/>
        <v>-</v>
      </c>
      <c r="F16" s="23" t="str">
        <f t="shared" si="4"/>
        <v>C</v>
      </c>
      <c r="G16" s="23" t="str">
        <f>IF(TabelERE724[[#This Row],[Gespeelde manches]]&lt;10,"TW",IF(TabelERE724[[#This Row],[Percentage]]&lt;60%,"D","C"))</f>
        <v>C</v>
      </c>
      <c r="H16" s="24" t="str">
        <f>(VLOOKUP(C16,Ledenlijst1,2,FALSE))&amp;" "&amp;(IF(TabelERE724[[#This Row],[Ploegnummer
(kolom te verbergen)]]="-","",TabelERE724[[#This Row],[Ploegnummer
(kolom te verbergen)]]))</f>
        <v xml:space="preserve">RITOBOYS </v>
      </c>
      <c r="I16" s="25" t="str">
        <f t="shared" si="5"/>
        <v>RITO</v>
      </c>
      <c r="J16" s="44"/>
      <c r="K16" s="79">
        <v>3</v>
      </c>
      <c r="L16" s="46" t="s">
        <v>16</v>
      </c>
      <c r="M16" s="46">
        <v>3</v>
      </c>
      <c r="N16" s="54">
        <v>0</v>
      </c>
      <c r="O16" s="82" t="s">
        <v>10</v>
      </c>
      <c r="P16" s="47">
        <v>3</v>
      </c>
      <c r="Q16" s="47">
        <v>1</v>
      </c>
      <c r="R16" s="46">
        <v>0</v>
      </c>
      <c r="S16" s="47">
        <v>3</v>
      </c>
      <c r="T16" s="46">
        <v>0</v>
      </c>
      <c r="U16" s="47">
        <v>0</v>
      </c>
      <c r="V16" s="46">
        <v>3</v>
      </c>
      <c r="W16" s="54">
        <v>3</v>
      </c>
      <c r="X16" s="47">
        <v>3</v>
      </c>
      <c r="Y16" s="46" t="s">
        <v>16</v>
      </c>
      <c r="Z16" s="82" t="s">
        <v>10</v>
      </c>
      <c r="AA16" s="54">
        <v>3</v>
      </c>
      <c r="AB16" s="54">
        <v>3</v>
      </c>
      <c r="AC16" s="46" t="s">
        <v>16</v>
      </c>
      <c r="AD16" s="46">
        <v>1</v>
      </c>
      <c r="AE16" s="47">
        <v>1</v>
      </c>
      <c r="AF16" s="46">
        <v>1</v>
      </c>
      <c r="AG16" s="26">
        <f>SUM(TabelERE724[[#This Row],[11-09-21]:[07-05-22]])</f>
        <v>31</v>
      </c>
      <c r="AH16" s="27">
        <f>(COUNTIF(TabelERE724[[#This Row],[11-09-21]:[07-05-22]],3)*2)+COUNTIF(TabelERE724[[#This Row],[11-09-21]:[07-05-22]],1)</f>
        <v>22</v>
      </c>
      <c r="AI16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33</v>
      </c>
      <c r="AJ16" s="29">
        <v>1</v>
      </c>
      <c r="AK16" s="30">
        <f t="shared" si="6"/>
        <v>0.66666666666666663</v>
      </c>
      <c r="AL16" s="31"/>
    </row>
    <row r="17" spans="1:38" s="32" customFormat="1" ht="15" customHeight="1" x14ac:dyDescent="0.3">
      <c r="A17" s="18"/>
      <c r="B17" s="19">
        <f t="shared" si="1"/>
        <v>10</v>
      </c>
      <c r="C17" s="20">
        <v>111</v>
      </c>
      <c r="D17" s="21" t="str">
        <f t="shared" si="2"/>
        <v>PERMENTIER JOZEF</v>
      </c>
      <c r="E17" s="22" t="str">
        <f t="shared" si="3"/>
        <v>-</v>
      </c>
      <c r="F17" s="23" t="str">
        <f t="shared" si="4"/>
        <v>D</v>
      </c>
      <c r="G17" s="23" t="str">
        <f>IF(TabelERE724[[#This Row],[Gespeelde manches]]&lt;10,"TW",IF(TabelERE724[[#This Row],[Percentage]]&lt;60%,"D","C"))</f>
        <v>C</v>
      </c>
      <c r="H17" s="24" t="str">
        <f>(VLOOKUP(C17,Ledenlijst1,2,FALSE))&amp;" "&amp;(IF(TabelERE724[[#This Row],[Ploegnummer
(kolom te verbergen)]]="-","",TabelERE724[[#This Row],[Ploegnummer
(kolom te verbergen)]]))</f>
        <v>'t ZANDHOF 3</v>
      </c>
      <c r="I17" s="25" t="str">
        <f t="shared" si="5"/>
        <v>TZH</v>
      </c>
      <c r="J17" s="44">
        <v>3</v>
      </c>
      <c r="K17" s="79">
        <v>3</v>
      </c>
      <c r="L17" s="46">
        <v>1</v>
      </c>
      <c r="M17" s="82" t="s">
        <v>10</v>
      </c>
      <c r="N17" s="54" t="s">
        <v>16</v>
      </c>
      <c r="O17" s="54">
        <v>3</v>
      </c>
      <c r="P17" s="47">
        <v>3</v>
      </c>
      <c r="Q17" s="47" t="s">
        <v>16</v>
      </c>
      <c r="R17" s="46">
        <v>3</v>
      </c>
      <c r="S17" s="47">
        <v>1</v>
      </c>
      <c r="T17" s="46" t="s">
        <v>16</v>
      </c>
      <c r="U17" s="47">
        <v>1</v>
      </c>
      <c r="V17" s="46">
        <v>1</v>
      </c>
      <c r="W17" s="54">
        <v>1</v>
      </c>
      <c r="X17" s="82" t="s">
        <v>10</v>
      </c>
      <c r="Y17" s="46">
        <v>1</v>
      </c>
      <c r="Z17" s="47" t="s">
        <v>16</v>
      </c>
      <c r="AA17" s="54">
        <v>3</v>
      </c>
      <c r="AB17" s="54">
        <v>3</v>
      </c>
      <c r="AC17" s="46">
        <v>0</v>
      </c>
      <c r="AD17" s="46">
        <v>3</v>
      </c>
      <c r="AE17" s="47">
        <v>1</v>
      </c>
      <c r="AF17" s="46">
        <v>3</v>
      </c>
      <c r="AG17" s="26">
        <f>SUM(TabelERE724[[#This Row],[11-09-21]:[07-05-22]])</f>
        <v>31</v>
      </c>
      <c r="AH17" s="27">
        <f>(COUNTIF(TabelERE724[[#This Row],[11-09-21]:[07-05-22]],3)*2)+COUNTIF(TabelERE724[[#This Row],[11-09-21]:[07-05-22]],1)</f>
        <v>23</v>
      </c>
      <c r="AI17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32</v>
      </c>
      <c r="AJ17" s="29"/>
      <c r="AK17" s="30">
        <f t="shared" si="6"/>
        <v>0.71875</v>
      </c>
      <c r="AL17" s="31"/>
    </row>
    <row r="18" spans="1:38" s="32" customFormat="1" ht="15" customHeight="1" x14ac:dyDescent="0.3">
      <c r="A18" s="18"/>
      <c r="B18" s="19">
        <f t="shared" si="1"/>
        <v>15</v>
      </c>
      <c r="C18" s="20">
        <v>98</v>
      </c>
      <c r="D18" s="21" t="str">
        <f t="shared" si="2"/>
        <v>SIEBENS PAUL</v>
      </c>
      <c r="E18" s="22">
        <f t="shared" si="3"/>
        <v>2</v>
      </c>
      <c r="F18" s="23" t="str">
        <f t="shared" si="4"/>
        <v>C</v>
      </c>
      <c r="G18" s="23" t="str">
        <f>IF(TabelERE724[[#This Row],[Gespeelde manches]]&lt;10,"TW",IF(TabelERE724[[#This Row],[Percentage]]&lt;60%,"D","C"))</f>
        <v>D</v>
      </c>
      <c r="H18" s="24" t="str">
        <f>(VLOOKUP(C18,Ledenlijst1,2,FALSE))&amp;" "&amp;(IF(TabelERE724[[#This Row],[Ploegnummer
(kolom te verbergen)]]="-","",TabelERE724[[#This Row],[Ploegnummer
(kolom te verbergen)]]))</f>
        <v>DE SLOEBERS 2</v>
      </c>
      <c r="I18" s="25" t="str">
        <f t="shared" si="5"/>
        <v>SLOE</v>
      </c>
      <c r="J18" s="44">
        <v>2</v>
      </c>
      <c r="K18" s="79">
        <v>0</v>
      </c>
      <c r="L18" s="46">
        <v>1</v>
      </c>
      <c r="M18" s="46">
        <v>3</v>
      </c>
      <c r="N18" s="54">
        <v>1</v>
      </c>
      <c r="O18" s="54">
        <v>1</v>
      </c>
      <c r="P18" s="47">
        <v>3</v>
      </c>
      <c r="Q18" s="82" t="s">
        <v>10</v>
      </c>
      <c r="R18" s="46">
        <v>1</v>
      </c>
      <c r="S18" s="47">
        <v>1</v>
      </c>
      <c r="T18" s="46">
        <v>3</v>
      </c>
      <c r="U18" s="47">
        <v>3</v>
      </c>
      <c r="V18" s="46">
        <v>1</v>
      </c>
      <c r="W18" s="54">
        <v>1</v>
      </c>
      <c r="X18" s="47">
        <v>3</v>
      </c>
      <c r="Y18" s="46">
        <v>0</v>
      </c>
      <c r="Z18" s="47">
        <v>0</v>
      </c>
      <c r="AA18" s="54">
        <v>3</v>
      </c>
      <c r="AB18" s="82" t="s">
        <v>10</v>
      </c>
      <c r="AC18" s="46">
        <v>1</v>
      </c>
      <c r="AD18" s="46">
        <v>0</v>
      </c>
      <c r="AE18" s="47">
        <v>1</v>
      </c>
      <c r="AF18" s="46">
        <v>3</v>
      </c>
      <c r="AG18" s="26">
        <f>SUM(TabelERE724[[#This Row],[11-09-21]:[07-05-22]])</f>
        <v>30</v>
      </c>
      <c r="AH18" s="27">
        <f>(COUNTIF(TabelERE724[[#This Row],[11-09-21]:[07-05-22]],3)*2)+COUNTIF(TabelERE724[[#This Row],[11-09-21]:[07-05-22]],1)</f>
        <v>23</v>
      </c>
      <c r="AI18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40</v>
      </c>
      <c r="AJ18" s="29"/>
      <c r="AK18" s="30">
        <f t="shared" si="6"/>
        <v>0.57499999999999996</v>
      </c>
      <c r="AL18" s="31"/>
    </row>
    <row r="19" spans="1:38" s="32" customFormat="1" ht="15" customHeight="1" x14ac:dyDescent="0.3">
      <c r="A19" s="18"/>
      <c r="B19" s="19">
        <f t="shared" si="1"/>
        <v>15</v>
      </c>
      <c r="C19" s="20">
        <v>560</v>
      </c>
      <c r="D19" s="21" t="str">
        <f t="shared" si="2"/>
        <v>VAN LENT FRANCOIS</v>
      </c>
      <c r="E19" s="22">
        <f t="shared" si="3"/>
        <v>3</v>
      </c>
      <c r="F19" s="23" t="str">
        <f t="shared" si="4"/>
        <v>C</v>
      </c>
      <c r="G19" s="23" t="str">
        <f>IF(TabelERE724[[#This Row],[Gespeelde manches]]&lt;10,"TW",IF(TabelERE724[[#This Row],[Percentage]]&lt;60%,"D","C"))</f>
        <v>D</v>
      </c>
      <c r="H19" s="24" t="str">
        <f>(VLOOKUP(C19,Ledenlijst1,2,FALSE))&amp;" "&amp;(IF(TabelERE724[[#This Row],[Ploegnummer
(kolom te verbergen)]]="-","",TabelERE724[[#This Row],[Ploegnummer
(kolom te verbergen)]]))</f>
        <v>'t ZANDHOF 3</v>
      </c>
      <c r="I19" s="25" t="str">
        <f t="shared" si="5"/>
        <v>TZH</v>
      </c>
      <c r="J19" s="44">
        <v>3</v>
      </c>
      <c r="K19" s="79">
        <v>1</v>
      </c>
      <c r="L19" s="46">
        <v>1</v>
      </c>
      <c r="M19" s="82" t="s">
        <v>10</v>
      </c>
      <c r="N19" s="54">
        <v>3</v>
      </c>
      <c r="O19" s="54">
        <v>3</v>
      </c>
      <c r="P19" s="47">
        <v>0</v>
      </c>
      <c r="Q19" s="47">
        <v>3</v>
      </c>
      <c r="R19" s="46">
        <v>0</v>
      </c>
      <c r="S19" s="47">
        <v>3</v>
      </c>
      <c r="T19" s="46">
        <v>3</v>
      </c>
      <c r="U19" s="47">
        <v>3</v>
      </c>
      <c r="V19" s="46">
        <v>1</v>
      </c>
      <c r="W19" s="54">
        <v>1</v>
      </c>
      <c r="X19" s="82" t="s">
        <v>10</v>
      </c>
      <c r="Y19" s="46">
        <v>0</v>
      </c>
      <c r="Z19" s="47">
        <v>0</v>
      </c>
      <c r="AA19" s="54">
        <v>0</v>
      </c>
      <c r="AB19" s="54">
        <v>3</v>
      </c>
      <c r="AC19" s="46">
        <v>1</v>
      </c>
      <c r="AD19" s="46">
        <v>3</v>
      </c>
      <c r="AE19" s="47" t="s">
        <v>16</v>
      </c>
      <c r="AF19" s="46">
        <v>1</v>
      </c>
      <c r="AG19" s="26">
        <f>SUM(TabelERE724[[#This Row],[11-09-21]:[07-05-22]])</f>
        <v>30</v>
      </c>
      <c r="AH19" s="27">
        <f>(COUNTIF(TabelERE724[[#This Row],[11-09-21]:[07-05-22]],3)*2)+COUNTIF(TabelERE724[[#This Row],[11-09-21]:[07-05-22]],1)</f>
        <v>22</v>
      </c>
      <c r="AI19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38</v>
      </c>
      <c r="AJ19" s="29"/>
      <c r="AK19" s="30">
        <f t="shared" si="6"/>
        <v>0.57894736842105265</v>
      </c>
      <c r="AL19" s="31"/>
    </row>
    <row r="20" spans="1:38" s="32" customFormat="1" ht="15" customHeight="1" x14ac:dyDescent="0.3">
      <c r="A20" s="18"/>
      <c r="B20" s="19">
        <f t="shared" si="1"/>
        <v>17</v>
      </c>
      <c r="C20" s="20">
        <v>880</v>
      </c>
      <c r="D20" s="21" t="str">
        <f t="shared" si="2"/>
        <v>AELBRECHT MARC</v>
      </c>
      <c r="E20" s="22" t="str">
        <f t="shared" si="3"/>
        <v>-</v>
      </c>
      <c r="F20" s="23" t="str">
        <f t="shared" si="4"/>
        <v>NA</v>
      </c>
      <c r="G20" s="23" t="str">
        <f>IF(TabelERE724[[#This Row],[Gespeelde manches]]&lt;10,"TW",IF(TabelERE724[[#This Row],[Percentage]]&lt;60%,"D","C"))</f>
        <v>C</v>
      </c>
      <c r="H20" s="24" t="str">
        <f>(VLOOKUP(C20,Ledenlijst1,2,FALSE))&amp;" "&amp;(IF(TabelERE724[[#This Row],[Ploegnummer
(kolom te verbergen)]]="-","",TabelERE724[[#This Row],[Ploegnummer
(kolom te verbergen)]]))</f>
        <v xml:space="preserve">DE TON </v>
      </c>
      <c r="I20" s="25" t="str">
        <f t="shared" si="5"/>
        <v>TON</v>
      </c>
      <c r="J20" s="44"/>
      <c r="K20" s="79" t="s">
        <v>16</v>
      </c>
      <c r="L20" s="82" t="s">
        <v>10</v>
      </c>
      <c r="M20" s="46" t="s">
        <v>16</v>
      </c>
      <c r="N20" s="54">
        <v>1</v>
      </c>
      <c r="O20" s="54">
        <v>3</v>
      </c>
      <c r="P20" s="47">
        <v>1</v>
      </c>
      <c r="Q20" s="47">
        <v>3</v>
      </c>
      <c r="R20" s="46" t="s">
        <v>16</v>
      </c>
      <c r="S20" s="47">
        <v>3</v>
      </c>
      <c r="T20" s="46" t="s">
        <v>16</v>
      </c>
      <c r="U20" s="47">
        <v>3</v>
      </c>
      <c r="V20" s="46">
        <v>1</v>
      </c>
      <c r="W20" s="82" t="s">
        <v>10</v>
      </c>
      <c r="X20" s="47">
        <v>0</v>
      </c>
      <c r="Y20" s="46">
        <v>3</v>
      </c>
      <c r="Z20" s="47">
        <v>3</v>
      </c>
      <c r="AA20" s="54" t="s">
        <v>16</v>
      </c>
      <c r="AB20" s="54">
        <v>1</v>
      </c>
      <c r="AC20" s="46">
        <v>3</v>
      </c>
      <c r="AD20" s="46">
        <v>3</v>
      </c>
      <c r="AE20" s="47">
        <v>1</v>
      </c>
      <c r="AF20" s="46">
        <v>0</v>
      </c>
      <c r="AG20" s="26">
        <f>SUM(TabelERE724[[#This Row],[11-09-21]:[07-05-22]])</f>
        <v>29</v>
      </c>
      <c r="AH20" s="27">
        <f>(COUNTIF(TabelERE724[[#This Row],[11-09-21]:[07-05-22]],3)*2)+COUNTIF(TabelERE724[[#This Row],[11-09-21]:[07-05-22]],1)</f>
        <v>21</v>
      </c>
      <c r="AI20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29</v>
      </c>
      <c r="AJ20" s="29">
        <v>1</v>
      </c>
      <c r="AK20" s="30">
        <f t="shared" si="6"/>
        <v>0.72413793103448276</v>
      </c>
      <c r="AL20" s="31"/>
    </row>
    <row r="21" spans="1:38" s="32" customFormat="1" ht="15" customHeight="1" x14ac:dyDescent="0.3">
      <c r="A21" s="18"/>
      <c r="B21" s="19">
        <f t="shared" si="1"/>
        <v>17</v>
      </c>
      <c r="C21" s="20">
        <v>15</v>
      </c>
      <c r="D21" s="21" t="str">
        <f t="shared" si="2"/>
        <v>COOREMAN GEORGES</v>
      </c>
      <c r="E21" s="22">
        <f t="shared" si="3"/>
        <v>4</v>
      </c>
      <c r="F21" s="23" t="str">
        <f t="shared" si="4"/>
        <v>D</v>
      </c>
      <c r="G21" s="23" t="str">
        <f>IF(TabelERE724[[#This Row],[Gespeelde manches]]&lt;10,"TW",IF(TabelERE724[[#This Row],[Percentage]]&lt;60%,"D","C"))</f>
        <v>C</v>
      </c>
      <c r="H21" s="24" t="str">
        <f>(VLOOKUP(C21,Ledenlijst1,2,FALSE))&amp;" "&amp;(IF(TabelERE724[[#This Row],[Ploegnummer
(kolom te verbergen)]]="-","",TabelERE724[[#This Row],[Ploegnummer
(kolom te verbergen)]]))</f>
        <v>DEN BLACK 4</v>
      </c>
      <c r="I21" s="25" t="str">
        <f t="shared" si="5"/>
        <v>DBLA</v>
      </c>
      <c r="J21" s="44">
        <v>4</v>
      </c>
      <c r="K21" s="79">
        <v>0</v>
      </c>
      <c r="L21" s="46">
        <v>3</v>
      </c>
      <c r="M21" s="46" t="s">
        <v>16</v>
      </c>
      <c r="N21" s="54" t="s">
        <v>16</v>
      </c>
      <c r="O21" s="54">
        <v>1</v>
      </c>
      <c r="P21" s="47">
        <v>3</v>
      </c>
      <c r="Q21" s="47">
        <v>3</v>
      </c>
      <c r="R21" s="46">
        <v>3</v>
      </c>
      <c r="S21" s="82" t="s">
        <v>10</v>
      </c>
      <c r="T21" s="46">
        <v>1</v>
      </c>
      <c r="U21" s="47">
        <v>0</v>
      </c>
      <c r="V21" s="46">
        <v>1</v>
      </c>
      <c r="W21" s="54">
        <v>3</v>
      </c>
      <c r="X21" s="47">
        <v>3</v>
      </c>
      <c r="Y21" s="46">
        <v>1</v>
      </c>
      <c r="Z21" s="47" t="s">
        <v>16</v>
      </c>
      <c r="AA21" s="54">
        <v>0</v>
      </c>
      <c r="AB21" s="54">
        <v>1</v>
      </c>
      <c r="AC21" s="46">
        <v>3</v>
      </c>
      <c r="AD21" s="82" t="s">
        <v>10</v>
      </c>
      <c r="AE21" s="47">
        <v>0</v>
      </c>
      <c r="AF21" s="46">
        <v>3</v>
      </c>
      <c r="AG21" s="26">
        <f>SUM(TabelERE724[[#This Row],[11-09-21]:[07-05-22]])</f>
        <v>29</v>
      </c>
      <c r="AH21" s="27">
        <f>(COUNTIF(TabelERE724[[#This Row],[11-09-21]:[07-05-22]],3)*2)+COUNTIF(TabelERE724[[#This Row],[11-09-21]:[07-05-22]],1)</f>
        <v>21</v>
      </c>
      <c r="AI21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34</v>
      </c>
      <c r="AJ21" s="29"/>
      <c r="AK21" s="30">
        <f t="shared" si="6"/>
        <v>0.61764705882352944</v>
      </c>
      <c r="AL21" s="31"/>
    </row>
    <row r="22" spans="1:38" s="32" customFormat="1" ht="15" customHeight="1" x14ac:dyDescent="0.3">
      <c r="A22" s="18"/>
      <c r="B22" s="19">
        <f t="shared" si="1"/>
        <v>17</v>
      </c>
      <c r="C22" s="20">
        <v>113</v>
      </c>
      <c r="D22" s="21" t="str">
        <f t="shared" si="2"/>
        <v>DAELEMANS FRANCOIS</v>
      </c>
      <c r="E22" s="22" t="str">
        <f t="shared" si="3"/>
        <v>-</v>
      </c>
      <c r="F22" s="23" t="str">
        <f t="shared" si="4"/>
        <v>C</v>
      </c>
      <c r="G22" s="23" t="str">
        <f>IF(TabelERE724[[#This Row],[Gespeelde manches]]&lt;10,"TW",IF(TabelERE724[[#This Row],[Percentage]]&lt;60%,"D","C"))</f>
        <v>C</v>
      </c>
      <c r="H22" s="24" t="str">
        <f>(VLOOKUP(C22,Ledenlijst1,2,FALSE))&amp;" "&amp;(IF(TabelERE724[[#This Row],[Ploegnummer
(kolom te verbergen)]]="-","",TabelERE724[[#This Row],[Ploegnummer
(kolom te verbergen)]]))</f>
        <v>DEN BLACK 4</v>
      </c>
      <c r="I22" s="25" t="str">
        <f t="shared" si="5"/>
        <v>DBLA</v>
      </c>
      <c r="J22" s="44">
        <v>4</v>
      </c>
      <c r="K22" s="79">
        <v>1</v>
      </c>
      <c r="L22" s="46">
        <v>1</v>
      </c>
      <c r="M22" s="46">
        <v>1</v>
      </c>
      <c r="N22" s="54">
        <v>3</v>
      </c>
      <c r="O22" s="54">
        <v>1</v>
      </c>
      <c r="P22" s="47">
        <v>1</v>
      </c>
      <c r="Q22" s="47">
        <v>3</v>
      </c>
      <c r="R22" s="46">
        <v>3</v>
      </c>
      <c r="S22" s="82" t="s">
        <v>10</v>
      </c>
      <c r="T22" s="46" t="s">
        <v>16</v>
      </c>
      <c r="U22" s="47" t="s">
        <v>16</v>
      </c>
      <c r="V22" s="46">
        <v>3</v>
      </c>
      <c r="W22" s="54">
        <v>1</v>
      </c>
      <c r="X22" s="47" t="s">
        <v>16</v>
      </c>
      <c r="Y22" s="46">
        <v>3</v>
      </c>
      <c r="Z22" s="47">
        <v>1</v>
      </c>
      <c r="AA22" s="54">
        <v>1</v>
      </c>
      <c r="AB22" s="54" t="s">
        <v>16</v>
      </c>
      <c r="AC22" s="46">
        <v>3</v>
      </c>
      <c r="AD22" s="82" t="s">
        <v>10</v>
      </c>
      <c r="AE22" s="47">
        <v>3</v>
      </c>
      <c r="AF22" s="46" t="s">
        <v>16</v>
      </c>
      <c r="AG22" s="26">
        <f>SUM(TabelERE724[[#This Row],[11-09-21]:[07-05-22]])</f>
        <v>29</v>
      </c>
      <c r="AH22" s="27">
        <f>(COUNTIF(TabelERE724[[#This Row],[11-09-21]:[07-05-22]],3)*2)+COUNTIF(TabelERE724[[#This Row],[11-09-21]:[07-05-22]],1)</f>
        <v>22</v>
      </c>
      <c r="AI22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30</v>
      </c>
      <c r="AJ22" s="29"/>
      <c r="AK22" s="30">
        <f t="shared" si="6"/>
        <v>0.73333333333333328</v>
      </c>
      <c r="AL22" s="31"/>
    </row>
    <row r="23" spans="1:38" s="32" customFormat="1" ht="15" customHeight="1" x14ac:dyDescent="0.3">
      <c r="A23" s="18"/>
      <c r="B23" s="19">
        <f t="shared" si="1"/>
        <v>17</v>
      </c>
      <c r="C23" s="20">
        <v>783</v>
      </c>
      <c r="D23" s="21" t="str">
        <f t="shared" si="2"/>
        <v>DE COCK JULIAAN</v>
      </c>
      <c r="E23" s="22" t="str">
        <f t="shared" si="3"/>
        <v>-</v>
      </c>
      <c r="F23" s="23" t="str">
        <f t="shared" si="4"/>
        <v>NA</v>
      </c>
      <c r="G23" s="23" t="str">
        <f>IF(TabelERE724[[#This Row],[Gespeelde manches]]&lt;10,"TW",IF(TabelERE724[[#This Row],[Percentage]]&lt;60%,"D","C"))</f>
        <v>D</v>
      </c>
      <c r="H23" s="24" t="str">
        <f>(VLOOKUP(C23,Ledenlijst1,2,FALSE))&amp;" "&amp;(IF(TabelERE724[[#This Row],[Ploegnummer
(kolom te verbergen)]]="-","",TabelERE724[[#This Row],[Ploegnummer
(kolom te verbergen)]]))</f>
        <v xml:space="preserve">DRY-STER </v>
      </c>
      <c r="I23" s="25" t="str">
        <f t="shared" si="5"/>
        <v>DRY</v>
      </c>
      <c r="J23" s="44"/>
      <c r="K23" s="81" t="s">
        <v>10</v>
      </c>
      <c r="L23" s="46">
        <v>0</v>
      </c>
      <c r="M23" s="46">
        <v>1</v>
      </c>
      <c r="N23" s="54">
        <v>0</v>
      </c>
      <c r="O23" s="54">
        <v>1</v>
      </c>
      <c r="P23" s="47">
        <v>3</v>
      </c>
      <c r="Q23" s="47">
        <v>3</v>
      </c>
      <c r="R23" s="46">
        <v>3</v>
      </c>
      <c r="S23" s="85" t="s">
        <v>28</v>
      </c>
      <c r="T23" s="46">
        <v>3</v>
      </c>
      <c r="U23" s="47">
        <v>0</v>
      </c>
      <c r="V23" s="82" t="s">
        <v>10</v>
      </c>
      <c r="W23" s="54">
        <v>3</v>
      </c>
      <c r="X23" s="47">
        <v>0</v>
      </c>
      <c r="Y23" s="46">
        <v>1</v>
      </c>
      <c r="Z23" s="47">
        <v>3</v>
      </c>
      <c r="AA23" s="54">
        <v>1</v>
      </c>
      <c r="AB23" s="54">
        <v>0</v>
      </c>
      <c r="AC23" s="46">
        <v>3</v>
      </c>
      <c r="AD23" s="46">
        <v>1</v>
      </c>
      <c r="AE23" s="47">
        <v>3</v>
      </c>
      <c r="AF23" s="46">
        <v>0</v>
      </c>
      <c r="AG23" s="26">
        <f>SUM(TabelERE724[[#This Row],[11-09-21]:[07-05-22]])</f>
        <v>29</v>
      </c>
      <c r="AH23" s="27">
        <f>(COUNTIF(TabelERE724[[#This Row],[11-09-21]:[07-05-22]],3)*2)+COUNTIF(TabelERE724[[#This Row],[11-09-21]:[07-05-22]],1)</f>
        <v>21</v>
      </c>
      <c r="AI23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38</v>
      </c>
      <c r="AJ23" s="29"/>
      <c r="AK23" s="30">
        <f t="shared" si="6"/>
        <v>0.55263157894736847</v>
      </c>
      <c r="AL23" s="31"/>
    </row>
    <row r="24" spans="1:38" s="32" customFormat="1" ht="15" customHeight="1" x14ac:dyDescent="0.3">
      <c r="A24" s="18"/>
      <c r="B24" s="19">
        <f t="shared" si="1"/>
        <v>21</v>
      </c>
      <c r="C24" s="20">
        <v>296</v>
      </c>
      <c r="D24" s="21" t="str">
        <f t="shared" si="2"/>
        <v>BOOGMANS HENDRIK</v>
      </c>
      <c r="E24" s="22" t="str">
        <f t="shared" si="3"/>
        <v>-</v>
      </c>
      <c r="F24" s="23" t="str">
        <f t="shared" si="4"/>
        <v>D</v>
      </c>
      <c r="G24" s="23" t="str">
        <f>IF(TabelERE724[[#This Row],[Gespeelde manches]]&lt;10,"TW",IF(TabelERE724[[#This Row],[Percentage]]&lt;60%,"D","C"))</f>
        <v>D</v>
      </c>
      <c r="H24" s="24" t="str">
        <f>(VLOOKUP(C24,Ledenlijst1,2,FALSE))&amp;" "&amp;(IF(TabelERE724[[#This Row],[Ploegnummer
(kolom te verbergen)]]="-","",TabelERE724[[#This Row],[Ploegnummer
(kolom te verbergen)]]))</f>
        <v>DE STATIEVRIENDEN 1</v>
      </c>
      <c r="I24" s="25" t="str">
        <f t="shared" si="5"/>
        <v>STAT</v>
      </c>
      <c r="J24" s="44">
        <v>1</v>
      </c>
      <c r="K24" s="79" t="s">
        <v>16</v>
      </c>
      <c r="L24" s="46" t="s">
        <v>16</v>
      </c>
      <c r="M24" s="46">
        <v>3</v>
      </c>
      <c r="N24" s="54">
        <v>3</v>
      </c>
      <c r="O24" s="54">
        <v>1</v>
      </c>
      <c r="P24" s="47">
        <v>0</v>
      </c>
      <c r="Q24" s="47">
        <v>1</v>
      </c>
      <c r="R24" s="46">
        <v>0</v>
      </c>
      <c r="S24" s="47">
        <v>3</v>
      </c>
      <c r="T24" s="46">
        <v>3</v>
      </c>
      <c r="U24" s="82" t="s">
        <v>10</v>
      </c>
      <c r="V24" s="46">
        <v>0</v>
      </c>
      <c r="W24" s="54">
        <v>1</v>
      </c>
      <c r="X24" s="47">
        <v>3</v>
      </c>
      <c r="Y24" s="46">
        <v>0</v>
      </c>
      <c r="Z24" s="47">
        <v>1</v>
      </c>
      <c r="AA24" s="54">
        <v>0</v>
      </c>
      <c r="AB24" s="54">
        <v>3</v>
      </c>
      <c r="AC24" s="46">
        <v>0</v>
      </c>
      <c r="AD24" s="46">
        <v>3</v>
      </c>
      <c r="AE24" s="47">
        <v>1</v>
      </c>
      <c r="AF24" s="82" t="s">
        <v>10</v>
      </c>
      <c r="AG24" s="26">
        <f>SUM(TabelERE724[[#This Row],[11-09-21]:[07-05-22]])</f>
        <v>26</v>
      </c>
      <c r="AH24" s="27">
        <f>(COUNTIF(TabelERE724[[#This Row],[11-09-21]:[07-05-22]],3)*2)+COUNTIF(TabelERE724[[#This Row],[11-09-21]:[07-05-22]],1)</f>
        <v>19</v>
      </c>
      <c r="AI24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36</v>
      </c>
      <c r="AJ24" s="29"/>
      <c r="AK24" s="30">
        <f t="shared" si="6"/>
        <v>0.52777777777777779</v>
      </c>
      <c r="AL24" s="31"/>
    </row>
    <row r="25" spans="1:38" s="32" customFormat="1" ht="15" customHeight="1" x14ac:dyDescent="0.3">
      <c r="A25" s="18"/>
      <c r="B25" s="19">
        <f t="shared" si="1"/>
        <v>21</v>
      </c>
      <c r="C25" s="20">
        <v>631</v>
      </c>
      <c r="D25" s="21" t="str">
        <f t="shared" si="2"/>
        <v>OBUS GEERT</v>
      </c>
      <c r="E25" s="22">
        <f t="shared" si="3"/>
        <v>1</v>
      </c>
      <c r="F25" s="23" t="str">
        <f t="shared" si="4"/>
        <v>C</v>
      </c>
      <c r="G25" s="23" t="str">
        <f>IF(TabelERE724[[#This Row],[Gespeelde manches]]&lt;10,"TW",IF(TabelERE724[[#This Row],[Percentage]]&lt;60%,"D","C"))</f>
        <v>D</v>
      </c>
      <c r="H25" s="24" t="str">
        <f>(VLOOKUP(C25,Ledenlijst1,2,FALSE))&amp;" "&amp;(IF(TabelERE724[[#This Row],[Ploegnummer
(kolom te verbergen)]]="-","",TabelERE724[[#This Row],[Ploegnummer
(kolom te verbergen)]]))</f>
        <v>DE STATIEVRIENDEN 1</v>
      </c>
      <c r="I25" s="25" t="str">
        <f t="shared" si="5"/>
        <v>STAT</v>
      </c>
      <c r="J25" s="44">
        <v>1</v>
      </c>
      <c r="K25" s="79">
        <v>1</v>
      </c>
      <c r="L25" s="46">
        <v>1</v>
      </c>
      <c r="M25" s="46">
        <v>0</v>
      </c>
      <c r="N25" s="54">
        <v>0</v>
      </c>
      <c r="O25" s="54">
        <v>3</v>
      </c>
      <c r="P25" s="47">
        <v>3</v>
      </c>
      <c r="Q25" s="47">
        <v>3</v>
      </c>
      <c r="R25" s="46">
        <v>3</v>
      </c>
      <c r="S25" s="47">
        <v>3</v>
      </c>
      <c r="T25" s="46">
        <v>1</v>
      </c>
      <c r="U25" s="82" t="s">
        <v>10</v>
      </c>
      <c r="V25" s="46">
        <v>0</v>
      </c>
      <c r="W25" s="54">
        <v>0</v>
      </c>
      <c r="X25" s="47">
        <v>3</v>
      </c>
      <c r="Y25" s="46">
        <v>1</v>
      </c>
      <c r="Z25" s="47" t="s">
        <v>16</v>
      </c>
      <c r="AA25" s="54">
        <v>1</v>
      </c>
      <c r="AB25" s="54">
        <v>1</v>
      </c>
      <c r="AC25" s="46">
        <v>1</v>
      </c>
      <c r="AD25" s="46" t="s">
        <v>16</v>
      </c>
      <c r="AE25" s="47">
        <v>1</v>
      </c>
      <c r="AF25" s="82" t="s">
        <v>10</v>
      </c>
      <c r="AG25" s="26">
        <f>SUM(TabelERE724[[#This Row],[11-09-21]:[07-05-22]])</f>
        <v>26</v>
      </c>
      <c r="AH25" s="27">
        <f>(COUNTIF(TabelERE724[[#This Row],[11-09-21]:[07-05-22]],3)*2)+COUNTIF(TabelERE724[[#This Row],[11-09-21]:[07-05-22]],1)</f>
        <v>20</v>
      </c>
      <c r="AI25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36</v>
      </c>
      <c r="AJ25" s="29"/>
      <c r="AK25" s="30">
        <f t="shared" si="6"/>
        <v>0.55555555555555558</v>
      </c>
      <c r="AL25" s="31"/>
    </row>
    <row r="26" spans="1:38" s="32" customFormat="1" ht="15" customHeight="1" x14ac:dyDescent="0.3">
      <c r="A26" s="18"/>
      <c r="B26" s="19">
        <f t="shared" si="1"/>
        <v>23</v>
      </c>
      <c r="C26" s="20">
        <v>335</v>
      </c>
      <c r="D26" s="21" t="str">
        <f t="shared" si="2"/>
        <v>SPITTAELS LUC</v>
      </c>
      <c r="E26" s="22" t="str">
        <f t="shared" si="3"/>
        <v>-</v>
      </c>
      <c r="F26" s="23" t="str">
        <f t="shared" si="4"/>
        <v>D</v>
      </c>
      <c r="G26" s="23" t="str">
        <f>IF(TabelERE724[[#This Row],[Gespeelde manches]]&lt;10,"TW",IF(TabelERE724[[#This Row],[Percentage]]&lt;60%,"D","C"))</f>
        <v>C</v>
      </c>
      <c r="H26" s="24" t="str">
        <f>(VLOOKUP(C26,Ledenlijst1,2,FALSE))&amp;" "&amp;(IF(TabelERE724[[#This Row],[Ploegnummer
(kolom te verbergen)]]="-","",TabelERE724[[#This Row],[Ploegnummer
(kolom te verbergen)]]))</f>
        <v xml:space="preserve">DE TON </v>
      </c>
      <c r="I26" s="25" t="str">
        <f t="shared" si="5"/>
        <v>TON</v>
      </c>
      <c r="J26" s="44"/>
      <c r="K26" s="79" t="s">
        <v>16</v>
      </c>
      <c r="L26" s="82" t="s">
        <v>10</v>
      </c>
      <c r="M26" s="46">
        <v>1</v>
      </c>
      <c r="N26" s="54">
        <v>1</v>
      </c>
      <c r="O26" s="54">
        <v>1</v>
      </c>
      <c r="P26" s="47">
        <v>1</v>
      </c>
      <c r="Q26" s="47" t="s">
        <v>16</v>
      </c>
      <c r="R26" s="46">
        <v>1</v>
      </c>
      <c r="S26" s="47" t="s">
        <v>16</v>
      </c>
      <c r="T26" s="46">
        <v>1</v>
      </c>
      <c r="U26" s="47">
        <v>1</v>
      </c>
      <c r="V26" s="46">
        <v>0</v>
      </c>
      <c r="W26" s="82" t="s">
        <v>10</v>
      </c>
      <c r="X26" s="47">
        <v>3</v>
      </c>
      <c r="Y26" s="46">
        <v>1</v>
      </c>
      <c r="Z26" s="47">
        <v>1</v>
      </c>
      <c r="AA26" s="54">
        <v>3</v>
      </c>
      <c r="AB26" s="54">
        <v>3</v>
      </c>
      <c r="AC26" s="46">
        <v>3</v>
      </c>
      <c r="AD26" s="46">
        <v>3</v>
      </c>
      <c r="AE26" s="47">
        <v>1</v>
      </c>
      <c r="AF26" s="46" t="s">
        <v>16</v>
      </c>
      <c r="AG26" s="26">
        <f>SUM(TabelERE724[[#This Row],[11-09-21]:[07-05-22]])</f>
        <v>25</v>
      </c>
      <c r="AH26" s="27">
        <f>(COUNTIF(TabelERE724[[#This Row],[11-09-21]:[07-05-22]],3)*2)+COUNTIF(TabelERE724[[#This Row],[11-09-21]:[07-05-22]],1)</f>
        <v>20</v>
      </c>
      <c r="AI26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32</v>
      </c>
      <c r="AJ26" s="29"/>
      <c r="AK26" s="30">
        <f t="shared" si="6"/>
        <v>0.625</v>
      </c>
      <c r="AL26" s="31"/>
    </row>
    <row r="27" spans="1:38" s="32" customFormat="1" ht="15" customHeight="1" x14ac:dyDescent="0.3">
      <c r="A27" s="18"/>
      <c r="B27" s="19">
        <f t="shared" si="1"/>
        <v>24</v>
      </c>
      <c r="C27" s="20">
        <v>621</v>
      </c>
      <c r="D27" s="21" t="str">
        <f t="shared" si="2"/>
        <v>AERTS ORRY</v>
      </c>
      <c r="E27" s="22" t="str">
        <f t="shared" si="3"/>
        <v>-</v>
      </c>
      <c r="F27" s="23" t="str">
        <f t="shared" si="4"/>
        <v>C</v>
      </c>
      <c r="G27" s="23" t="str">
        <f>IF(TabelERE724[[#This Row],[Gespeelde manches]]&lt;10,"TW",IF(TabelERE724[[#This Row],[Percentage]]&lt;60%,"D","C"))</f>
        <v>D</v>
      </c>
      <c r="H27" s="24" t="str">
        <f>(VLOOKUP(C27,Ledenlijst1,2,FALSE))&amp;" "&amp;(IF(TabelERE724[[#This Row],[Ploegnummer
(kolom te verbergen)]]="-","",TabelERE724[[#This Row],[Ploegnummer
(kolom te verbergen)]]))</f>
        <v>'t ZANDHOF 3</v>
      </c>
      <c r="I27" s="25" t="str">
        <f t="shared" si="5"/>
        <v>TZH</v>
      </c>
      <c r="J27" s="44">
        <v>3</v>
      </c>
      <c r="K27" s="79">
        <v>3</v>
      </c>
      <c r="L27" s="46">
        <v>0</v>
      </c>
      <c r="M27" s="82" t="s">
        <v>10</v>
      </c>
      <c r="N27" s="54">
        <v>0</v>
      </c>
      <c r="O27" s="54">
        <v>3</v>
      </c>
      <c r="P27" s="47">
        <v>3</v>
      </c>
      <c r="Q27" s="47" t="s">
        <v>16</v>
      </c>
      <c r="R27" s="46">
        <v>3</v>
      </c>
      <c r="S27" s="47">
        <v>1</v>
      </c>
      <c r="T27" s="46">
        <v>0</v>
      </c>
      <c r="U27" s="47">
        <v>0</v>
      </c>
      <c r="V27" s="46">
        <v>1</v>
      </c>
      <c r="W27" s="54">
        <v>1</v>
      </c>
      <c r="X27" s="82" t="s">
        <v>10</v>
      </c>
      <c r="Y27" s="46" t="s">
        <v>16</v>
      </c>
      <c r="Z27" s="47" t="s">
        <v>16</v>
      </c>
      <c r="AA27" s="54">
        <v>1</v>
      </c>
      <c r="AB27" s="54">
        <v>1</v>
      </c>
      <c r="AC27" s="46" t="s">
        <v>16</v>
      </c>
      <c r="AD27" s="46">
        <v>3</v>
      </c>
      <c r="AE27" s="47">
        <v>3</v>
      </c>
      <c r="AF27" s="46">
        <v>0</v>
      </c>
      <c r="AG27" s="26">
        <f>SUM(TabelERE724[[#This Row],[11-09-21]:[07-05-22]])</f>
        <v>23</v>
      </c>
      <c r="AH27" s="27">
        <f>(COUNTIF(TabelERE724[[#This Row],[11-09-21]:[07-05-22]],3)*2)+COUNTIF(TabelERE724[[#This Row],[11-09-21]:[07-05-22]],1)</f>
        <v>17</v>
      </c>
      <c r="AI27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32</v>
      </c>
      <c r="AJ27" s="29"/>
      <c r="AK27" s="30">
        <f t="shared" si="6"/>
        <v>0.53125</v>
      </c>
      <c r="AL27" s="31"/>
    </row>
    <row r="28" spans="1:38" s="32" customFormat="1" ht="15" customHeight="1" x14ac:dyDescent="0.3">
      <c r="A28" s="18"/>
      <c r="B28" s="19">
        <f t="shared" si="1"/>
        <v>25</v>
      </c>
      <c r="C28" s="20">
        <v>355</v>
      </c>
      <c r="D28" s="21" t="str">
        <f t="shared" si="2"/>
        <v>LAUREYS CHRISTOPHE</v>
      </c>
      <c r="E28" s="22">
        <f t="shared" si="3"/>
        <v>1</v>
      </c>
      <c r="F28" s="23" t="str">
        <f t="shared" si="4"/>
        <v>C</v>
      </c>
      <c r="G28" s="23" t="str">
        <f>IF(TabelERE724[[#This Row],[Gespeelde manches]]&lt;10,"TW",IF(TabelERE724[[#This Row],[Percentage]]&lt;60%,"D","C"))</f>
        <v>D</v>
      </c>
      <c r="H28" s="24" t="str">
        <f>(VLOOKUP(C28,Ledenlijst1,2,FALSE))&amp;" "&amp;(IF(TabelERE724[[#This Row],[Ploegnummer
(kolom te verbergen)]]="-","",TabelERE724[[#This Row],[Ploegnummer
(kolom te verbergen)]]))</f>
        <v>DE STATIEVRIENDEN 1</v>
      </c>
      <c r="I28" s="25" t="str">
        <f t="shared" si="5"/>
        <v>STAT</v>
      </c>
      <c r="J28" s="44">
        <v>1</v>
      </c>
      <c r="K28" s="79">
        <v>1</v>
      </c>
      <c r="L28" s="46">
        <v>1</v>
      </c>
      <c r="M28" s="46">
        <v>3</v>
      </c>
      <c r="N28" s="54">
        <v>1</v>
      </c>
      <c r="O28" s="54">
        <v>1</v>
      </c>
      <c r="P28" s="47">
        <v>0</v>
      </c>
      <c r="Q28" s="47">
        <v>1</v>
      </c>
      <c r="R28" s="46" t="s">
        <v>16</v>
      </c>
      <c r="S28" s="47" t="s">
        <v>16</v>
      </c>
      <c r="T28" s="46" t="s">
        <v>16</v>
      </c>
      <c r="U28" s="82" t="s">
        <v>10</v>
      </c>
      <c r="V28" s="46">
        <v>0</v>
      </c>
      <c r="W28" s="54">
        <v>0</v>
      </c>
      <c r="X28" s="47">
        <v>3</v>
      </c>
      <c r="Y28" s="46">
        <v>3</v>
      </c>
      <c r="Z28" s="47">
        <v>3</v>
      </c>
      <c r="AA28" s="54">
        <v>3</v>
      </c>
      <c r="AB28" s="54">
        <v>0</v>
      </c>
      <c r="AC28" s="46">
        <v>0</v>
      </c>
      <c r="AD28" s="46">
        <v>1</v>
      </c>
      <c r="AE28" s="47">
        <v>1</v>
      </c>
      <c r="AF28" s="82" t="s">
        <v>10</v>
      </c>
      <c r="AG28" s="26">
        <f>SUM(TabelERE724[[#This Row],[11-09-21]:[07-05-22]])</f>
        <v>22</v>
      </c>
      <c r="AH28" s="27">
        <f>(COUNTIF(TabelERE724[[#This Row],[11-09-21]:[07-05-22]],3)*2)+COUNTIF(TabelERE724[[#This Row],[11-09-21]:[07-05-22]],1)</f>
        <v>17</v>
      </c>
      <c r="AI28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34</v>
      </c>
      <c r="AJ28" s="29"/>
      <c r="AK28" s="30">
        <f t="shared" si="6"/>
        <v>0.5</v>
      </c>
      <c r="AL28" s="31"/>
    </row>
    <row r="29" spans="1:38" s="32" customFormat="1" ht="15" customHeight="1" x14ac:dyDescent="0.3">
      <c r="A29" s="18"/>
      <c r="B29" s="19">
        <f t="shared" si="1"/>
        <v>25</v>
      </c>
      <c r="C29" s="20">
        <v>670</v>
      </c>
      <c r="D29" s="21" t="str">
        <f t="shared" si="2"/>
        <v>AELBRECHT JORI</v>
      </c>
      <c r="E29" s="22" t="str">
        <f t="shared" si="3"/>
        <v>-</v>
      </c>
      <c r="F29" s="23" t="str">
        <f t="shared" si="4"/>
        <v>D</v>
      </c>
      <c r="G29" s="23" t="str">
        <f>IF(TabelERE724[[#This Row],[Gespeelde manches]]&lt;10,"TW",IF(TabelERE724[[#This Row],[Percentage]]&lt;60%,"D","C"))</f>
        <v>D</v>
      </c>
      <c r="H29" s="24" t="str">
        <f>(VLOOKUP(C29,Ledenlijst1,2,FALSE))&amp;" "&amp;(IF(TabelERE724[[#This Row],[Ploegnummer
(kolom te verbergen)]]="-","",TabelERE724[[#This Row],[Ploegnummer
(kolom te verbergen)]]))</f>
        <v xml:space="preserve">DE TON </v>
      </c>
      <c r="I29" s="25" t="str">
        <f t="shared" si="5"/>
        <v>TON</v>
      </c>
      <c r="J29" s="44"/>
      <c r="K29" s="79">
        <v>0</v>
      </c>
      <c r="L29" s="82" t="s">
        <v>10</v>
      </c>
      <c r="M29" s="46">
        <v>3</v>
      </c>
      <c r="N29" s="54">
        <v>1</v>
      </c>
      <c r="O29" s="54">
        <v>0</v>
      </c>
      <c r="P29" s="47">
        <v>3</v>
      </c>
      <c r="Q29" s="47" t="s">
        <v>16</v>
      </c>
      <c r="R29" s="46" t="s">
        <v>16</v>
      </c>
      <c r="S29" s="47">
        <v>1</v>
      </c>
      <c r="T29" s="46">
        <v>1</v>
      </c>
      <c r="U29" s="47" t="s">
        <v>16</v>
      </c>
      <c r="V29" s="46">
        <v>1</v>
      </c>
      <c r="W29" s="82" t="s">
        <v>10</v>
      </c>
      <c r="X29" s="47">
        <v>3</v>
      </c>
      <c r="Y29" s="46" t="s">
        <v>16</v>
      </c>
      <c r="Z29" s="47">
        <v>0</v>
      </c>
      <c r="AA29" s="54" t="s">
        <v>16</v>
      </c>
      <c r="AB29" s="54" t="s">
        <v>16</v>
      </c>
      <c r="AC29" s="46">
        <v>3</v>
      </c>
      <c r="AD29" s="46">
        <v>3</v>
      </c>
      <c r="AE29" s="47">
        <v>0</v>
      </c>
      <c r="AF29" s="46">
        <v>3</v>
      </c>
      <c r="AG29" s="26">
        <f>SUM(TabelERE724[[#This Row],[11-09-21]:[07-05-22]])</f>
        <v>22</v>
      </c>
      <c r="AH29" s="27">
        <f>(COUNTIF(TabelERE724[[#This Row],[11-09-21]:[07-05-22]],3)*2)+COUNTIF(TabelERE724[[#This Row],[11-09-21]:[07-05-22]],1)</f>
        <v>16</v>
      </c>
      <c r="AI29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28</v>
      </c>
      <c r="AJ29" s="29"/>
      <c r="AK29" s="30">
        <f t="shared" si="6"/>
        <v>0.5714285714285714</v>
      </c>
      <c r="AL29" s="31"/>
    </row>
    <row r="30" spans="1:38" s="32" customFormat="1" ht="15" customHeight="1" x14ac:dyDescent="0.3">
      <c r="A30" s="18"/>
      <c r="B30" s="19">
        <f t="shared" si="1"/>
        <v>25</v>
      </c>
      <c r="C30" s="20">
        <v>610</v>
      </c>
      <c r="D30" s="21" t="str">
        <f t="shared" si="2"/>
        <v>SMET FRANKIE</v>
      </c>
      <c r="E30" s="22">
        <f t="shared" si="3"/>
        <v>3</v>
      </c>
      <c r="F30" s="23" t="str">
        <f t="shared" si="4"/>
        <v>C</v>
      </c>
      <c r="G30" s="23" t="str">
        <f>IF(TabelERE724[[#This Row],[Gespeelde manches]]&lt;10,"TW",IF(TabelERE724[[#This Row],[Percentage]]&lt;60%,"D","C"))</f>
        <v>D</v>
      </c>
      <c r="H30" s="24" t="str">
        <f>(VLOOKUP(C30,Ledenlijst1,2,FALSE))&amp;" "&amp;(IF(TabelERE724[[#This Row],[Ploegnummer
(kolom te verbergen)]]="-","",TabelERE724[[#This Row],[Ploegnummer
(kolom te verbergen)]]))</f>
        <v>'t ZANDHOF 3</v>
      </c>
      <c r="I30" s="25" t="str">
        <f t="shared" si="5"/>
        <v>TZH</v>
      </c>
      <c r="J30" s="44">
        <v>3</v>
      </c>
      <c r="K30" s="79">
        <v>1</v>
      </c>
      <c r="L30" s="46">
        <v>1</v>
      </c>
      <c r="M30" s="82" t="s">
        <v>10</v>
      </c>
      <c r="N30" s="54">
        <v>1</v>
      </c>
      <c r="O30" s="54" t="s">
        <v>16</v>
      </c>
      <c r="P30" s="47" t="s">
        <v>16</v>
      </c>
      <c r="Q30" s="47">
        <v>3</v>
      </c>
      <c r="R30" s="46">
        <v>1</v>
      </c>
      <c r="S30" s="47">
        <v>3</v>
      </c>
      <c r="T30" s="46">
        <v>3</v>
      </c>
      <c r="U30" s="47">
        <v>1</v>
      </c>
      <c r="V30" s="46">
        <v>1</v>
      </c>
      <c r="W30" s="54">
        <v>1</v>
      </c>
      <c r="X30" s="82" t="s">
        <v>10</v>
      </c>
      <c r="Y30" s="46">
        <v>0</v>
      </c>
      <c r="Z30" s="47">
        <v>0</v>
      </c>
      <c r="AA30" s="54">
        <v>3</v>
      </c>
      <c r="AB30" s="54">
        <v>3</v>
      </c>
      <c r="AC30" s="46">
        <v>0</v>
      </c>
      <c r="AD30" s="46">
        <v>0</v>
      </c>
      <c r="AE30" s="47">
        <v>0</v>
      </c>
      <c r="AF30" s="46">
        <v>0</v>
      </c>
      <c r="AG30" s="26">
        <f>SUM(TabelERE724[[#This Row],[11-09-21]:[07-05-22]])</f>
        <v>22</v>
      </c>
      <c r="AH30" s="27">
        <f>(COUNTIF(TabelERE724[[#This Row],[11-09-21]:[07-05-22]],3)*2)+COUNTIF(TabelERE724[[#This Row],[11-09-21]:[07-05-22]],1)</f>
        <v>17</v>
      </c>
      <c r="AI30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35</v>
      </c>
      <c r="AJ30" s="29">
        <v>1</v>
      </c>
      <c r="AK30" s="30">
        <f t="shared" si="6"/>
        <v>0.48571428571428571</v>
      </c>
      <c r="AL30" s="31"/>
    </row>
    <row r="31" spans="1:38" s="32" customFormat="1" ht="15" customHeight="1" x14ac:dyDescent="0.3">
      <c r="A31" s="18"/>
      <c r="B31" s="19">
        <f t="shared" si="1"/>
        <v>28</v>
      </c>
      <c r="C31" s="20">
        <v>665</v>
      </c>
      <c r="D31" s="21" t="str">
        <f t="shared" si="2"/>
        <v>DE BRUYN LUC</v>
      </c>
      <c r="E31" s="22" t="str">
        <f t="shared" si="3"/>
        <v>-</v>
      </c>
      <c r="F31" s="23" t="str">
        <f t="shared" si="4"/>
        <v>D</v>
      </c>
      <c r="G31" s="23" t="str">
        <f>IF(TabelERE724[[#This Row],[Gespeelde manches]]&lt;10,"TW",IF(TabelERE724[[#This Row],[Percentage]]&lt;60%,"D","C"))</f>
        <v>C</v>
      </c>
      <c r="H31" s="24" t="str">
        <f>(VLOOKUP(C31,Ledenlijst1,2,FALSE))&amp;" "&amp;(IF(TabelERE724[[#This Row],[Ploegnummer
(kolom te verbergen)]]="-","",TabelERE724[[#This Row],[Ploegnummer
(kolom te verbergen)]]))</f>
        <v xml:space="preserve">RITOBOYS </v>
      </c>
      <c r="I31" s="25" t="str">
        <f t="shared" si="5"/>
        <v>RITO</v>
      </c>
      <c r="J31" s="44"/>
      <c r="K31" s="79" t="s">
        <v>16</v>
      </c>
      <c r="L31" s="46">
        <v>1</v>
      </c>
      <c r="M31" s="46">
        <v>1</v>
      </c>
      <c r="N31" s="54">
        <v>1</v>
      </c>
      <c r="O31" s="82" t="s">
        <v>10</v>
      </c>
      <c r="P31" s="47">
        <v>1</v>
      </c>
      <c r="Q31" s="47">
        <v>1</v>
      </c>
      <c r="R31" s="46" t="s">
        <v>16</v>
      </c>
      <c r="S31" s="47">
        <v>3</v>
      </c>
      <c r="T31" s="46">
        <v>0</v>
      </c>
      <c r="U31" s="47" t="s">
        <v>16</v>
      </c>
      <c r="V31" s="46">
        <v>3</v>
      </c>
      <c r="W31" s="54">
        <v>1</v>
      </c>
      <c r="X31" s="47">
        <v>1</v>
      </c>
      <c r="Y31" s="46">
        <v>1</v>
      </c>
      <c r="Z31" s="82" t="s">
        <v>10</v>
      </c>
      <c r="AA31" s="54">
        <v>1</v>
      </c>
      <c r="AB31" s="54">
        <v>1</v>
      </c>
      <c r="AC31" s="46">
        <v>1</v>
      </c>
      <c r="AD31" s="46">
        <v>3</v>
      </c>
      <c r="AE31" s="47">
        <v>1</v>
      </c>
      <c r="AF31" s="46" t="s">
        <v>16</v>
      </c>
      <c r="AG31" s="26">
        <f>SUM(TabelERE724[[#This Row],[11-09-21]:[07-05-22]])</f>
        <v>21</v>
      </c>
      <c r="AH31" s="27">
        <f>(COUNTIF(TabelERE724[[#This Row],[11-09-21]:[07-05-22]],3)*2)+COUNTIF(TabelERE724[[#This Row],[11-09-21]:[07-05-22]],1)</f>
        <v>18</v>
      </c>
      <c r="AI31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30</v>
      </c>
      <c r="AJ31" s="29">
        <v>2</v>
      </c>
      <c r="AK31" s="30">
        <f t="shared" si="6"/>
        <v>0.6</v>
      </c>
      <c r="AL31" s="31"/>
    </row>
    <row r="32" spans="1:38" s="32" customFormat="1" ht="15" customHeight="1" x14ac:dyDescent="0.3">
      <c r="A32" s="18"/>
      <c r="B32" s="19">
        <f t="shared" si="1"/>
        <v>29</v>
      </c>
      <c r="C32" s="20">
        <v>838</v>
      </c>
      <c r="D32" s="21" t="str">
        <f t="shared" si="2"/>
        <v>REYNIERS BJORN</v>
      </c>
      <c r="E32" s="22" t="str">
        <f t="shared" si="3"/>
        <v>-</v>
      </c>
      <c r="F32" s="23" t="str">
        <f t="shared" si="4"/>
        <v>NA</v>
      </c>
      <c r="G32" s="23" t="str">
        <f>IF(TabelERE724[[#This Row],[Gespeelde manches]]&lt;10,"TW",IF(TabelERE724[[#This Row],[Percentage]]&lt;60%,"D","C"))</f>
        <v>D</v>
      </c>
      <c r="H32" s="24" t="str">
        <f>(VLOOKUP(C32,Ledenlijst1,2,FALSE))&amp;" "&amp;(IF(TabelERE724[[#This Row],[Ploegnummer
(kolom te verbergen)]]="-","",TabelERE724[[#This Row],[Ploegnummer
(kolom te verbergen)]]))</f>
        <v>DE SLOEBERS 2</v>
      </c>
      <c r="I32" s="25" t="str">
        <f t="shared" si="5"/>
        <v>SLOE</v>
      </c>
      <c r="J32" s="44">
        <v>2</v>
      </c>
      <c r="K32" s="79">
        <v>0</v>
      </c>
      <c r="L32" s="46">
        <v>0</v>
      </c>
      <c r="M32" s="46">
        <v>3</v>
      </c>
      <c r="N32" s="54">
        <v>0</v>
      </c>
      <c r="O32" s="54">
        <v>0</v>
      </c>
      <c r="P32" s="47">
        <v>3</v>
      </c>
      <c r="Q32" s="82" t="s">
        <v>10</v>
      </c>
      <c r="R32" s="46">
        <v>0</v>
      </c>
      <c r="S32" s="47">
        <v>1</v>
      </c>
      <c r="T32" s="46">
        <v>0</v>
      </c>
      <c r="U32" s="47">
        <v>0</v>
      </c>
      <c r="V32" s="46">
        <v>3</v>
      </c>
      <c r="W32" s="54">
        <v>1</v>
      </c>
      <c r="X32" s="47">
        <v>0</v>
      </c>
      <c r="Y32" s="46">
        <v>1</v>
      </c>
      <c r="Z32" s="47">
        <v>3</v>
      </c>
      <c r="AA32" s="54">
        <v>0</v>
      </c>
      <c r="AB32" s="82" t="s">
        <v>10</v>
      </c>
      <c r="AC32" s="46">
        <v>0</v>
      </c>
      <c r="AD32" s="46">
        <v>0</v>
      </c>
      <c r="AE32" s="47">
        <v>1</v>
      </c>
      <c r="AF32" s="46">
        <v>3</v>
      </c>
      <c r="AG32" s="26">
        <f>SUM(TabelERE724[[#This Row],[11-09-21]:[07-05-22]])</f>
        <v>19</v>
      </c>
      <c r="AH32" s="27">
        <f>(COUNTIF(TabelERE724[[#This Row],[11-09-21]:[07-05-22]],3)*2)+COUNTIF(TabelERE724[[#This Row],[11-09-21]:[07-05-22]],1)</f>
        <v>14</v>
      </c>
      <c r="AI32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40</v>
      </c>
      <c r="AJ32" s="29"/>
      <c r="AK32" s="30">
        <f t="shared" si="6"/>
        <v>0.35</v>
      </c>
      <c r="AL32" s="31"/>
    </row>
    <row r="33" spans="1:38" s="32" customFormat="1" ht="15" customHeight="1" x14ac:dyDescent="0.3">
      <c r="A33" s="18"/>
      <c r="B33" s="19">
        <f t="shared" si="1"/>
        <v>29</v>
      </c>
      <c r="C33" s="20">
        <v>127</v>
      </c>
      <c r="D33" s="21" t="str">
        <f t="shared" si="2"/>
        <v>ACHTERGAEL BART</v>
      </c>
      <c r="E33" s="22" t="str">
        <f t="shared" si="3"/>
        <v>-</v>
      </c>
      <c r="F33" s="23" t="str">
        <f t="shared" si="4"/>
        <v>C</v>
      </c>
      <c r="G33" s="23" t="str">
        <f>IF(TabelERE724[[#This Row],[Gespeelde manches]]&lt;10,"TW",IF(TabelERE724[[#This Row],[Percentage]]&lt;60%,"D","C"))</f>
        <v>C</v>
      </c>
      <c r="H33" s="24" t="str">
        <f>(VLOOKUP(C33,Ledenlijst1,2,FALSE))&amp;" "&amp;(IF(TabelERE724[[#This Row],[Ploegnummer
(kolom te verbergen)]]="-","",TabelERE724[[#This Row],[Ploegnummer
(kolom te verbergen)]]))</f>
        <v xml:space="preserve">DE TON </v>
      </c>
      <c r="I33" s="25" t="str">
        <f t="shared" si="5"/>
        <v>TON</v>
      </c>
      <c r="J33" s="44"/>
      <c r="K33" s="79">
        <v>3</v>
      </c>
      <c r="L33" s="82" t="s">
        <v>10</v>
      </c>
      <c r="M33" s="46" t="s">
        <v>16</v>
      </c>
      <c r="N33" s="54" t="s">
        <v>16</v>
      </c>
      <c r="O33" s="54">
        <v>1</v>
      </c>
      <c r="P33" s="47" t="s">
        <v>16</v>
      </c>
      <c r="Q33" s="47" t="s">
        <v>16</v>
      </c>
      <c r="R33" s="46" t="s">
        <v>16</v>
      </c>
      <c r="S33" s="47" t="s">
        <v>16</v>
      </c>
      <c r="T33" s="46">
        <v>3</v>
      </c>
      <c r="U33" s="47">
        <v>3</v>
      </c>
      <c r="V33" s="46">
        <v>0</v>
      </c>
      <c r="W33" s="82" t="s">
        <v>10</v>
      </c>
      <c r="X33" s="47" t="s">
        <v>16</v>
      </c>
      <c r="Y33" s="46">
        <v>3</v>
      </c>
      <c r="Z33" s="47">
        <v>1</v>
      </c>
      <c r="AA33" s="54">
        <v>3</v>
      </c>
      <c r="AB33" s="54">
        <v>1</v>
      </c>
      <c r="AC33" s="46" t="s">
        <v>16</v>
      </c>
      <c r="AD33" s="46" t="s">
        <v>16</v>
      </c>
      <c r="AE33" s="47">
        <v>1</v>
      </c>
      <c r="AF33" s="46" t="s">
        <v>16</v>
      </c>
      <c r="AG33" s="26">
        <f>SUM(TabelERE724[[#This Row],[11-09-21]:[07-05-22]])</f>
        <v>19</v>
      </c>
      <c r="AH33" s="27">
        <f>(COUNTIF(TabelERE724[[#This Row],[11-09-21]:[07-05-22]],3)*2)+COUNTIF(TabelERE724[[#This Row],[11-09-21]:[07-05-22]],1)</f>
        <v>14</v>
      </c>
      <c r="AI33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20</v>
      </c>
      <c r="AJ33" s="29"/>
      <c r="AK33" s="30">
        <f t="shared" si="6"/>
        <v>0.7</v>
      </c>
      <c r="AL33" s="31"/>
    </row>
    <row r="34" spans="1:38" s="32" customFormat="1" ht="15" customHeight="1" x14ac:dyDescent="0.3">
      <c r="A34" s="18"/>
      <c r="B34" s="19">
        <f t="shared" si="1"/>
        <v>29</v>
      </c>
      <c r="C34" s="20">
        <v>62</v>
      </c>
      <c r="D34" s="21" t="str">
        <f t="shared" si="2"/>
        <v>VAN DEN BRANDEN IVO</v>
      </c>
      <c r="E34" s="22" t="str">
        <f t="shared" si="3"/>
        <v>-</v>
      </c>
      <c r="F34" s="23" t="str">
        <f t="shared" si="4"/>
        <v>D</v>
      </c>
      <c r="G34" s="23" t="str">
        <f>IF(TabelERE724[[#This Row],[Gespeelde manches]]&lt;10,"TW",IF(TabelERE724[[#This Row],[Percentage]]&lt;60%,"D","C"))</f>
        <v>D</v>
      </c>
      <c r="H34" s="24" t="str">
        <f>(VLOOKUP(C34,Ledenlijst1,2,FALSE))&amp;" "&amp;(IF(TabelERE724[[#This Row],[Ploegnummer
(kolom te verbergen)]]="-","",TabelERE724[[#This Row],[Ploegnummer
(kolom te verbergen)]]))</f>
        <v>GOUDEN BIL 3</v>
      </c>
      <c r="I34" s="25" t="str">
        <f t="shared" si="5"/>
        <v>GBIL</v>
      </c>
      <c r="J34" s="44">
        <v>3</v>
      </c>
      <c r="K34" s="79">
        <v>1</v>
      </c>
      <c r="L34" s="46">
        <v>0</v>
      </c>
      <c r="M34" s="46">
        <v>0</v>
      </c>
      <c r="N34" s="54">
        <v>3</v>
      </c>
      <c r="O34" s="54">
        <v>3</v>
      </c>
      <c r="P34" s="47">
        <v>1</v>
      </c>
      <c r="Q34" s="47">
        <v>0</v>
      </c>
      <c r="R34" s="46" t="s">
        <v>16</v>
      </c>
      <c r="S34" s="47">
        <v>0</v>
      </c>
      <c r="T34" s="82" t="s">
        <v>10</v>
      </c>
      <c r="U34" s="47">
        <v>0</v>
      </c>
      <c r="V34" s="46">
        <v>1</v>
      </c>
      <c r="W34" s="54">
        <v>3</v>
      </c>
      <c r="X34" s="47">
        <v>3</v>
      </c>
      <c r="Y34" s="46">
        <v>0</v>
      </c>
      <c r="Z34" s="47">
        <v>0</v>
      </c>
      <c r="AA34" s="54">
        <v>0</v>
      </c>
      <c r="AB34" s="54">
        <v>0</v>
      </c>
      <c r="AC34" s="46">
        <v>1</v>
      </c>
      <c r="AD34" s="46">
        <v>3</v>
      </c>
      <c r="AE34" s="82" t="s">
        <v>10</v>
      </c>
      <c r="AF34" s="46">
        <v>0</v>
      </c>
      <c r="AG34" s="26">
        <f>SUM(TabelERE724[[#This Row],[11-09-21]:[07-05-22]])</f>
        <v>19</v>
      </c>
      <c r="AH34" s="27">
        <f>(COUNTIF(TabelERE724[[#This Row],[11-09-21]:[07-05-22]],3)*2)+COUNTIF(TabelERE724[[#This Row],[11-09-21]:[07-05-22]],1)</f>
        <v>14</v>
      </c>
      <c r="AI34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37</v>
      </c>
      <c r="AJ34" s="29">
        <v>1</v>
      </c>
      <c r="AK34" s="30">
        <f t="shared" si="6"/>
        <v>0.3783783783783784</v>
      </c>
      <c r="AL34" s="31"/>
    </row>
    <row r="35" spans="1:38" s="32" customFormat="1" ht="15" customHeight="1" x14ac:dyDescent="0.3">
      <c r="A35" s="18"/>
      <c r="B35" s="19">
        <f t="shared" si="1"/>
        <v>29</v>
      </c>
      <c r="C35" s="20">
        <v>236</v>
      </c>
      <c r="D35" s="21" t="str">
        <f t="shared" si="2"/>
        <v>CLAUS YANA</v>
      </c>
      <c r="E35" s="22">
        <f t="shared" si="3"/>
        <v>2</v>
      </c>
      <c r="F35" s="23" t="str">
        <f t="shared" si="4"/>
        <v>D</v>
      </c>
      <c r="G35" s="23" t="str">
        <f>IF(TabelERE724[[#This Row],[Gespeelde manches]]&lt;10,"TW",IF(TabelERE724[[#This Row],[Percentage]]&lt;60%,"D","C"))</f>
        <v>D</v>
      </c>
      <c r="H35" s="24" t="str">
        <f>(VLOOKUP(C35,Ledenlijst1,2,FALSE))&amp;" "&amp;(IF(TabelERE724[[#This Row],[Ploegnummer
(kolom te verbergen)]]="-","",TabelERE724[[#This Row],[Ploegnummer
(kolom te verbergen)]]))</f>
        <v>KASTEL 2</v>
      </c>
      <c r="I35" s="25" t="str">
        <f t="shared" si="5"/>
        <v>KAST</v>
      </c>
      <c r="J35" s="44">
        <v>2</v>
      </c>
      <c r="K35" s="79">
        <v>0</v>
      </c>
      <c r="L35" s="46">
        <v>1</v>
      </c>
      <c r="M35" s="46">
        <v>0</v>
      </c>
      <c r="N35" s="82" t="s">
        <v>10</v>
      </c>
      <c r="O35" s="54">
        <v>0</v>
      </c>
      <c r="P35" s="47" t="s">
        <v>16</v>
      </c>
      <c r="Q35" s="47" t="s">
        <v>16</v>
      </c>
      <c r="R35" s="46">
        <v>3</v>
      </c>
      <c r="S35" s="47">
        <v>1</v>
      </c>
      <c r="T35" s="46">
        <v>0</v>
      </c>
      <c r="U35" s="47">
        <v>1</v>
      </c>
      <c r="V35" s="80" t="s">
        <v>28</v>
      </c>
      <c r="W35" s="54">
        <v>1</v>
      </c>
      <c r="X35" s="47">
        <v>0</v>
      </c>
      <c r="Y35" s="82" t="s">
        <v>10</v>
      </c>
      <c r="Z35" s="47">
        <v>1</v>
      </c>
      <c r="AA35" s="54" t="s">
        <v>16</v>
      </c>
      <c r="AB35" s="54">
        <v>3</v>
      </c>
      <c r="AC35" s="46">
        <v>3</v>
      </c>
      <c r="AD35" s="46">
        <v>1</v>
      </c>
      <c r="AE35" s="47">
        <v>1</v>
      </c>
      <c r="AF35" s="46">
        <v>3</v>
      </c>
      <c r="AG35" s="26">
        <f>SUM(TabelERE724[[#This Row],[11-09-21]:[07-05-22]])</f>
        <v>19</v>
      </c>
      <c r="AH35" s="27">
        <f>(COUNTIF(TabelERE724[[#This Row],[11-09-21]:[07-05-22]],3)*2)+COUNTIF(TabelERE724[[#This Row],[11-09-21]:[07-05-22]],1)</f>
        <v>15</v>
      </c>
      <c r="AI35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32</v>
      </c>
      <c r="AJ35" s="29"/>
      <c r="AK35" s="30">
        <f t="shared" si="6"/>
        <v>0.46875</v>
      </c>
      <c r="AL35" s="31"/>
    </row>
    <row r="36" spans="1:38" s="32" customFormat="1" ht="15" customHeight="1" x14ac:dyDescent="0.3">
      <c r="A36" s="18"/>
      <c r="B36" s="19">
        <f t="shared" ref="B36:B67" si="7">_xlfn.RANK.EQ(AG36,$AG$4:$AG$110,0)</f>
        <v>33</v>
      </c>
      <c r="C36" s="20">
        <v>95</v>
      </c>
      <c r="D36" s="21" t="str">
        <f t="shared" ref="D36:D67" si="8">VLOOKUP(C36,Ledenlijst1,4,FALSE)</f>
        <v>CLEYMANS PATRICK</v>
      </c>
      <c r="E36" s="22" t="str">
        <f t="shared" ref="E36:E67" si="9">VLOOKUP(C36,Ledenlijst1,6,FALSE)</f>
        <v>-</v>
      </c>
      <c r="F36" s="23" t="str">
        <f t="shared" ref="F36:F67" si="10">VLOOKUP(C36,Ledenlijst1,5,FALSE)</f>
        <v>C</v>
      </c>
      <c r="G36" s="23" t="str">
        <f>IF(TabelERE724[[#This Row],[Gespeelde manches]]&lt;10,"TW",IF(TabelERE724[[#This Row],[Percentage]]&lt;60%,"D","C"))</f>
        <v>D</v>
      </c>
      <c r="H36" s="24" t="str">
        <f>(VLOOKUP(C36,Ledenlijst1,2,FALSE))&amp;" "&amp;(IF(TabelERE724[[#This Row],[Ploegnummer
(kolom te verbergen)]]="-","",TabelERE724[[#This Row],[Ploegnummer
(kolom te verbergen)]]))</f>
        <v xml:space="preserve">OUD LIMBURG </v>
      </c>
      <c r="I36" s="25" t="str">
        <f t="shared" ref="I36:I67" si="11">VLOOKUP(C36,Ledenlijst1,3,FALSE)</f>
        <v>OUD</v>
      </c>
      <c r="J36" s="44"/>
      <c r="K36" s="79">
        <v>1</v>
      </c>
      <c r="L36" s="46">
        <v>1</v>
      </c>
      <c r="M36" s="46">
        <v>1</v>
      </c>
      <c r="N36" s="54">
        <v>0</v>
      </c>
      <c r="O36" s="54">
        <v>0</v>
      </c>
      <c r="P36" s="82" t="s">
        <v>10</v>
      </c>
      <c r="Q36" s="47">
        <v>0</v>
      </c>
      <c r="R36" s="46">
        <v>0</v>
      </c>
      <c r="S36" s="47">
        <v>3</v>
      </c>
      <c r="T36" s="46">
        <v>1</v>
      </c>
      <c r="U36" s="47">
        <v>0</v>
      </c>
      <c r="V36" s="46">
        <v>1</v>
      </c>
      <c r="W36" s="54">
        <v>1</v>
      </c>
      <c r="X36" s="47">
        <v>0</v>
      </c>
      <c r="Y36" s="46">
        <v>1</v>
      </c>
      <c r="Z36" s="47">
        <v>3</v>
      </c>
      <c r="AA36" s="82" t="s">
        <v>10</v>
      </c>
      <c r="AB36" s="54">
        <v>1</v>
      </c>
      <c r="AC36" s="46">
        <v>0</v>
      </c>
      <c r="AD36" s="46">
        <v>0</v>
      </c>
      <c r="AE36" s="47">
        <v>1</v>
      </c>
      <c r="AF36" s="46">
        <v>3</v>
      </c>
      <c r="AG36" s="26">
        <f>SUM(TabelERE724[[#This Row],[11-09-21]:[07-05-22]])</f>
        <v>18</v>
      </c>
      <c r="AH36" s="27">
        <f>(COUNTIF(TabelERE724[[#This Row],[11-09-21]:[07-05-22]],3)*2)+COUNTIF(TabelERE724[[#This Row],[11-09-21]:[07-05-22]],1)</f>
        <v>15</v>
      </c>
      <c r="AI36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39</v>
      </c>
      <c r="AJ36" s="29">
        <v>1</v>
      </c>
      <c r="AK36" s="30">
        <f t="shared" ref="AK36:AK67" si="12">IFERROR(AH36/AI36,0)</f>
        <v>0.38461538461538464</v>
      </c>
      <c r="AL36" s="31"/>
    </row>
    <row r="37" spans="1:38" s="32" customFormat="1" ht="15" customHeight="1" x14ac:dyDescent="0.3">
      <c r="A37" s="18"/>
      <c r="B37" s="19">
        <f t="shared" si="7"/>
        <v>34</v>
      </c>
      <c r="C37" s="20">
        <v>794</v>
      </c>
      <c r="D37" s="21" t="str">
        <f t="shared" si="8"/>
        <v>VAN DOREN HANS</v>
      </c>
      <c r="E37" s="22" t="str">
        <f t="shared" si="9"/>
        <v>-</v>
      </c>
      <c r="F37" s="23" t="str">
        <f t="shared" si="10"/>
        <v>NA</v>
      </c>
      <c r="G37" s="23" t="str">
        <f>IF(TabelERE724[[#This Row],[Gespeelde manches]]&lt;10,"TW",IF(TabelERE724[[#This Row],[Percentage]]&lt;60%,"D","C"))</f>
        <v>C</v>
      </c>
      <c r="H37" s="24" t="str">
        <f>(VLOOKUP(C37,Ledenlijst1,2,FALSE))&amp;" "&amp;(IF(TabelERE724[[#This Row],[Ploegnummer
(kolom te verbergen)]]="-","",TabelERE724[[#This Row],[Ploegnummer
(kolom te verbergen)]]))</f>
        <v>DE STATIEVRIENDEN 1</v>
      </c>
      <c r="I37" s="25" t="str">
        <f t="shared" si="11"/>
        <v>STAT</v>
      </c>
      <c r="J37" s="44">
        <v>1</v>
      </c>
      <c r="K37" s="79" t="s">
        <v>16</v>
      </c>
      <c r="L37" s="46" t="s">
        <v>16</v>
      </c>
      <c r="M37" s="46" t="s">
        <v>16</v>
      </c>
      <c r="N37" s="54">
        <v>1</v>
      </c>
      <c r="O37" s="54">
        <v>3</v>
      </c>
      <c r="P37" s="47" t="s">
        <v>16</v>
      </c>
      <c r="Q37" s="47" t="s">
        <v>16</v>
      </c>
      <c r="R37" s="46">
        <v>0</v>
      </c>
      <c r="S37" s="47">
        <v>3</v>
      </c>
      <c r="T37" s="46" t="s">
        <v>16</v>
      </c>
      <c r="U37" s="82" t="s">
        <v>10</v>
      </c>
      <c r="V37" s="46" t="s">
        <v>16</v>
      </c>
      <c r="W37" s="54">
        <v>1</v>
      </c>
      <c r="X37" s="47">
        <v>3</v>
      </c>
      <c r="Y37" s="46" t="s">
        <v>16</v>
      </c>
      <c r="Z37" s="47">
        <v>1</v>
      </c>
      <c r="AA37" s="54" t="s">
        <v>16</v>
      </c>
      <c r="AB37" s="54">
        <v>1</v>
      </c>
      <c r="AC37" s="80" t="s">
        <v>28</v>
      </c>
      <c r="AD37" s="46">
        <v>3</v>
      </c>
      <c r="AE37" s="47">
        <v>1</v>
      </c>
      <c r="AF37" s="82" t="s">
        <v>10</v>
      </c>
      <c r="AG37" s="26">
        <f>SUM(TabelERE724[[#This Row],[11-09-21]:[07-05-22]])</f>
        <v>17</v>
      </c>
      <c r="AH37" s="27">
        <f>(COUNTIF(TabelERE724[[#This Row],[11-09-21]:[07-05-22]],3)*2)+COUNTIF(TabelERE724[[#This Row],[11-09-21]:[07-05-22]],1)</f>
        <v>13</v>
      </c>
      <c r="AI37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20</v>
      </c>
      <c r="AJ37" s="29"/>
      <c r="AK37" s="30">
        <f t="shared" si="12"/>
        <v>0.65</v>
      </c>
      <c r="AL37" s="31"/>
    </row>
    <row r="38" spans="1:38" s="32" customFormat="1" ht="15" customHeight="1" x14ac:dyDescent="0.3">
      <c r="A38" s="18"/>
      <c r="B38" s="19">
        <f t="shared" si="7"/>
        <v>34</v>
      </c>
      <c r="C38" s="20">
        <v>582</v>
      </c>
      <c r="D38" s="21" t="str">
        <f t="shared" si="8"/>
        <v>DIERICKX MAURICE</v>
      </c>
      <c r="E38" s="22" t="str">
        <f t="shared" si="9"/>
        <v>-</v>
      </c>
      <c r="F38" s="23" t="str">
        <f t="shared" si="10"/>
        <v>NA</v>
      </c>
      <c r="G38" s="23" t="str">
        <f>IF(TabelERE724[[#This Row],[Gespeelde manches]]&lt;10,"TW",IF(TabelERE724[[#This Row],[Percentage]]&lt;60%,"D","C"))</f>
        <v>D</v>
      </c>
      <c r="H38" s="24" t="str">
        <f>(VLOOKUP(C38,Ledenlijst1,2,FALSE))&amp;" "&amp;(IF(TabelERE724[[#This Row],[Ploegnummer
(kolom te verbergen)]]="-","",TabelERE724[[#This Row],[Ploegnummer
(kolom te verbergen)]]))</f>
        <v xml:space="preserve">DRY-STER </v>
      </c>
      <c r="I38" s="25" t="str">
        <f t="shared" si="11"/>
        <v>DRY</v>
      </c>
      <c r="J38" s="44"/>
      <c r="K38" s="81" t="s">
        <v>10</v>
      </c>
      <c r="L38" s="46" t="s">
        <v>16</v>
      </c>
      <c r="M38" s="46" t="s">
        <v>16</v>
      </c>
      <c r="N38" s="54">
        <v>3</v>
      </c>
      <c r="O38" s="54">
        <v>1</v>
      </c>
      <c r="P38" s="47" t="s">
        <v>16</v>
      </c>
      <c r="Q38" s="47" t="s">
        <v>16</v>
      </c>
      <c r="R38" s="46" t="s">
        <v>16</v>
      </c>
      <c r="S38" s="85" t="s">
        <v>28</v>
      </c>
      <c r="T38" s="46" t="s">
        <v>16</v>
      </c>
      <c r="U38" s="47" t="s">
        <v>16</v>
      </c>
      <c r="V38" s="82" t="s">
        <v>10</v>
      </c>
      <c r="W38" s="54">
        <v>1</v>
      </c>
      <c r="X38" s="47">
        <v>3</v>
      </c>
      <c r="Y38" s="46">
        <v>3</v>
      </c>
      <c r="Z38" s="47">
        <v>3</v>
      </c>
      <c r="AA38" s="54">
        <v>1</v>
      </c>
      <c r="AB38" s="54">
        <v>0</v>
      </c>
      <c r="AC38" s="46" t="s">
        <v>16</v>
      </c>
      <c r="AD38" s="46">
        <v>0</v>
      </c>
      <c r="AE38" s="47">
        <v>1</v>
      </c>
      <c r="AF38" s="46">
        <v>1</v>
      </c>
      <c r="AG38" s="26">
        <f>SUM(TabelERE724[[#This Row],[11-09-21]:[07-05-22]])</f>
        <v>17</v>
      </c>
      <c r="AH38" s="27">
        <f>(COUNTIF(TabelERE724[[#This Row],[11-09-21]:[07-05-22]],3)*2)+COUNTIF(TabelERE724[[#This Row],[11-09-21]:[07-05-22]],1)</f>
        <v>13</v>
      </c>
      <c r="AI38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22</v>
      </c>
      <c r="AJ38" s="29"/>
      <c r="AK38" s="30">
        <f t="shared" si="12"/>
        <v>0.59090909090909094</v>
      </c>
      <c r="AL38" s="31"/>
    </row>
    <row r="39" spans="1:38" s="32" customFormat="1" ht="15" customHeight="1" x14ac:dyDescent="0.3">
      <c r="A39" s="18"/>
      <c r="B39" s="19">
        <f t="shared" si="7"/>
        <v>34</v>
      </c>
      <c r="C39" s="20">
        <v>157</v>
      </c>
      <c r="D39" s="21" t="str">
        <f t="shared" si="8"/>
        <v>VAN HOVE LUC</v>
      </c>
      <c r="E39" s="22" t="str">
        <f t="shared" si="9"/>
        <v>-</v>
      </c>
      <c r="F39" s="23" t="str">
        <f t="shared" si="10"/>
        <v>C</v>
      </c>
      <c r="G39" s="23" t="str">
        <f>IF(TabelERE724[[#This Row],[Gespeelde manches]]&lt;10,"TW",IF(TabelERE724[[#This Row],[Percentage]]&lt;60%,"D","C"))</f>
        <v>C</v>
      </c>
      <c r="H39" s="24" t="str">
        <f>(VLOOKUP(C39,Ledenlijst1,2,FALSE))&amp;" "&amp;(IF(TabelERE724[[#This Row],[Ploegnummer
(kolom te verbergen)]]="-","",TabelERE724[[#This Row],[Ploegnummer
(kolom te verbergen)]]))</f>
        <v>KASTEL 2</v>
      </c>
      <c r="I39" s="25" t="str">
        <f t="shared" si="11"/>
        <v>KAST</v>
      </c>
      <c r="J39" s="44">
        <v>2</v>
      </c>
      <c r="K39" s="79" t="s">
        <v>16</v>
      </c>
      <c r="L39" s="46">
        <v>1</v>
      </c>
      <c r="M39" s="46" t="s">
        <v>16</v>
      </c>
      <c r="N39" s="82" t="s">
        <v>10</v>
      </c>
      <c r="O39" s="54">
        <v>1</v>
      </c>
      <c r="P39" s="47" t="s">
        <v>16</v>
      </c>
      <c r="Q39" s="47" t="s">
        <v>16</v>
      </c>
      <c r="R39" s="46">
        <v>1</v>
      </c>
      <c r="S39" s="47" t="s">
        <v>16</v>
      </c>
      <c r="T39" s="46">
        <v>3</v>
      </c>
      <c r="U39" s="47" t="s">
        <v>16</v>
      </c>
      <c r="V39" s="80" t="s">
        <v>28</v>
      </c>
      <c r="W39" s="54" t="s">
        <v>16</v>
      </c>
      <c r="X39" s="47">
        <v>1</v>
      </c>
      <c r="Y39" s="82" t="s">
        <v>10</v>
      </c>
      <c r="Z39" s="47" t="s">
        <v>16</v>
      </c>
      <c r="AA39" s="54">
        <v>3</v>
      </c>
      <c r="AB39" s="54">
        <v>3</v>
      </c>
      <c r="AC39" s="46">
        <v>1</v>
      </c>
      <c r="AD39" s="46" t="s">
        <v>16</v>
      </c>
      <c r="AE39" s="47" t="s">
        <v>16</v>
      </c>
      <c r="AF39" s="46">
        <v>3</v>
      </c>
      <c r="AG39" s="26">
        <f>SUM(TabelERE724[[#This Row],[11-09-21]:[07-05-22]])</f>
        <v>17</v>
      </c>
      <c r="AH39" s="27">
        <f>(COUNTIF(TabelERE724[[#This Row],[11-09-21]:[07-05-22]],3)*2)+COUNTIF(TabelERE724[[#This Row],[11-09-21]:[07-05-22]],1)</f>
        <v>13</v>
      </c>
      <c r="AI39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18</v>
      </c>
      <c r="AJ39" s="29"/>
      <c r="AK39" s="30">
        <f t="shared" si="12"/>
        <v>0.72222222222222221</v>
      </c>
      <c r="AL39" s="31"/>
    </row>
    <row r="40" spans="1:38" s="32" customFormat="1" ht="15" customHeight="1" x14ac:dyDescent="0.3">
      <c r="A40" s="18"/>
      <c r="B40" s="19">
        <f t="shared" si="7"/>
        <v>34</v>
      </c>
      <c r="C40" s="20">
        <v>654</v>
      </c>
      <c r="D40" s="21" t="str">
        <f t="shared" si="8"/>
        <v>VERBANCK DANY</v>
      </c>
      <c r="E40" s="22" t="str">
        <f t="shared" si="9"/>
        <v>-</v>
      </c>
      <c r="F40" s="23" t="str">
        <f t="shared" si="10"/>
        <v>D</v>
      </c>
      <c r="G40" s="23" t="str">
        <f>IF(TabelERE724[[#This Row],[Gespeelde manches]]&lt;10,"TW",IF(TabelERE724[[#This Row],[Percentage]]&lt;60%,"D","C"))</f>
        <v>D</v>
      </c>
      <c r="H40" s="24" t="str">
        <f>(VLOOKUP(C40,Ledenlijst1,2,FALSE))&amp;" "&amp;(IF(TabelERE724[[#This Row],[Ploegnummer
(kolom te verbergen)]]="-","",TabelERE724[[#This Row],[Ploegnummer
(kolom te verbergen)]]))</f>
        <v xml:space="preserve">OUD LIMBURG </v>
      </c>
      <c r="I40" s="25" t="str">
        <f t="shared" si="11"/>
        <v>OUD</v>
      </c>
      <c r="J40" s="44"/>
      <c r="K40" s="79" t="s">
        <v>16</v>
      </c>
      <c r="L40" s="46" t="s">
        <v>16</v>
      </c>
      <c r="M40" s="46">
        <v>1</v>
      </c>
      <c r="N40" s="54">
        <v>0</v>
      </c>
      <c r="O40" s="54">
        <v>1</v>
      </c>
      <c r="P40" s="82" t="s">
        <v>10</v>
      </c>
      <c r="Q40" s="47">
        <v>0</v>
      </c>
      <c r="R40" s="46">
        <v>0</v>
      </c>
      <c r="S40" s="47">
        <v>0</v>
      </c>
      <c r="T40" s="46">
        <v>0</v>
      </c>
      <c r="U40" s="47">
        <v>1</v>
      </c>
      <c r="V40" s="46">
        <v>1</v>
      </c>
      <c r="W40" s="54">
        <v>3</v>
      </c>
      <c r="X40" s="47">
        <v>1</v>
      </c>
      <c r="Y40" s="46">
        <v>3</v>
      </c>
      <c r="Z40" s="47">
        <v>0</v>
      </c>
      <c r="AA40" s="82" t="s">
        <v>10</v>
      </c>
      <c r="AB40" s="54">
        <v>3</v>
      </c>
      <c r="AC40" s="46">
        <v>0</v>
      </c>
      <c r="AD40" s="46">
        <v>0</v>
      </c>
      <c r="AE40" s="47">
        <v>0</v>
      </c>
      <c r="AF40" s="46">
        <v>3</v>
      </c>
      <c r="AG40" s="26">
        <f>SUM(TabelERE724[[#This Row],[11-09-21]:[07-05-22]])</f>
        <v>17</v>
      </c>
      <c r="AH40" s="27">
        <f>(COUNTIF(TabelERE724[[#This Row],[11-09-21]:[07-05-22]],3)*2)+COUNTIF(TabelERE724[[#This Row],[11-09-21]:[07-05-22]],1)</f>
        <v>13</v>
      </c>
      <c r="AI40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35</v>
      </c>
      <c r="AJ40" s="29">
        <v>1</v>
      </c>
      <c r="AK40" s="30">
        <f t="shared" si="12"/>
        <v>0.37142857142857144</v>
      </c>
      <c r="AL40" s="31"/>
    </row>
    <row r="41" spans="1:38" s="32" customFormat="1" ht="15" customHeight="1" x14ac:dyDescent="0.3">
      <c r="A41" s="18"/>
      <c r="B41" s="19">
        <f t="shared" si="7"/>
        <v>38</v>
      </c>
      <c r="C41" s="20">
        <v>382</v>
      </c>
      <c r="D41" s="21" t="str">
        <f t="shared" si="8"/>
        <v>UWAERTS FREDDY</v>
      </c>
      <c r="E41" s="22" t="str">
        <f t="shared" si="9"/>
        <v>-</v>
      </c>
      <c r="F41" s="23" t="str">
        <f t="shared" si="10"/>
        <v>C</v>
      </c>
      <c r="G41" s="23" t="str">
        <f>IF(TabelERE724[[#This Row],[Gespeelde manches]]&lt;10,"TW",IF(TabelERE724[[#This Row],[Percentage]]&lt;60%,"D","C"))</f>
        <v>C</v>
      </c>
      <c r="H41" s="24" t="str">
        <f>(VLOOKUP(C41,Ledenlijst1,2,FALSE))&amp;" "&amp;(IF(TabelERE724[[#This Row],[Ploegnummer
(kolom te verbergen)]]="-","",TabelERE724[[#This Row],[Ploegnummer
(kolom te verbergen)]]))</f>
        <v>DE SLOEBERS 2</v>
      </c>
      <c r="I41" s="25" t="str">
        <f t="shared" si="11"/>
        <v>SLOE</v>
      </c>
      <c r="J41" s="44">
        <v>2</v>
      </c>
      <c r="K41" s="79" t="s">
        <v>16</v>
      </c>
      <c r="L41" s="46" t="s">
        <v>16</v>
      </c>
      <c r="M41" s="46">
        <v>3</v>
      </c>
      <c r="N41" s="54">
        <v>3</v>
      </c>
      <c r="O41" s="54" t="s">
        <v>16</v>
      </c>
      <c r="P41" s="47" t="s">
        <v>16</v>
      </c>
      <c r="Q41" s="82" t="s">
        <v>10</v>
      </c>
      <c r="R41" s="46">
        <v>0</v>
      </c>
      <c r="S41" s="47">
        <v>3</v>
      </c>
      <c r="T41" s="46" t="s">
        <v>16</v>
      </c>
      <c r="U41" s="47" t="s">
        <v>16</v>
      </c>
      <c r="V41" s="46" t="s">
        <v>16</v>
      </c>
      <c r="W41" s="54">
        <v>0</v>
      </c>
      <c r="X41" s="47" t="s">
        <v>16</v>
      </c>
      <c r="Y41" s="46" t="s">
        <v>16</v>
      </c>
      <c r="Z41" s="47" t="s">
        <v>16</v>
      </c>
      <c r="AA41" s="54">
        <v>3</v>
      </c>
      <c r="AB41" s="82" t="s">
        <v>10</v>
      </c>
      <c r="AC41" s="46" t="s">
        <v>16</v>
      </c>
      <c r="AD41" s="46">
        <v>3</v>
      </c>
      <c r="AE41" s="47">
        <v>1</v>
      </c>
      <c r="AF41" s="46" t="s">
        <v>16</v>
      </c>
      <c r="AG41" s="26">
        <f>SUM(TabelERE724[[#This Row],[11-09-21]:[07-05-22]])</f>
        <v>16</v>
      </c>
      <c r="AH41" s="27">
        <f>(COUNTIF(TabelERE724[[#This Row],[11-09-21]:[07-05-22]],3)*2)+COUNTIF(TabelERE724[[#This Row],[11-09-21]:[07-05-22]],1)</f>
        <v>11</v>
      </c>
      <c r="AI41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16</v>
      </c>
      <c r="AJ41" s="29"/>
      <c r="AK41" s="30">
        <f t="shared" si="12"/>
        <v>0.6875</v>
      </c>
      <c r="AL41" s="31"/>
    </row>
    <row r="42" spans="1:38" s="32" customFormat="1" ht="15" customHeight="1" x14ac:dyDescent="0.3">
      <c r="A42" s="18"/>
      <c r="B42" s="19">
        <f t="shared" si="7"/>
        <v>38</v>
      </c>
      <c r="C42" s="20">
        <v>415</v>
      </c>
      <c r="D42" s="21" t="str">
        <f t="shared" si="8"/>
        <v>VAN DEN BERGH BOUDEWIJN</v>
      </c>
      <c r="E42" s="22" t="str">
        <f t="shared" si="9"/>
        <v>-</v>
      </c>
      <c r="F42" s="23" t="str">
        <f t="shared" si="10"/>
        <v>C</v>
      </c>
      <c r="G42" s="23" t="str">
        <f>IF(TabelERE724[[#This Row],[Gespeelde manches]]&lt;10,"TW",IF(TabelERE724[[#This Row],[Percentage]]&lt;60%,"D","C"))</f>
        <v>D</v>
      </c>
      <c r="H42" s="24" t="str">
        <f>(VLOOKUP(C42,Ledenlijst1,2,FALSE))&amp;" "&amp;(IF(TabelERE724[[#This Row],[Ploegnummer
(kolom te verbergen)]]="-","",TabelERE724[[#This Row],[Ploegnummer
(kolom te verbergen)]]))</f>
        <v>KALFORT SPORTIF 3</v>
      </c>
      <c r="I42" s="25" t="str">
        <f t="shared" si="11"/>
        <v>KALF</v>
      </c>
      <c r="J42" s="44">
        <v>3</v>
      </c>
      <c r="K42" s="79">
        <v>1</v>
      </c>
      <c r="L42" s="46">
        <v>1</v>
      </c>
      <c r="M42" s="46">
        <v>3</v>
      </c>
      <c r="N42" s="54" t="s">
        <v>16</v>
      </c>
      <c r="O42" s="54">
        <v>1</v>
      </c>
      <c r="P42" s="47">
        <v>1</v>
      </c>
      <c r="Q42" s="47">
        <v>0</v>
      </c>
      <c r="R42" s="82" t="s">
        <v>10</v>
      </c>
      <c r="S42" s="47" t="s">
        <v>16</v>
      </c>
      <c r="T42" s="46" t="s">
        <v>16</v>
      </c>
      <c r="U42" s="47">
        <v>1</v>
      </c>
      <c r="V42" s="46" t="s">
        <v>16</v>
      </c>
      <c r="W42" s="54">
        <v>1</v>
      </c>
      <c r="X42" s="47" t="s">
        <v>16</v>
      </c>
      <c r="Y42" s="46">
        <v>1</v>
      </c>
      <c r="Z42" s="47" t="s">
        <v>16</v>
      </c>
      <c r="AA42" s="54">
        <v>3</v>
      </c>
      <c r="AB42" s="54" t="s">
        <v>16</v>
      </c>
      <c r="AC42" s="82" t="s">
        <v>10</v>
      </c>
      <c r="AD42" s="46">
        <v>0</v>
      </c>
      <c r="AE42" s="47">
        <v>0</v>
      </c>
      <c r="AF42" s="46">
        <v>3</v>
      </c>
      <c r="AG42" s="26">
        <f>SUM(TabelERE724[[#This Row],[11-09-21]:[07-05-22]])</f>
        <v>16</v>
      </c>
      <c r="AH42" s="27">
        <f>(COUNTIF(TabelERE724[[#This Row],[11-09-21]:[07-05-22]],3)*2)+COUNTIF(TabelERE724[[#This Row],[11-09-21]:[07-05-22]],1)</f>
        <v>13</v>
      </c>
      <c r="AI42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26</v>
      </c>
      <c r="AJ42" s="29"/>
      <c r="AK42" s="30">
        <f t="shared" si="12"/>
        <v>0.5</v>
      </c>
      <c r="AL42" s="31"/>
    </row>
    <row r="43" spans="1:38" s="32" customFormat="1" ht="15" customHeight="1" x14ac:dyDescent="0.3">
      <c r="A43" s="18"/>
      <c r="B43" s="19">
        <f t="shared" si="7"/>
        <v>40</v>
      </c>
      <c r="C43" s="20">
        <v>445</v>
      </c>
      <c r="D43" s="21" t="str">
        <f t="shared" si="8"/>
        <v>DE PRETER STEVEN</v>
      </c>
      <c r="E43" s="22">
        <f t="shared" si="9"/>
        <v>1</v>
      </c>
      <c r="F43" s="23" t="str">
        <f t="shared" si="10"/>
        <v>D</v>
      </c>
      <c r="G43" s="23" t="str">
        <f>IF(TabelERE724[[#This Row],[Gespeelde manches]]&lt;10,"TW",IF(TabelERE724[[#This Row],[Percentage]]&lt;60%,"D","C"))</f>
        <v>D</v>
      </c>
      <c r="H43" s="24" t="str">
        <f>(VLOOKUP(C43,Ledenlijst1,2,FALSE))&amp;" "&amp;(IF(TabelERE724[[#This Row],[Ploegnummer
(kolom te verbergen)]]="-","",TabelERE724[[#This Row],[Ploegnummer
(kolom te verbergen)]]))</f>
        <v>DE STATIEVRIENDEN 1</v>
      </c>
      <c r="I43" s="25" t="str">
        <f t="shared" si="11"/>
        <v>STAT</v>
      </c>
      <c r="J43" s="44">
        <v>1</v>
      </c>
      <c r="K43" s="79">
        <v>1</v>
      </c>
      <c r="L43" s="46">
        <v>3</v>
      </c>
      <c r="M43" s="46">
        <v>0</v>
      </c>
      <c r="N43" s="54">
        <v>0</v>
      </c>
      <c r="O43" s="54" t="s">
        <v>16</v>
      </c>
      <c r="P43" s="47">
        <v>3</v>
      </c>
      <c r="Q43" s="47">
        <v>3</v>
      </c>
      <c r="R43" s="46">
        <v>0</v>
      </c>
      <c r="S43" s="47">
        <v>0</v>
      </c>
      <c r="T43" s="46">
        <v>0</v>
      </c>
      <c r="U43" s="82" t="s">
        <v>10</v>
      </c>
      <c r="V43" s="46">
        <v>1</v>
      </c>
      <c r="W43" s="54" t="s">
        <v>16</v>
      </c>
      <c r="X43" s="47">
        <v>0</v>
      </c>
      <c r="Y43" s="46">
        <v>0</v>
      </c>
      <c r="Z43" s="47">
        <v>1</v>
      </c>
      <c r="AA43" s="54">
        <v>0</v>
      </c>
      <c r="AB43" s="54">
        <v>0</v>
      </c>
      <c r="AC43" s="46">
        <v>0</v>
      </c>
      <c r="AD43" s="46">
        <v>3</v>
      </c>
      <c r="AE43" s="47">
        <v>0</v>
      </c>
      <c r="AF43" s="82" t="s">
        <v>10</v>
      </c>
      <c r="AG43" s="26">
        <f>SUM(TabelERE724[[#This Row],[11-09-21]:[07-05-22]])</f>
        <v>15</v>
      </c>
      <c r="AH43" s="27">
        <f>(COUNTIF(TabelERE724[[#This Row],[11-09-21]:[07-05-22]],3)*2)+COUNTIF(TabelERE724[[#This Row],[11-09-21]:[07-05-22]],1)</f>
        <v>11</v>
      </c>
      <c r="AI43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36</v>
      </c>
      <c r="AJ43" s="29"/>
      <c r="AK43" s="30">
        <f t="shared" si="12"/>
        <v>0.30555555555555558</v>
      </c>
      <c r="AL43" s="31"/>
    </row>
    <row r="44" spans="1:38" s="32" customFormat="1" ht="15" customHeight="1" x14ac:dyDescent="0.3">
      <c r="A44" s="18"/>
      <c r="B44" s="19">
        <f t="shared" si="7"/>
        <v>40</v>
      </c>
      <c r="C44" s="20">
        <v>756</v>
      </c>
      <c r="D44" s="21" t="str">
        <f t="shared" si="8"/>
        <v>GOEMAERE DIRK</v>
      </c>
      <c r="E44" s="22" t="str">
        <f t="shared" si="9"/>
        <v>-</v>
      </c>
      <c r="F44" s="23" t="str">
        <f t="shared" si="10"/>
        <v>NA</v>
      </c>
      <c r="G44" s="23" t="str">
        <f>IF(TabelERE724[[#This Row],[Gespeelde manches]]&lt;10,"TW",IF(TabelERE724[[#This Row],[Percentage]]&lt;60%,"D","C"))</f>
        <v>D</v>
      </c>
      <c r="H44" s="24" t="str">
        <f>(VLOOKUP(C44,Ledenlijst1,2,FALSE))&amp;" "&amp;(IF(TabelERE724[[#This Row],[Ploegnummer
(kolom te verbergen)]]="-","",TabelERE724[[#This Row],[Ploegnummer
(kolom te verbergen)]]))</f>
        <v xml:space="preserve">DE TON </v>
      </c>
      <c r="I44" s="25" t="str">
        <f t="shared" si="11"/>
        <v>TON</v>
      </c>
      <c r="J44" s="44"/>
      <c r="K44" s="79" t="s">
        <v>16</v>
      </c>
      <c r="L44" s="82" t="s">
        <v>10</v>
      </c>
      <c r="M44" s="46">
        <v>1</v>
      </c>
      <c r="N44" s="54">
        <v>1</v>
      </c>
      <c r="O44" s="54" t="s">
        <v>16</v>
      </c>
      <c r="P44" s="47" t="s">
        <v>16</v>
      </c>
      <c r="Q44" s="47">
        <v>0</v>
      </c>
      <c r="R44" s="46">
        <v>0</v>
      </c>
      <c r="S44" s="47" t="s">
        <v>16</v>
      </c>
      <c r="T44" s="46">
        <v>3</v>
      </c>
      <c r="U44" s="47">
        <v>1</v>
      </c>
      <c r="V44" s="46">
        <v>0</v>
      </c>
      <c r="W44" s="82" t="s">
        <v>10</v>
      </c>
      <c r="X44" s="47">
        <v>3</v>
      </c>
      <c r="Y44" s="46">
        <v>1</v>
      </c>
      <c r="Z44" s="47">
        <v>1</v>
      </c>
      <c r="AA44" s="54">
        <v>1</v>
      </c>
      <c r="AB44" s="54" t="s">
        <v>16</v>
      </c>
      <c r="AC44" s="46">
        <v>0</v>
      </c>
      <c r="AD44" s="46">
        <v>0</v>
      </c>
      <c r="AE44" s="47" t="s">
        <v>16</v>
      </c>
      <c r="AF44" s="46">
        <v>3</v>
      </c>
      <c r="AG44" s="26">
        <f>SUM(TabelERE724[[#This Row],[11-09-21]:[07-05-22]])</f>
        <v>15</v>
      </c>
      <c r="AH44" s="27">
        <f>(COUNTIF(TabelERE724[[#This Row],[11-09-21]:[07-05-22]],3)*2)+COUNTIF(TabelERE724[[#This Row],[11-09-21]:[07-05-22]],1)</f>
        <v>12</v>
      </c>
      <c r="AI44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28</v>
      </c>
      <c r="AJ44" s="29"/>
      <c r="AK44" s="30">
        <f t="shared" si="12"/>
        <v>0.42857142857142855</v>
      </c>
      <c r="AL44" s="31"/>
    </row>
    <row r="45" spans="1:38" s="32" customFormat="1" ht="15" customHeight="1" x14ac:dyDescent="0.3">
      <c r="A45" s="18"/>
      <c r="B45" s="19">
        <f t="shared" si="7"/>
        <v>40</v>
      </c>
      <c r="C45" s="20">
        <v>388</v>
      </c>
      <c r="D45" s="21" t="str">
        <f t="shared" si="8"/>
        <v>SCHELFAUT LAETITIA</v>
      </c>
      <c r="E45" s="22">
        <f t="shared" si="9"/>
        <v>3</v>
      </c>
      <c r="F45" s="23" t="str">
        <f t="shared" si="10"/>
        <v>D</v>
      </c>
      <c r="G45" s="23" t="str">
        <f>IF(TabelERE724[[#This Row],[Gespeelde manches]]&lt;10,"TW",IF(TabelERE724[[#This Row],[Percentage]]&lt;60%,"D","C"))</f>
        <v>D</v>
      </c>
      <c r="H45" s="24" t="str">
        <f>(VLOOKUP(C45,Ledenlijst1,2,FALSE))&amp;" "&amp;(IF(TabelERE724[[#This Row],[Ploegnummer
(kolom te verbergen)]]="-","",TabelERE724[[#This Row],[Ploegnummer
(kolom te verbergen)]]))</f>
        <v>KALFORT SPORTIF 3</v>
      </c>
      <c r="I45" s="25" t="str">
        <f t="shared" si="11"/>
        <v>KALF</v>
      </c>
      <c r="J45" s="44">
        <v>3</v>
      </c>
      <c r="K45" s="79">
        <v>1</v>
      </c>
      <c r="L45" s="46">
        <v>1</v>
      </c>
      <c r="M45" s="46">
        <v>3</v>
      </c>
      <c r="N45" s="54">
        <v>0</v>
      </c>
      <c r="O45" s="54">
        <v>0</v>
      </c>
      <c r="P45" s="47">
        <v>0</v>
      </c>
      <c r="Q45" s="47">
        <v>3</v>
      </c>
      <c r="R45" s="82" t="s">
        <v>10</v>
      </c>
      <c r="S45" s="47">
        <v>0</v>
      </c>
      <c r="T45" s="46">
        <v>3</v>
      </c>
      <c r="U45" s="47">
        <v>3</v>
      </c>
      <c r="V45" s="46">
        <v>0</v>
      </c>
      <c r="W45" s="54">
        <v>0</v>
      </c>
      <c r="X45" s="47">
        <v>0</v>
      </c>
      <c r="Y45" s="46">
        <v>0</v>
      </c>
      <c r="Z45" s="47">
        <v>0</v>
      </c>
      <c r="AA45" s="54">
        <v>0</v>
      </c>
      <c r="AB45" s="54">
        <v>0</v>
      </c>
      <c r="AC45" s="82" t="s">
        <v>10</v>
      </c>
      <c r="AD45" s="46">
        <v>0</v>
      </c>
      <c r="AE45" s="47">
        <v>1</v>
      </c>
      <c r="AF45" s="46">
        <v>0</v>
      </c>
      <c r="AG45" s="26">
        <f>SUM(TabelERE724[[#This Row],[11-09-21]:[07-05-22]])</f>
        <v>15</v>
      </c>
      <c r="AH45" s="27">
        <f>(COUNTIF(TabelERE724[[#This Row],[11-09-21]:[07-05-22]],3)*2)+COUNTIF(TabelERE724[[#This Row],[11-09-21]:[07-05-22]],1)</f>
        <v>11</v>
      </c>
      <c r="AI45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40</v>
      </c>
      <c r="AJ45" s="29"/>
      <c r="AK45" s="30">
        <f t="shared" si="12"/>
        <v>0.27500000000000002</v>
      </c>
      <c r="AL45" s="31"/>
    </row>
    <row r="46" spans="1:38" s="32" customFormat="1" ht="15" customHeight="1" x14ac:dyDescent="0.3">
      <c r="A46" s="18"/>
      <c r="B46" s="19">
        <f t="shared" si="7"/>
        <v>43</v>
      </c>
      <c r="C46" s="20">
        <v>534</v>
      </c>
      <c r="D46" s="21" t="str">
        <f t="shared" si="8"/>
        <v>BLOMMAERTS ERIC</v>
      </c>
      <c r="E46" s="22" t="str">
        <f t="shared" si="9"/>
        <v>-</v>
      </c>
      <c r="F46" s="23" t="str">
        <f t="shared" si="10"/>
        <v>NA</v>
      </c>
      <c r="G46" s="23" t="str">
        <f>IF(TabelERE724[[#This Row],[Gespeelde manches]]&lt;10,"TW",IF(TabelERE724[[#This Row],[Percentage]]&lt;60%,"D","C"))</f>
        <v>C</v>
      </c>
      <c r="H46" s="24" t="str">
        <f>(VLOOKUP(C46,Ledenlijst1,2,FALSE))&amp;" "&amp;(IF(TabelERE724[[#This Row],[Ploegnummer
(kolom te verbergen)]]="-","",TabelERE724[[#This Row],[Ploegnummer
(kolom te verbergen)]]))</f>
        <v>DE SLOEBERS 2</v>
      </c>
      <c r="I46" s="25" t="str">
        <f t="shared" si="11"/>
        <v>SLOE</v>
      </c>
      <c r="J46" s="44">
        <v>2</v>
      </c>
      <c r="K46" s="79" t="s">
        <v>16</v>
      </c>
      <c r="L46" s="46">
        <v>3</v>
      </c>
      <c r="M46" s="46" t="s">
        <v>16</v>
      </c>
      <c r="N46" s="54" t="s">
        <v>16</v>
      </c>
      <c r="O46" s="54" t="s">
        <v>16</v>
      </c>
      <c r="P46" s="47" t="s">
        <v>16</v>
      </c>
      <c r="Q46" s="82" t="s">
        <v>10</v>
      </c>
      <c r="R46" s="46" t="s">
        <v>16</v>
      </c>
      <c r="S46" s="47" t="s">
        <v>16</v>
      </c>
      <c r="T46" s="46">
        <v>1</v>
      </c>
      <c r="U46" s="47" t="s">
        <v>16</v>
      </c>
      <c r="V46" s="46">
        <v>3</v>
      </c>
      <c r="W46" s="54" t="s">
        <v>16</v>
      </c>
      <c r="X46" s="47">
        <v>3</v>
      </c>
      <c r="Y46" s="46">
        <v>1</v>
      </c>
      <c r="Z46" s="47" t="s">
        <v>16</v>
      </c>
      <c r="AA46" s="54" t="s">
        <v>16</v>
      </c>
      <c r="AB46" s="82" t="s">
        <v>10</v>
      </c>
      <c r="AC46" s="46">
        <v>0</v>
      </c>
      <c r="AD46" s="46" t="s">
        <v>16</v>
      </c>
      <c r="AE46" s="47" t="s">
        <v>16</v>
      </c>
      <c r="AF46" s="46">
        <v>3</v>
      </c>
      <c r="AG46" s="26">
        <f>SUM(TabelERE724[[#This Row],[11-09-21]:[07-05-22]])</f>
        <v>14</v>
      </c>
      <c r="AH46" s="27">
        <f>(COUNTIF(TabelERE724[[#This Row],[11-09-21]:[07-05-22]],3)*2)+COUNTIF(TabelERE724[[#This Row],[11-09-21]:[07-05-22]],1)</f>
        <v>10</v>
      </c>
      <c r="AI46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14</v>
      </c>
      <c r="AJ46" s="29"/>
      <c r="AK46" s="30">
        <f t="shared" si="12"/>
        <v>0.7142857142857143</v>
      </c>
      <c r="AL46" s="31"/>
    </row>
    <row r="47" spans="1:38" s="32" customFormat="1" ht="15" customHeight="1" x14ac:dyDescent="0.3">
      <c r="A47" s="18"/>
      <c r="B47" s="19">
        <f t="shared" si="7"/>
        <v>43</v>
      </c>
      <c r="C47" s="20">
        <v>332</v>
      </c>
      <c r="D47" s="21" t="str">
        <f t="shared" si="8"/>
        <v>LEROY IGNACE</v>
      </c>
      <c r="E47" s="22">
        <f t="shared" si="9"/>
        <v>3</v>
      </c>
      <c r="F47" s="23" t="str">
        <f t="shared" si="10"/>
        <v>D</v>
      </c>
      <c r="G47" s="23" t="str">
        <f>IF(TabelERE724[[#This Row],[Gespeelde manches]]&lt;10,"TW",IF(TabelERE724[[#This Row],[Percentage]]&lt;60%,"D","C"))</f>
        <v>D</v>
      </c>
      <c r="H47" s="24" t="str">
        <f>(VLOOKUP(C47,Ledenlijst1,2,FALSE))&amp;" "&amp;(IF(TabelERE724[[#This Row],[Ploegnummer
(kolom te verbergen)]]="-","",TabelERE724[[#This Row],[Ploegnummer
(kolom te verbergen)]]))</f>
        <v>KALFORT SPORTIF 3</v>
      </c>
      <c r="I47" s="25" t="str">
        <f t="shared" si="11"/>
        <v>KALF</v>
      </c>
      <c r="J47" s="44">
        <v>3</v>
      </c>
      <c r="K47" s="79">
        <v>3</v>
      </c>
      <c r="L47" s="46">
        <v>0</v>
      </c>
      <c r="M47" s="46" t="s">
        <v>16</v>
      </c>
      <c r="N47" s="54" t="s">
        <v>16</v>
      </c>
      <c r="O47" s="54">
        <v>1</v>
      </c>
      <c r="P47" s="47">
        <v>0</v>
      </c>
      <c r="Q47" s="47">
        <v>0</v>
      </c>
      <c r="R47" s="82" t="s">
        <v>10</v>
      </c>
      <c r="S47" s="47" t="s">
        <v>16</v>
      </c>
      <c r="T47" s="46" t="s">
        <v>16</v>
      </c>
      <c r="U47" s="47">
        <v>3</v>
      </c>
      <c r="V47" s="46">
        <v>1</v>
      </c>
      <c r="W47" s="54">
        <v>0</v>
      </c>
      <c r="X47" s="47">
        <v>0</v>
      </c>
      <c r="Y47" s="46">
        <v>1</v>
      </c>
      <c r="Z47" s="47">
        <v>0</v>
      </c>
      <c r="AA47" s="54" t="s">
        <v>16</v>
      </c>
      <c r="AB47" s="54">
        <v>1</v>
      </c>
      <c r="AC47" s="82" t="s">
        <v>10</v>
      </c>
      <c r="AD47" s="46">
        <v>3</v>
      </c>
      <c r="AE47" s="47">
        <v>1</v>
      </c>
      <c r="AF47" s="46" t="s">
        <v>16</v>
      </c>
      <c r="AG47" s="26">
        <f>SUM(TabelERE724[[#This Row],[11-09-21]:[07-05-22]])</f>
        <v>14</v>
      </c>
      <c r="AH47" s="27">
        <f>(COUNTIF(TabelERE724[[#This Row],[11-09-21]:[07-05-22]],3)*2)+COUNTIF(TabelERE724[[#This Row],[11-09-21]:[07-05-22]],1)</f>
        <v>11</v>
      </c>
      <c r="AI47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27</v>
      </c>
      <c r="AJ47" s="29">
        <v>1</v>
      </c>
      <c r="AK47" s="30">
        <f t="shared" si="12"/>
        <v>0.40740740740740738</v>
      </c>
      <c r="AL47" s="31"/>
    </row>
    <row r="48" spans="1:38" s="32" customFormat="1" ht="15" customHeight="1" x14ac:dyDescent="0.3">
      <c r="A48" s="18"/>
      <c r="B48" s="19">
        <f t="shared" si="7"/>
        <v>43</v>
      </c>
      <c r="C48" s="20">
        <v>169</v>
      </c>
      <c r="D48" s="21" t="str">
        <f t="shared" si="8"/>
        <v>BROOTHAERS KURT</v>
      </c>
      <c r="E48" s="22" t="str">
        <f t="shared" si="9"/>
        <v>-</v>
      </c>
      <c r="F48" s="23" t="str">
        <f t="shared" si="10"/>
        <v>D</v>
      </c>
      <c r="G48" s="23" t="str">
        <f>IF(TabelERE724[[#This Row],[Gespeelde manches]]&lt;10,"TW",IF(TabelERE724[[#This Row],[Percentage]]&lt;60%,"D","C"))</f>
        <v>D</v>
      </c>
      <c r="H48" s="24" t="str">
        <f>(VLOOKUP(C48,Ledenlijst1,2,FALSE))&amp;" "&amp;(IF(TabelERE724[[#This Row],[Ploegnummer
(kolom te verbergen)]]="-","",TabelERE724[[#This Row],[Ploegnummer
(kolom te verbergen)]]))</f>
        <v xml:space="preserve">OUD LIMBURG </v>
      </c>
      <c r="I48" s="25" t="str">
        <f t="shared" si="11"/>
        <v>OUD</v>
      </c>
      <c r="J48" s="44"/>
      <c r="K48" s="79">
        <v>1</v>
      </c>
      <c r="L48" s="46">
        <v>1</v>
      </c>
      <c r="M48" s="46">
        <v>0</v>
      </c>
      <c r="N48" s="54">
        <v>3</v>
      </c>
      <c r="O48" s="54">
        <v>0</v>
      </c>
      <c r="P48" s="82" t="s">
        <v>10</v>
      </c>
      <c r="Q48" s="47">
        <v>3</v>
      </c>
      <c r="R48" s="46">
        <v>0</v>
      </c>
      <c r="S48" s="47">
        <v>0</v>
      </c>
      <c r="T48" s="46" t="s">
        <v>16</v>
      </c>
      <c r="U48" s="47">
        <v>0</v>
      </c>
      <c r="V48" s="46">
        <v>1</v>
      </c>
      <c r="W48" s="54" t="s">
        <v>16</v>
      </c>
      <c r="X48" s="47">
        <v>0</v>
      </c>
      <c r="Y48" s="46">
        <v>1</v>
      </c>
      <c r="Z48" s="47">
        <v>0</v>
      </c>
      <c r="AA48" s="82" t="s">
        <v>10</v>
      </c>
      <c r="AB48" s="54">
        <v>3</v>
      </c>
      <c r="AC48" s="46">
        <v>1</v>
      </c>
      <c r="AD48" s="46">
        <v>0</v>
      </c>
      <c r="AE48" s="47">
        <v>0</v>
      </c>
      <c r="AF48" s="46">
        <v>0</v>
      </c>
      <c r="AG48" s="26">
        <f>SUM(TabelERE724[[#This Row],[11-09-21]:[07-05-22]])</f>
        <v>14</v>
      </c>
      <c r="AH48" s="27">
        <f>(COUNTIF(TabelERE724[[#This Row],[11-09-21]:[07-05-22]],3)*2)+COUNTIF(TabelERE724[[#This Row],[11-09-21]:[07-05-22]],1)</f>
        <v>11</v>
      </c>
      <c r="AI48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36</v>
      </c>
      <c r="AJ48" s="29"/>
      <c r="AK48" s="30">
        <f t="shared" si="12"/>
        <v>0.30555555555555558</v>
      </c>
      <c r="AL48" s="31"/>
    </row>
    <row r="49" spans="1:38" s="32" customFormat="1" ht="15" customHeight="1" x14ac:dyDescent="0.3">
      <c r="A49" s="18"/>
      <c r="B49" s="19">
        <f t="shared" si="7"/>
        <v>46</v>
      </c>
      <c r="C49" s="20">
        <v>55</v>
      </c>
      <c r="D49" s="21" t="str">
        <f t="shared" si="8"/>
        <v>SERVERANCKX FRANCOIS</v>
      </c>
      <c r="E49" s="22" t="str">
        <f t="shared" si="9"/>
        <v>-</v>
      </c>
      <c r="F49" s="23" t="str">
        <f t="shared" si="10"/>
        <v>C</v>
      </c>
      <c r="G49" s="23" t="str">
        <f>IF(TabelERE724[[#This Row],[Gespeelde manches]]&lt;10,"TW",IF(TabelERE724[[#This Row],[Percentage]]&lt;60%,"D","C"))</f>
        <v>D</v>
      </c>
      <c r="H49" s="24" t="str">
        <f>(VLOOKUP(C49,Ledenlijst1,2,FALSE))&amp;" "&amp;(IF(TabelERE724[[#This Row],[Ploegnummer
(kolom te verbergen)]]="-","",TabelERE724[[#This Row],[Ploegnummer
(kolom te verbergen)]]))</f>
        <v>GOUDEN BIL 3</v>
      </c>
      <c r="I49" s="25" t="str">
        <f t="shared" si="11"/>
        <v>GBIL</v>
      </c>
      <c r="J49" s="44">
        <v>3</v>
      </c>
      <c r="K49" s="79">
        <v>1</v>
      </c>
      <c r="L49" s="46">
        <v>1</v>
      </c>
      <c r="M49" s="46">
        <v>1</v>
      </c>
      <c r="N49" s="54">
        <v>1</v>
      </c>
      <c r="O49" s="54">
        <v>0</v>
      </c>
      <c r="P49" s="47">
        <v>1</v>
      </c>
      <c r="Q49" s="47">
        <v>1</v>
      </c>
      <c r="R49" s="46">
        <v>3</v>
      </c>
      <c r="S49" s="47" t="s">
        <v>16</v>
      </c>
      <c r="T49" s="82" t="s">
        <v>10</v>
      </c>
      <c r="U49" s="47" t="s">
        <v>16</v>
      </c>
      <c r="V49" s="46">
        <v>0</v>
      </c>
      <c r="W49" s="54">
        <v>1</v>
      </c>
      <c r="X49" s="47">
        <v>0</v>
      </c>
      <c r="Y49" s="46" t="s">
        <v>16</v>
      </c>
      <c r="Z49" s="47">
        <v>3</v>
      </c>
      <c r="AA49" s="54" t="s">
        <v>16</v>
      </c>
      <c r="AB49" s="54">
        <v>0</v>
      </c>
      <c r="AC49" s="46" t="s">
        <v>16</v>
      </c>
      <c r="AD49" s="46" t="s">
        <v>16</v>
      </c>
      <c r="AE49" s="82" t="s">
        <v>10</v>
      </c>
      <c r="AF49" s="46" t="s">
        <v>16</v>
      </c>
      <c r="AG49" s="26">
        <f>SUM(TabelERE724[[#This Row],[11-09-21]:[07-05-22]])</f>
        <v>13</v>
      </c>
      <c r="AH49" s="27">
        <f>(COUNTIF(TabelERE724[[#This Row],[11-09-21]:[07-05-22]],3)*2)+COUNTIF(TabelERE724[[#This Row],[11-09-21]:[07-05-22]],1)</f>
        <v>11</v>
      </c>
      <c r="AI49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26</v>
      </c>
      <c r="AJ49" s="29"/>
      <c r="AK49" s="30">
        <f t="shared" si="12"/>
        <v>0.42307692307692307</v>
      </c>
      <c r="AL49" s="31"/>
    </row>
    <row r="50" spans="1:38" s="32" customFormat="1" ht="15" customHeight="1" x14ac:dyDescent="0.3">
      <c r="A50" s="18"/>
      <c r="B50" s="19">
        <f t="shared" si="7"/>
        <v>46</v>
      </c>
      <c r="C50" s="20">
        <v>188</v>
      </c>
      <c r="D50" s="21" t="str">
        <f t="shared" si="8"/>
        <v>ROELS WANNES</v>
      </c>
      <c r="E50" s="22">
        <f t="shared" si="9"/>
        <v>2</v>
      </c>
      <c r="F50" s="23" t="str">
        <f t="shared" si="10"/>
        <v>NA</v>
      </c>
      <c r="G50" s="23" t="str">
        <f>IF(TabelERE724[[#This Row],[Gespeelde manches]]&lt;10,"TW",IF(TabelERE724[[#This Row],[Percentage]]&lt;60%,"D","C"))</f>
        <v>D</v>
      </c>
      <c r="H50" s="24" t="str">
        <f>(VLOOKUP(C50,Ledenlijst1,2,FALSE))&amp;" "&amp;(IF(TabelERE724[[#This Row],[Ploegnummer
(kolom te verbergen)]]="-","",TabelERE724[[#This Row],[Ploegnummer
(kolom te verbergen)]]))</f>
        <v>KASTEL 2</v>
      </c>
      <c r="I50" s="25" t="str">
        <f t="shared" si="11"/>
        <v>KAST</v>
      </c>
      <c r="J50" s="44">
        <v>2</v>
      </c>
      <c r="K50" s="79">
        <v>0</v>
      </c>
      <c r="L50" s="46" t="s">
        <v>16</v>
      </c>
      <c r="M50" s="46">
        <v>0</v>
      </c>
      <c r="N50" s="82" t="s">
        <v>10</v>
      </c>
      <c r="O50" s="54" t="s">
        <v>16</v>
      </c>
      <c r="P50" s="47">
        <v>0</v>
      </c>
      <c r="Q50" s="47">
        <v>1</v>
      </c>
      <c r="R50" s="46">
        <v>3</v>
      </c>
      <c r="S50" s="47">
        <v>0</v>
      </c>
      <c r="T50" s="46" t="s">
        <v>16</v>
      </c>
      <c r="U50" s="47">
        <v>0</v>
      </c>
      <c r="V50" s="80" t="s">
        <v>28</v>
      </c>
      <c r="W50" s="54" t="s">
        <v>16</v>
      </c>
      <c r="X50" s="47">
        <v>0</v>
      </c>
      <c r="Y50" s="82" t="s">
        <v>10</v>
      </c>
      <c r="Z50" s="47">
        <v>3</v>
      </c>
      <c r="AA50" s="54" t="s">
        <v>16</v>
      </c>
      <c r="AB50" s="54" t="s">
        <v>16</v>
      </c>
      <c r="AC50" s="46" t="s">
        <v>16</v>
      </c>
      <c r="AD50" s="46">
        <v>3</v>
      </c>
      <c r="AE50" s="47">
        <v>3</v>
      </c>
      <c r="AF50" s="46">
        <v>0</v>
      </c>
      <c r="AG50" s="26">
        <f>SUM(TabelERE724[[#This Row],[11-09-21]:[07-05-22]])</f>
        <v>13</v>
      </c>
      <c r="AH50" s="27">
        <f>(COUNTIF(TabelERE724[[#This Row],[11-09-21]:[07-05-22]],3)*2)+COUNTIF(TabelERE724[[#This Row],[11-09-21]:[07-05-22]],1)</f>
        <v>9</v>
      </c>
      <c r="AI50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24</v>
      </c>
      <c r="AJ50" s="29"/>
      <c r="AK50" s="30">
        <f t="shared" si="12"/>
        <v>0.375</v>
      </c>
      <c r="AL50" s="31"/>
    </row>
    <row r="51" spans="1:38" s="32" customFormat="1" ht="15" customHeight="1" x14ac:dyDescent="0.3">
      <c r="A51" s="18"/>
      <c r="B51" s="19">
        <f t="shared" si="7"/>
        <v>46</v>
      </c>
      <c r="C51" s="20">
        <v>856</v>
      </c>
      <c r="D51" s="21" t="str">
        <f t="shared" si="8"/>
        <v>VAN HUFFELEN GEOFFREY</v>
      </c>
      <c r="E51" s="22" t="str">
        <f t="shared" si="9"/>
        <v>-</v>
      </c>
      <c r="F51" s="23" t="str">
        <f t="shared" si="10"/>
        <v>NA</v>
      </c>
      <c r="G51" s="23" t="str">
        <f>IF(TabelERE724[[#This Row],[Gespeelde manches]]&lt;10,"TW",IF(TabelERE724[[#This Row],[Percentage]]&lt;60%,"D","C"))</f>
        <v>D</v>
      </c>
      <c r="H51" s="24" t="str">
        <f>(VLOOKUP(C51,Ledenlijst1,2,FALSE))&amp;" "&amp;(IF(TabelERE724[[#This Row],[Ploegnummer
(kolom te verbergen)]]="-","",TabelERE724[[#This Row],[Ploegnummer
(kolom te verbergen)]]))</f>
        <v xml:space="preserve">RITOBOYS </v>
      </c>
      <c r="I51" s="25" t="str">
        <f t="shared" si="11"/>
        <v>RITO</v>
      </c>
      <c r="J51" s="44"/>
      <c r="K51" s="79" t="s">
        <v>16</v>
      </c>
      <c r="L51" s="46" t="s">
        <v>16</v>
      </c>
      <c r="M51" s="46" t="s">
        <v>16</v>
      </c>
      <c r="N51" s="54" t="s">
        <v>16</v>
      </c>
      <c r="O51" s="82" t="s">
        <v>10</v>
      </c>
      <c r="P51" s="47">
        <v>1</v>
      </c>
      <c r="Q51" s="47">
        <v>0</v>
      </c>
      <c r="R51" s="46">
        <v>3</v>
      </c>
      <c r="S51" s="47" t="s">
        <v>16</v>
      </c>
      <c r="T51" s="46" t="s">
        <v>16</v>
      </c>
      <c r="U51" s="47">
        <v>1</v>
      </c>
      <c r="V51" s="46" t="s">
        <v>16</v>
      </c>
      <c r="W51" s="54">
        <v>0</v>
      </c>
      <c r="X51" s="47" t="s">
        <v>16</v>
      </c>
      <c r="Y51" s="46">
        <v>1</v>
      </c>
      <c r="Z51" s="82" t="s">
        <v>10</v>
      </c>
      <c r="AA51" s="54" t="s">
        <v>16</v>
      </c>
      <c r="AB51" s="54">
        <v>3</v>
      </c>
      <c r="AC51" s="46">
        <v>3</v>
      </c>
      <c r="AD51" s="46" t="s">
        <v>16</v>
      </c>
      <c r="AE51" s="47">
        <v>1</v>
      </c>
      <c r="AF51" s="46">
        <v>0</v>
      </c>
      <c r="AG51" s="26">
        <f>SUM(TabelERE724[[#This Row],[11-09-21]:[07-05-22]])</f>
        <v>13</v>
      </c>
      <c r="AH51" s="27">
        <f>(COUNTIF(TabelERE724[[#This Row],[11-09-21]:[07-05-22]],3)*2)+COUNTIF(TabelERE724[[#This Row],[11-09-21]:[07-05-22]],1)</f>
        <v>10</v>
      </c>
      <c r="AI51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19</v>
      </c>
      <c r="AJ51" s="29">
        <v>1</v>
      </c>
      <c r="AK51" s="30">
        <f t="shared" si="12"/>
        <v>0.52631578947368418</v>
      </c>
      <c r="AL51" s="31"/>
    </row>
    <row r="52" spans="1:38" s="32" customFormat="1" ht="15" customHeight="1" x14ac:dyDescent="0.3">
      <c r="A52" s="18"/>
      <c r="B52" s="19">
        <f t="shared" si="7"/>
        <v>49</v>
      </c>
      <c r="C52" s="20">
        <v>668</v>
      </c>
      <c r="D52" s="21" t="str">
        <f t="shared" si="8"/>
        <v>DE VLIEGER OLIVIER</v>
      </c>
      <c r="E52" s="22" t="str">
        <f t="shared" si="9"/>
        <v>-</v>
      </c>
      <c r="F52" s="23" t="str">
        <f t="shared" si="10"/>
        <v>D</v>
      </c>
      <c r="G52" s="23" t="str">
        <f>IF(TabelERE724[[#This Row],[Gespeelde manches]]&lt;10,"TW",IF(TabelERE724[[#This Row],[Percentage]]&lt;60%,"D","C"))</f>
        <v>D</v>
      </c>
      <c r="H52" s="24" t="str">
        <f>(VLOOKUP(C52,Ledenlijst1,2,FALSE))&amp;" "&amp;(IF(TabelERE724[[#This Row],[Ploegnummer
(kolom te verbergen)]]="-","",TabelERE724[[#This Row],[Ploegnummer
(kolom te verbergen)]]))</f>
        <v xml:space="preserve">DE TON </v>
      </c>
      <c r="I52" s="25" t="str">
        <f t="shared" si="11"/>
        <v>TON</v>
      </c>
      <c r="J52" s="44"/>
      <c r="K52" s="79">
        <v>1</v>
      </c>
      <c r="L52" s="82" t="s">
        <v>10</v>
      </c>
      <c r="M52" s="46">
        <v>0</v>
      </c>
      <c r="N52" s="54" t="s">
        <v>16</v>
      </c>
      <c r="O52" s="54" t="s">
        <v>16</v>
      </c>
      <c r="P52" s="47" t="s">
        <v>16</v>
      </c>
      <c r="Q52" s="47">
        <v>3</v>
      </c>
      <c r="R52" s="46">
        <v>0</v>
      </c>
      <c r="S52" s="47" t="s">
        <v>16</v>
      </c>
      <c r="T52" s="46">
        <v>1</v>
      </c>
      <c r="U52" s="47" t="s">
        <v>16</v>
      </c>
      <c r="V52" s="46" t="s">
        <v>16</v>
      </c>
      <c r="W52" s="82" t="s">
        <v>10</v>
      </c>
      <c r="X52" s="47">
        <v>1</v>
      </c>
      <c r="Y52" s="46">
        <v>0</v>
      </c>
      <c r="Z52" s="47" t="s">
        <v>16</v>
      </c>
      <c r="AA52" s="54">
        <v>1</v>
      </c>
      <c r="AB52" s="54">
        <v>3</v>
      </c>
      <c r="AC52" s="46">
        <v>1</v>
      </c>
      <c r="AD52" s="46">
        <v>1</v>
      </c>
      <c r="AE52" s="47" t="s">
        <v>16</v>
      </c>
      <c r="AF52" s="46">
        <v>0</v>
      </c>
      <c r="AG52" s="26">
        <f>SUM(TabelERE724[[#This Row],[11-09-21]:[07-05-22]])</f>
        <v>12</v>
      </c>
      <c r="AH52" s="27">
        <f>(COUNTIF(TabelERE724[[#This Row],[11-09-21]:[07-05-22]],3)*2)+COUNTIF(TabelERE724[[#This Row],[11-09-21]:[07-05-22]],1)</f>
        <v>10</v>
      </c>
      <c r="AI52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23</v>
      </c>
      <c r="AJ52" s="29">
        <v>1</v>
      </c>
      <c r="AK52" s="30">
        <f t="shared" si="12"/>
        <v>0.43478260869565216</v>
      </c>
      <c r="AL52" s="31"/>
    </row>
    <row r="53" spans="1:38" s="32" customFormat="1" ht="15" customHeight="1" x14ac:dyDescent="0.3">
      <c r="A53" s="18"/>
      <c r="B53" s="19">
        <f t="shared" si="7"/>
        <v>49</v>
      </c>
      <c r="C53" s="20">
        <v>708</v>
      </c>
      <c r="D53" s="21" t="str">
        <f t="shared" si="8"/>
        <v>BUYS FRANCOIS</v>
      </c>
      <c r="E53" s="22" t="str">
        <f t="shared" si="9"/>
        <v>-</v>
      </c>
      <c r="F53" s="23" t="str">
        <f t="shared" si="10"/>
        <v>B</v>
      </c>
      <c r="G53" s="23" t="str">
        <f>IF(TabelERE724[[#This Row],[Gespeelde manches]]&lt;10,"TW",IF(TabelERE724[[#This Row],[Percentage]]&lt;60%,"D","C"))</f>
        <v>D</v>
      </c>
      <c r="H53" s="24" t="str">
        <f>(VLOOKUP(C53,Ledenlijst1,2,FALSE))&amp;" "&amp;(IF(TabelERE724[[#This Row],[Ploegnummer
(kolom te verbergen)]]="-","",TabelERE724[[#This Row],[Ploegnummer
(kolom te verbergen)]]))</f>
        <v>DEN BLACK 4</v>
      </c>
      <c r="I53" s="25" t="str">
        <f t="shared" si="11"/>
        <v>DBLA</v>
      </c>
      <c r="J53" s="44">
        <v>4</v>
      </c>
      <c r="K53" s="79" t="s">
        <v>16</v>
      </c>
      <c r="L53" s="46" t="s">
        <v>16</v>
      </c>
      <c r="M53" s="46" t="s">
        <v>16</v>
      </c>
      <c r="N53" s="54">
        <v>0</v>
      </c>
      <c r="O53" s="54" t="s">
        <v>16</v>
      </c>
      <c r="P53" s="47">
        <v>0</v>
      </c>
      <c r="Q53" s="47" t="s">
        <v>16</v>
      </c>
      <c r="R53" s="46">
        <v>1</v>
      </c>
      <c r="S53" s="82" t="s">
        <v>10</v>
      </c>
      <c r="T53" s="46">
        <v>0</v>
      </c>
      <c r="U53" s="47">
        <v>1</v>
      </c>
      <c r="V53" s="46">
        <v>3</v>
      </c>
      <c r="W53" s="54">
        <v>0</v>
      </c>
      <c r="X53" s="47">
        <v>0</v>
      </c>
      <c r="Y53" s="46">
        <v>0</v>
      </c>
      <c r="Z53" s="47" t="s">
        <v>16</v>
      </c>
      <c r="AA53" s="54">
        <v>0</v>
      </c>
      <c r="AB53" s="54">
        <v>3</v>
      </c>
      <c r="AC53" s="46" t="s">
        <v>16</v>
      </c>
      <c r="AD53" s="82" t="s">
        <v>10</v>
      </c>
      <c r="AE53" s="47">
        <v>1</v>
      </c>
      <c r="AF53" s="46">
        <v>3</v>
      </c>
      <c r="AG53" s="26">
        <f>SUM(TabelERE724[[#This Row],[11-09-21]:[07-05-22]])</f>
        <v>12</v>
      </c>
      <c r="AH53" s="27">
        <f>(COUNTIF(TabelERE724[[#This Row],[11-09-21]:[07-05-22]],3)*2)+COUNTIF(TabelERE724[[#This Row],[11-09-21]:[07-05-22]],1)</f>
        <v>9</v>
      </c>
      <c r="AI53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26</v>
      </c>
      <c r="AJ53" s="29"/>
      <c r="AK53" s="30">
        <f t="shared" si="12"/>
        <v>0.34615384615384615</v>
      </c>
      <c r="AL53" s="31"/>
    </row>
    <row r="54" spans="1:38" s="32" customFormat="1" ht="15" customHeight="1" x14ac:dyDescent="0.3">
      <c r="A54" s="18"/>
      <c r="B54" s="19">
        <f t="shared" si="7"/>
        <v>49</v>
      </c>
      <c r="C54" s="20">
        <v>527</v>
      </c>
      <c r="D54" s="21" t="str">
        <f t="shared" si="8"/>
        <v>BERTIN NILS</v>
      </c>
      <c r="E54" s="22">
        <f t="shared" si="9"/>
        <v>2</v>
      </c>
      <c r="F54" s="23" t="str">
        <f t="shared" si="10"/>
        <v>C</v>
      </c>
      <c r="G54" s="23" t="str">
        <f>IF(TabelERE724[[#This Row],[Gespeelde manches]]&lt;10,"TW",IF(TabelERE724[[#This Row],[Percentage]]&lt;60%,"D","C"))</f>
        <v>D</v>
      </c>
      <c r="H54" s="24" t="str">
        <f>(VLOOKUP(C54,Ledenlijst1,2,FALSE))&amp;" "&amp;(IF(TabelERE724[[#This Row],[Ploegnummer
(kolom te verbergen)]]="-","",TabelERE724[[#This Row],[Ploegnummer
(kolom te verbergen)]]))</f>
        <v>KASTEL 2</v>
      </c>
      <c r="I54" s="25" t="str">
        <f t="shared" si="11"/>
        <v>KAST</v>
      </c>
      <c r="J54" s="44">
        <v>2</v>
      </c>
      <c r="K54" s="79">
        <v>3</v>
      </c>
      <c r="L54" s="46" t="s">
        <v>16</v>
      </c>
      <c r="M54" s="46">
        <v>0</v>
      </c>
      <c r="N54" s="82" t="s">
        <v>10</v>
      </c>
      <c r="O54" s="54" t="s">
        <v>16</v>
      </c>
      <c r="P54" s="47">
        <v>1</v>
      </c>
      <c r="Q54" s="47" t="s">
        <v>16</v>
      </c>
      <c r="R54" s="46" t="s">
        <v>16</v>
      </c>
      <c r="S54" s="47">
        <v>3</v>
      </c>
      <c r="T54" s="46">
        <v>0</v>
      </c>
      <c r="U54" s="47">
        <v>0</v>
      </c>
      <c r="V54" s="80" t="s">
        <v>28</v>
      </c>
      <c r="W54" s="54" t="s">
        <v>16</v>
      </c>
      <c r="X54" s="47">
        <v>3</v>
      </c>
      <c r="Y54" s="82" t="s">
        <v>10</v>
      </c>
      <c r="Z54" s="47">
        <v>1</v>
      </c>
      <c r="AA54" s="54">
        <v>1</v>
      </c>
      <c r="AB54" s="54" t="s">
        <v>16</v>
      </c>
      <c r="AC54" s="46">
        <v>0</v>
      </c>
      <c r="AD54" s="46" t="s">
        <v>16</v>
      </c>
      <c r="AE54" s="47" t="s">
        <v>16</v>
      </c>
      <c r="AF54" s="46" t="s">
        <v>16</v>
      </c>
      <c r="AG54" s="26">
        <f>SUM(TabelERE724[[#This Row],[11-09-21]:[07-05-22]])</f>
        <v>12</v>
      </c>
      <c r="AH54" s="27">
        <f>(COUNTIF(TabelERE724[[#This Row],[11-09-21]:[07-05-22]],3)*2)+COUNTIF(TabelERE724[[#This Row],[11-09-21]:[07-05-22]],1)</f>
        <v>9</v>
      </c>
      <c r="AI54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20</v>
      </c>
      <c r="AJ54" s="29"/>
      <c r="AK54" s="30">
        <f t="shared" si="12"/>
        <v>0.45</v>
      </c>
      <c r="AL54" s="31"/>
    </row>
    <row r="55" spans="1:38" s="32" customFormat="1" ht="15" customHeight="1" x14ac:dyDescent="0.3">
      <c r="A55" s="18"/>
      <c r="B55" s="19">
        <f t="shared" si="7"/>
        <v>49</v>
      </c>
      <c r="C55" s="20">
        <v>215</v>
      </c>
      <c r="D55" s="21" t="str">
        <f t="shared" si="8"/>
        <v>CLAUS PETER</v>
      </c>
      <c r="E55" s="22" t="str">
        <f t="shared" si="9"/>
        <v>-</v>
      </c>
      <c r="F55" s="23" t="str">
        <f t="shared" si="10"/>
        <v>D</v>
      </c>
      <c r="G55" s="23" t="str">
        <f>IF(TabelERE724[[#This Row],[Gespeelde manches]]&lt;10,"TW",IF(TabelERE724[[#This Row],[Percentage]]&lt;60%,"D","C"))</f>
        <v>D</v>
      </c>
      <c r="H55" s="24" t="str">
        <f>(VLOOKUP(C55,Ledenlijst1,2,FALSE))&amp;" "&amp;(IF(TabelERE724[[#This Row],[Ploegnummer
(kolom te verbergen)]]="-","",TabelERE724[[#This Row],[Ploegnummer
(kolom te verbergen)]]))</f>
        <v>KASTEL 2</v>
      </c>
      <c r="I55" s="25" t="str">
        <f t="shared" si="11"/>
        <v>KAST</v>
      </c>
      <c r="J55" s="44">
        <v>2</v>
      </c>
      <c r="K55" s="79" t="s">
        <v>16</v>
      </c>
      <c r="L55" s="46" t="s">
        <v>16</v>
      </c>
      <c r="M55" s="46" t="s">
        <v>16</v>
      </c>
      <c r="N55" s="82" t="s">
        <v>10</v>
      </c>
      <c r="O55" s="54">
        <v>1</v>
      </c>
      <c r="P55" s="47">
        <v>1</v>
      </c>
      <c r="Q55" s="47" t="s">
        <v>16</v>
      </c>
      <c r="R55" s="46">
        <v>0</v>
      </c>
      <c r="S55" s="47" t="s">
        <v>16</v>
      </c>
      <c r="T55" s="46">
        <v>3</v>
      </c>
      <c r="U55" s="47">
        <v>3</v>
      </c>
      <c r="V55" s="80" t="s">
        <v>28</v>
      </c>
      <c r="W55" s="54">
        <v>3</v>
      </c>
      <c r="X55" s="47">
        <v>0</v>
      </c>
      <c r="Y55" s="82" t="s">
        <v>10</v>
      </c>
      <c r="Z55" s="47">
        <v>1</v>
      </c>
      <c r="AA55" s="54" t="s">
        <v>16</v>
      </c>
      <c r="AB55" s="54">
        <v>0</v>
      </c>
      <c r="AC55" s="46" t="s">
        <v>16</v>
      </c>
      <c r="AD55" s="46" t="s">
        <v>16</v>
      </c>
      <c r="AE55" s="47" t="s">
        <v>16</v>
      </c>
      <c r="AF55" s="46" t="s">
        <v>16</v>
      </c>
      <c r="AG55" s="26">
        <f>SUM(TabelERE724[[#This Row],[11-09-21]:[07-05-22]])</f>
        <v>12</v>
      </c>
      <c r="AH55" s="27">
        <f>(COUNTIF(TabelERE724[[#This Row],[11-09-21]:[07-05-22]],3)*2)+COUNTIF(TabelERE724[[#This Row],[11-09-21]:[07-05-22]],1)</f>
        <v>9</v>
      </c>
      <c r="AI55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18</v>
      </c>
      <c r="AJ55" s="29"/>
      <c r="AK55" s="30">
        <f t="shared" si="12"/>
        <v>0.5</v>
      </c>
      <c r="AL55" s="31"/>
    </row>
    <row r="56" spans="1:38" s="32" customFormat="1" ht="15" customHeight="1" x14ac:dyDescent="0.3">
      <c r="A56" s="18"/>
      <c r="B56" s="19">
        <f t="shared" si="7"/>
        <v>49</v>
      </c>
      <c r="C56" s="20">
        <v>423</v>
      </c>
      <c r="D56" s="21" t="str">
        <f t="shared" si="8"/>
        <v>DE BOSSCHER MATTHIEU</v>
      </c>
      <c r="E56" s="22" t="str">
        <f t="shared" si="9"/>
        <v>-</v>
      </c>
      <c r="F56" s="23" t="str">
        <f t="shared" si="10"/>
        <v>C</v>
      </c>
      <c r="G56" s="23" t="str">
        <f>IF(TabelERE724[[#This Row],[Gespeelde manches]]&lt;10,"TW",IF(TabelERE724[[#This Row],[Percentage]]&lt;60%,"D","C"))</f>
        <v>C</v>
      </c>
      <c r="H56" s="24" t="str">
        <f>(VLOOKUP(C56,Ledenlijst1,2,FALSE))&amp;" "&amp;(IF(TabelERE724[[#This Row],[Ploegnummer
(kolom te verbergen)]]="-","",TabelERE724[[#This Row],[Ploegnummer
(kolom te verbergen)]]))</f>
        <v xml:space="preserve">OUD LIMBURG </v>
      </c>
      <c r="I56" s="25" t="str">
        <f t="shared" si="11"/>
        <v>OUD</v>
      </c>
      <c r="J56" s="44"/>
      <c r="K56" s="79">
        <v>0</v>
      </c>
      <c r="L56" s="46">
        <v>3</v>
      </c>
      <c r="M56" s="46">
        <v>1</v>
      </c>
      <c r="N56" s="54">
        <v>3</v>
      </c>
      <c r="O56" s="54">
        <v>3</v>
      </c>
      <c r="P56" s="82" t="s">
        <v>10</v>
      </c>
      <c r="Q56" s="47">
        <v>1</v>
      </c>
      <c r="R56" s="46">
        <v>1</v>
      </c>
      <c r="S56" s="47" t="s">
        <v>16</v>
      </c>
      <c r="T56" s="46" t="s">
        <v>16</v>
      </c>
      <c r="U56" s="47" t="s">
        <v>16</v>
      </c>
      <c r="V56" s="46" t="s">
        <v>16</v>
      </c>
      <c r="W56" s="54" t="s">
        <v>16</v>
      </c>
      <c r="X56" s="47" t="s">
        <v>16</v>
      </c>
      <c r="Y56" s="46" t="s">
        <v>16</v>
      </c>
      <c r="Z56" s="47" t="s">
        <v>16</v>
      </c>
      <c r="AA56" s="82" t="s">
        <v>10</v>
      </c>
      <c r="AB56" s="54" t="s">
        <v>16</v>
      </c>
      <c r="AC56" s="46" t="s">
        <v>16</v>
      </c>
      <c r="AD56" s="46" t="s">
        <v>16</v>
      </c>
      <c r="AE56" s="47" t="s">
        <v>16</v>
      </c>
      <c r="AF56" s="46" t="s">
        <v>16</v>
      </c>
      <c r="AG56" s="26">
        <f>SUM(TabelERE724[[#This Row],[11-09-21]:[07-05-22]])</f>
        <v>12</v>
      </c>
      <c r="AH56" s="27">
        <f>(COUNTIF(TabelERE724[[#This Row],[11-09-21]:[07-05-22]],3)*2)+COUNTIF(TabelERE724[[#This Row],[11-09-21]:[07-05-22]],1)</f>
        <v>9</v>
      </c>
      <c r="AI56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14</v>
      </c>
      <c r="AJ56" s="29"/>
      <c r="AK56" s="30">
        <f t="shared" si="12"/>
        <v>0.6428571428571429</v>
      </c>
      <c r="AL56" s="31"/>
    </row>
    <row r="57" spans="1:38" s="32" customFormat="1" ht="15" customHeight="1" x14ac:dyDescent="0.3">
      <c r="A57" s="18"/>
      <c r="B57" s="19">
        <f t="shared" si="7"/>
        <v>49</v>
      </c>
      <c r="C57" s="20">
        <v>315</v>
      </c>
      <c r="D57" s="21" t="str">
        <f t="shared" si="8"/>
        <v>LANNOY EDDY</v>
      </c>
      <c r="E57" s="22" t="str">
        <f t="shared" si="9"/>
        <v>-</v>
      </c>
      <c r="F57" s="23" t="str">
        <f t="shared" si="10"/>
        <v>B</v>
      </c>
      <c r="G57" s="23" t="str">
        <f>IF(TabelERE724[[#This Row],[Gespeelde manches]]&lt;10,"TW",IF(TabelERE724[[#This Row],[Percentage]]&lt;60%,"D","C"))</f>
        <v>D</v>
      </c>
      <c r="H57" s="24" t="str">
        <f>(VLOOKUP(C57,Ledenlijst1,2,FALSE))&amp;" "&amp;(IF(TabelERE724[[#This Row],[Ploegnummer
(kolom te verbergen)]]="-","",TabelERE724[[#This Row],[Ploegnummer
(kolom te verbergen)]]))</f>
        <v xml:space="preserve">OUD LIMBURG </v>
      </c>
      <c r="I57" s="25" t="str">
        <f t="shared" si="11"/>
        <v>OUD</v>
      </c>
      <c r="J57" s="44"/>
      <c r="K57" s="79" t="s">
        <v>16</v>
      </c>
      <c r="L57" s="46" t="s">
        <v>16</v>
      </c>
      <c r="M57" s="46" t="s">
        <v>16</v>
      </c>
      <c r="N57" s="54" t="s">
        <v>16</v>
      </c>
      <c r="O57" s="54" t="s">
        <v>16</v>
      </c>
      <c r="P57" s="82" t="s">
        <v>10</v>
      </c>
      <c r="Q57" s="47" t="s">
        <v>16</v>
      </c>
      <c r="R57" s="46" t="s">
        <v>16</v>
      </c>
      <c r="S57" s="47">
        <v>3</v>
      </c>
      <c r="T57" s="46">
        <v>1</v>
      </c>
      <c r="U57" s="47">
        <v>1</v>
      </c>
      <c r="V57" s="46">
        <v>1</v>
      </c>
      <c r="W57" s="54">
        <v>1</v>
      </c>
      <c r="X57" s="47">
        <v>1</v>
      </c>
      <c r="Y57" s="46">
        <v>3</v>
      </c>
      <c r="Z57" s="47">
        <v>0</v>
      </c>
      <c r="AA57" s="82" t="s">
        <v>10</v>
      </c>
      <c r="AB57" s="54">
        <v>0</v>
      </c>
      <c r="AC57" s="46" t="s">
        <v>16</v>
      </c>
      <c r="AD57" s="46">
        <v>1</v>
      </c>
      <c r="AE57" s="47" t="s">
        <v>16</v>
      </c>
      <c r="AF57" s="46" t="s">
        <v>16</v>
      </c>
      <c r="AG57" s="26">
        <f>SUM(TabelERE724[[#This Row],[11-09-21]:[07-05-22]])</f>
        <v>12</v>
      </c>
      <c r="AH57" s="27">
        <f>(COUNTIF(TabelERE724[[#This Row],[11-09-21]:[07-05-22]],3)*2)+COUNTIF(TabelERE724[[#This Row],[11-09-21]:[07-05-22]],1)</f>
        <v>10</v>
      </c>
      <c r="AI57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20</v>
      </c>
      <c r="AJ57" s="29"/>
      <c r="AK57" s="30">
        <f t="shared" si="12"/>
        <v>0.5</v>
      </c>
      <c r="AL57" s="31"/>
    </row>
    <row r="58" spans="1:38" s="32" customFormat="1" ht="15" customHeight="1" x14ac:dyDescent="0.3">
      <c r="A58" s="18"/>
      <c r="B58" s="19">
        <f t="shared" si="7"/>
        <v>55</v>
      </c>
      <c r="C58" s="20">
        <v>439</v>
      </c>
      <c r="D58" s="21" t="str">
        <f t="shared" si="8"/>
        <v>DE BONDT BRAM</v>
      </c>
      <c r="E58" s="22" t="str">
        <f t="shared" si="9"/>
        <v>-</v>
      </c>
      <c r="F58" s="23" t="str">
        <f t="shared" si="10"/>
        <v>D</v>
      </c>
      <c r="G58" s="23" t="str">
        <f>IF(TabelERE724[[#This Row],[Gespeelde manches]]&lt;10,"TW",IF(TabelERE724[[#This Row],[Percentage]]&lt;60%,"D","C"))</f>
        <v>D</v>
      </c>
      <c r="H58" s="24" t="str">
        <f>(VLOOKUP(C58,Ledenlijst1,2,FALSE))&amp;" "&amp;(IF(TabelERE724[[#This Row],[Ploegnummer
(kolom te verbergen)]]="-","",TabelERE724[[#This Row],[Ploegnummer
(kolom te verbergen)]]))</f>
        <v>DE STATIEVRIENDEN 1</v>
      </c>
      <c r="I58" s="25" t="str">
        <f t="shared" si="11"/>
        <v>STAT</v>
      </c>
      <c r="J58" s="44">
        <v>1</v>
      </c>
      <c r="K58" s="79">
        <v>3</v>
      </c>
      <c r="L58" s="46">
        <v>1</v>
      </c>
      <c r="M58" s="46">
        <v>0</v>
      </c>
      <c r="N58" s="54" t="s">
        <v>16</v>
      </c>
      <c r="O58" s="54">
        <v>0</v>
      </c>
      <c r="P58" s="47">
        <v>0</v>
      </c>
      <c r="Q58" s="47">
        <v>1</v>
      </c>
      <c r="R58" s="46">
        <v>0</v>
      </c>
      <c r="S58" s="47">
        <v>0</v>
      </c>
      <c r="T58" s="46" t="s">
        <v>16</v>
      </c>
      <c r="U58" s="82" t="s">
        <v>10</v>
      </c>
      <c r="V58" s="46">
        <v>3</v>
      </c>
      <c r="W58" s="54" t="s">
        <v>16</v>
      </c>
      <c r="X58" s="47" t="s">
        <v>16</v>
      </c>
      <c r="Y58" s="46">
        <v>0</v>
      </c>
      <c r="Z58" s="47">
        <v>0</v>
      </c>
      <c r="AA58" s="54">
        <v>0</v>
      </c>
      <c r="AB58" s="54" t="s">
        <v>16</v>
      </c>
      <c r="AC58" s="46" t="s">
        <v>16</v>
      </c>
      <c r="AD58" s="46">
        <v>3</v>
      </c>
      <c r="AE58" s="47" t="s">
        <v>16</v>
      </c>
      <c r="AF58" s="82" t="s">
        <v>10</v>
      </c>
      <c r="AG58" s="26">
        <f>SUM(TabelERE724[[#This Row],[11-09-21]:[07-05-22]])</f>
        <v>11</v>
      </c>
      <c r="AH58" s="27">
        <f>(COUNTIF(TabelERE724[[#This Row],[11-09-21]:[07-05-22]],3)*2)+COUNTIF(TabelERE724[[#This Row],[11-09-21]:[07-05-22]],1)</f>
        <v>8</v>
      </c>
      <c r="AI58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26</v>
      </c>
      <c r="AJ58" s="29"/>
      <c r="AK58" s="30">
        <f t="shared" si="12"/>
        <v>0.30769230769230771</v>
      </c>
      <c r="AL58" s="31"/>
    </row>
    <row r="59" spans="1:38" s="32" customFormat="1" ht="15" customHeight="1" x14ac:dyDescent="0.3">
      <c r="A59" s="18"/>
      <c r="B59" s="19">
        <f t="shared" si="7"/>
        <v>55</v>
      </c>
      <c r="C59" s="20">
        <v>91</v>
      </c>
      <c r="D59" s="21" t="str">
        <f t="shared" si="8"/>
        <v>DE COCK VICTOR</v>
      </c>
      <c r="E59" s="22">
        <f t="shared" si="9"/>
        <v>4</v>
      </c>
      <c r="F59" s="23" t="str">
        <f t="shared" si="10"/>
        <v>D</v>
      </c>
      <c r="G59" s="23" t="str">
        <f>IF(TabelERE724[[#This Row],[Gespeelde manches]]&lt;10,"TW",IF(TabelERE724[[#This Row],[Percentage]]&lt;60%,"D","C"))</f>
        <v>D</v>
      </c>
      <c r="H59" s="24" t="str">
        <f>(VLOOKUP(C59,Ledenlijst1,2,FALSE))&amp;" "&amp;(IF(TabelERE724[[#This Row],[Ploegnummer
(kolom te verbergen)]]="-","",TabelERE724[[#This Row],[Ploegnummer
(kolom te verbergen)]]))</f>
        <v>DEN BLACK 4</v>
      </c>
      <c r="I59" s="25" t="str">
        <f t="shared" si="11"/>
        <v>DBLA</v>
      </c>
      <c r="J59" s="44">
        <v>4</v>
      </c>
      <c r="K59" s="79">
        <v>1</v>
      </c>
      <c r="L59" s="46">
        <v>1</v>
      </c>
      <c r="M59" s="46">
        <v>1</v>
      </c>
      <c r="N59" s="54">
        <v>3</v>
      </c>
      <c r="O59" s="54">
        <v>1</v>
      </c>
      <c r="P59" s="47">
        <v>0</v>
      </c>
      <c r="Q59" s="47">
        <v>0</v>
      </c>
      <c r="R59" s="46" t="s">
        <v>16</v>
      </c>
      <c r="S59" s="82" t="s">
        <v>10</v>
      </c>
      <c r="T59" s="46">
        <v>3</v>
      </c>
      <c r="U59" s="47" t="s">
        <v>16</v>
      </c>
      <c r="V59" s="46">
        <v>0</v>
      </c>
      <c r="W59" s="54">
        <v>0</v>
      </c>
      <c r="X59" s="47">
        <v>0</v>
      </c>
      <c r="Y59" s="46" t="s">
        <v>16</v>
      </c>
      <c r="Z59" s="47">
        <v>1</v>
      </c>
      <c r="AA59" s="54" t="s">
        <v>16</v>
      </c>
      <c r="AB59" s="54">
        <v>0</v>
      </c>
      <c r="AC59" s="46">
        <v>0</v>
      </c>
      <c r="AD59" s="82" t="s">
        <v>10</v>
      </c>
      <c r="AE59" s="47" t="s">
        <v>16</v>
      </c>
      <c r="AF59" s="46" t="s">
        <v>16</v>
      </c>
      <c r="AG59" s="26">
        <f>SUM(TabelERE724[[#This Row],[11-09-21]:[07-05-22]])</f>
        <v>11</v>
      </c>
      <c r="AH59" s="27">
        <f>(COUNTIF(TabelERE724[[#This Row],[11-09-21]:[07-05-22]],3)*2)+COUNTIF(TabelERE724[[#This Row],[11-09-21]:[07-05-22]],1)</f>
        <v>9</v>
      </c>
      <c r="AI59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28</v>
      </c>
      <c r="AJ59" s="29"/>
      <c r="AK59" s="30">
        <f t="shared" si="12"/>
        <v>0.32142857142857145</v>
      </c>
      <c r="AL59" s="31"/>
    </row>
    <row r="60" spans="1:38" s="32" customFormat="1" ht="15" customHeight="1" x14ac:dyDescent="0.3">
      <c r="A60" s="18"/>
      <c r="B60" s="19">
        <f t="shared" si="7"/>
        <v>55</v>
      </c>
      <c r="C60" s="20">
        <v>782</v>
      </c>
      <c r="D60" s="21" t="str">
        <f t="shared" si="8"/>
        <v>DE COCK RAPHAEL</v>
      </c>
      <c r="E60" s="22" t="str">
        <f t="shared" si="9"/>
        <v>-</v>
      </c>
      <c r="F60" s="23" t="str">
        <f t="shared" si="10"/>
        <v>NA</v>
      </c>
      <c r="G60" s="23" t="str">
        <f>IF(TabelERE724[[#This Row],[Gespeelde manches]]&lt;10,"TW",IF(TabelERE724[[#This Row],[Percentage]]&lt;60%,"D","C"))</f>
        <v>D</v>
      </c>
      <c r="H60" s="24" t="str">
        <f>(VLOOKUP(C60,Ledenlijst1,2,FALSE))&amp;" "&amp;(IF(TabelERE724[[#This Row],[Ploegnummer
(kolom te verbergen)]]="-","",TabelERE724[[#This Row],[Ploegnummer
(kolom te verbergen)]]))</f>
        <v xml:space="preserve">DRY-STER </v>
      </c>
      <c r="I60" s="25" t="str">
        <f t="shared" si="11"/>
        <v>DRY</v>
      </c>
      <c r="J60" s="44"/>
      <c r="K60" s="81" t="s">
        <v>10</v>
      </c>
      <c r="L60" s="46">
        <v>1</v>
      </c>
      <c r="M60" s="46">
        <v>3</v>
      </c>
      <c r="N60" s="54">
        <v>1</v>
      </c>
      <c r="O60" s="54">
        <v>1</v>
      </c>
      <c r="P60" s="47">
        <v>1</v>
      </c>
      <c r="Q60" s="47">
        <v>0</v>
      </c>
      <c r="R60" s="46">
        <v>3</v>
      </c>
      <c r="S60" s="85" t="s">
        <v>28</v>
      </c>
      <c r="T60" s="46" t="s">
        <v>16</v>
      </c>
      <c r="U60" s="47">
        <v>0</v>
      </c>
      <c r="V60" s="82" t="s">
        <v>10</v>
      </c>
      <c r="W60" s="54" t="s">
        <v>16</v>
      </c>
      <c r="X60" s="47">
        <v>0</v>
      </c>
      <c r="Y60" s="46" t="s">
        <v>16</v>
      </c>
      <c r="Z60" s="47" t="s">
        <v>16</v>
      </c>
      <c r="AA60" s="54">
        <v>0</v>
      </c>
      <c r="AB60" s="54">
        <v>0</v>
      </c>
      <c r="AC60" s="46">
        <v>1</v>
      </c>
      <c r="AD60" s="46" t="s">
        <v>16</v>
      </c>
      <c r="AE60" s="47" t="s">
        <v>16</v>
      </c>
      <c r="AF60" s="46" t="s">
        <v>16</v>
      </c>
      <c r="AG60" s="26">
        <f>SUM(TabelERE724[[#This Row],[11-09-21]:[07-05-22]])</f>
        <v>11</v>
      </c>
      <c r="AH60" s="27">
        <f>(COUNTIF(TabelERE724[[#This Row],[11-09-21]:[07-05-22]],3)*2)+COUNTIF(TabelERE724[[#This Row],[11-09-21]:[07-05-22]],1)</f>
        <v>9</v>
      </c>
      <c r="AI60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24</v>
      </c>
      <c r="AJ60" s="29"/>
      <c r="AK60" s="30">
        <f t="shared" si="12"/>
        <v>0.375</v>
      </c>
      <c r="AL60" s="31"/>
    </row>
    <row r="61" spans="1:38" s="32" customFormat="1" ht="15" customHeight="1" x14ac:dyDescent="0.3">
      <c r="A61" s="18"/>
      <c r="B61" s="19">
        <f t="shared" si="7"/>
        <v>58</v>
      </c>
      <c r="C61" s="20">
        <v>205</v>
      </c>
      <c r="D61" s="21" t="str">
        <f t="shared" si="8"/>
        <v>ROOMAN KEVIN</v>
      </c>
      <c r="E61" s="22" t="str">
        <f t="shared" si="9"/>
        <v>-</v>
      </c>
      <c r="F61" s="23" t="str">
        <f t="shared" si="10"/>
        <v>D</v>
      </c>
      <c r="G61" s="23" t="str">
        <f>IF(TabelERE724[[#This Row],[Gespeelde manches]]&lt;10,"TW",IF(TabelERE724[[#This Row],[Percentage]]&lt;60%,"D","C"))</f>
        <v>D</v>
      </c>
      <c r="H61" s="24" t="str">
        <f>(VLOOKUP(C61,Ledenlijst1,2,FALSE))&amp;" "&amp;(IF(TabelERE724[[#This Row],[Ploegnummer
(kolom te verbergen)]]="-","",TabelERE724[[#This Row],[Ploegnummer
(kolom te verbergen)]]))</f>
        <v>KASTEL 2</v>
      </c>
      <c r="I61" s="25" t="str">
        <f t="shared" si="11"/>
        <v>KAST</v>
      </c>
      <c r="J61" s="44">
        <v>2</v>
      </c>
      <c r="K61" s="79">
        <v>0</v>
      </c>
      <c r="L61" s="46">
        <v>0</v>
      </c>
      <c r="M61" s="46" t="s">
        <v>16</v>
      </c>
      <c r="N61" s="82" t="s">
        <v>10</v>
      </c>
      <c r="O61" s="54">
        <v>3</v>
      </c>
      <c r="P61" s="47" t="s">
        <v>16</v>
      </c>
      <c r="Q61" s="47">
        <v>1</v>
      </c>
      <c r="R61" s="46" t="s">
        <v>16</v>
      </c>
      <c r="S61" s="47">
        <v>1</v>
      </c>
      <c r="T61" s="46" t="s">
        <v>16</v>
      </c>
      <c r="U61" s="47" t="s">
        <v>16</v>
      </c>
      <c r="V61" s="80" t="s">
        <v>28</v>
      </c>
      <c r="W61" s="54">
        <v>3</v>
      </c>
      <c r="X61" s="47" t="s">
        <v>16</v>
      </c>
      <c r="Y61" s="82" t="s">
        <v>10</v>
      </c>
      <c r="Z61" s="47" t="s">
        <v>16</v>
      </c>
      <c r="AA61" s="54" t="s">
        <v>16</v>
      </c>
      <c r="AB61" s="54" t="s">
        <v>16</v>
      </c>
      <c r="AC61" s="46">
        <v>1</v>
      </c>
      <c r="AD61" s="46">
        <v>0</v>
      </c>
      <c r="AE61" s="47">
        <v>0</v>
      </c>
      <c r="AF61" s="46">
        <v>1</v>
      </c>
      <c r="AG61" s="26">
        <f>SUM(TabelERE724[[#This Row],[11-09-21]:[07-05-22]])</f>
        <v>10</v>
      </c>
      <c r="AH61" s="27">
        <f>(COUNTIF(TabelERE724[[#This Row],[11-09-21]:[07-05-22]],3)*2)+COUNTIF(TabelERE724[[#This Row],[11-09-21]:[07-05-22]],1)</f>
        <v>8</v>
      </c>
      <c r="AI61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20</v>
      </c>
      <c r="AJ61" s="29"/>
      <c r="AK61" s="30">
        <f t="shared" si="12"/>
        <v>0.4</v>
      </c>
      <c r="AL61" s="31"/>
    </row>
    <row r="62" spans="1:38" s="32" customFormat="1" ht="15" customHeight="1" x14ac:dyDescent="0.3">
      <c r="A62" s="18"/>
      <c r="B62" s="19">
        <f t="shared" si="7"/>
        <v>58</v>
      </c>
      <c r="C62" s="20">
        <v>428</v>
      </c>
      <c r="D62" s="21" t="str">
        <f t="shared" si="8"/>
        <v>BROOTHAERS RONALD</v>
      </c>
      <c r="E62" s="22" t="str">
        <f t="shared" si="9"/>
        <v>-</v>
      </c>
      <c r="F62" s="23" t="str">
        <f t="shared" si="10"/>
        <v>NA</v>
      </c>
      <c r="G62" s="23" t="str">
        <f>IF(TabelERE724[[#This Row],[Gespeelde manches]]&lt;10,"TW",IF(TabelERE724[[#This Row],[Percentage]]&lt;60%,"D","C"))</f>
        <v>D</v>
      </c>
      <c r="H62" s="24" t="str">
        <f>(VLOOKUP(C62,Ledenlijst1,2,FALSE))&amp;" "&amp;(IF(TabelERE724[[#This Row],[Ploegnummer
(kolom te verbergen)]]="-","",TabelERE724[[#This Row],[Ploegnummer
(kolom te verbergen)]]))</f>
        <v xml:space="preserve">OUD LIMBURG </v>
      </c>
      <c r="I62" s="25" t="str">
        <f t="shared" si="11"/>
        <v>OUD</v>
      </c>
      <c r="J62" s="44"/>
      <c r="K62" s="79">
        <v>0</v>
      </c>
      <c r="L62" s="46">
        <v>3</v>
      </c>
      <c r="M62" s="46">
        <v>0</v>
      </c>
      <c r="N62" s="54">
        <v>0</v>
      </c>
      <c r="O62" s="54" t="s">
        <v>16</v>
      </c>
      <c r="P62" s="82" t="s">
        <v>10</v>
      </c>
      <c r="Q62" s="47" t="s">
        <v>16</v>
      </c>
      <c r="R62" s="46">
        <v>0</v>
      </c>
      <c r="S62" s="47">
        <v>0</v>
      </c>
      <c r="T62" s="46">
        <v>0</v>
      </c>
      <c r="U62" s="47" t="s">
        <v>16</v>
      </c>
      <c r="V62" s="46">
        <v>0</v>
      </c>
      <c r="W62" s="54">
        <v>0</v>
      </c>
      <c r="X62" s="47">
        <v>0</v>
      </c>
      <c r="Y62" s="46">
        <v>1</v>
      </c>
      <c r="Z62" s="47">
        <v>0</v>
      </c>
      <c r="AA62" s="82" t="s">
        <v>10</v>
      </c>
      <c r="AB62" s="54" t="s">
        <v>16</v>
      </c>
      <c r="AC62" s="46">
        <v>3</v>
      </c>
      <c r="AD62" s="46">
        <v>0</v>
      </c>
      <c r="AE62" s="47">
        <v>0</v>
      </c>
      <c r="AF62" s="46">
        <v>3</v>
      </c>
      <c r="AG62" s="26">
        <f>SUM(TabelERE724[[#This Row],[11-09-21]:[07-05-22]])</f>
        <v>10</v>
      </c>
      <c r="AH62" s="27">
        <f>(COUNTIF(TabelERE724[[#This Row],[11-09-21]:[07-05-22]],3)*2)+COUNTIF(TabelERE724[[#This Row],[11-09-21]:[07-05-22]],1)</f>
        <v>7</v>
      </c>
      <c r="AI62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32</v>
      </c>
      <c r="AJ62" s="29"/>
      <c r="AK62" s="30">
        <f t="shared" si="12"/>
        <v>0.21875</v>
      </c>
      <c r="AL62" s="31"/>
    </row>
    <row r="63" spans="1:38" s="32" customFormat="1" ht="15" customHeight="1" x14ac:dyDescent="0.3">
      <c r="A63" s="18"/>
      <c r="B63" s="19">
        <f t="shared" si="7"/>
        <v>60</v>
      </c>
      <c r="C63" s="20">
        <v>784</v>
      </c>
      <c r="D63" s="21" t="str">
        <f t="shared" si="8"/>
        <v>STALLAERT FRANCOIS</v>
      </c>
      <c r="E63" s="22" t="str">
        <f t="shared" si="9"/>
        <v>-</v>
      </c>
      <c r="F63" s="23" t="str">
        <f t="shared" si="10"/>
        <v>NA</v>
      </c>
      <c r="G63" s="23" t="str">
        <f>IF(TabelERE724[[#This Row],[Gespeelde manches]]&lt;10,"TW",IF(TabelERE724[[#This Row],[Percentage]]&lt;60%,"D","C"))</f>
        <v>D</v>
      </c>
      <c r="H63" s="24" t="str">
        <f>(VLOOKUP(C63,Ledenlijst1,2,FALSE))&amp;" "&amp;(IF(TabelERE724[[#This Row],[Ploegnummer
(kolom te verbergen)]]="-","",TabelERE724[[#This Row],[Ploegnummer
(kolom te verbergen)]]))</f>
        <v xml:space="preserve">DRY-STER </v>
      </c>
      <c r="I63" s="25" t="str">
        <f t="shared" si="11"/>
        <v>DRY</v>
      </c>
      <c r="J63" s="44"/>
      <c r="K63" s="81" t="s">
        <v>10</v>
      </c>
      <c r="L63" s="46">
        <v>1</v>
      </c>
      <c r="M63" s="46">
        <v>0</v>
      </c>
      <c r="N63" s="54" t="s">
        <v>16</v>
      </c>
      <c r="O63" s="54">
        <v>3</v>
      </c>
      <c r="P63" s="47">
        <v>1</v>
      </c>
      <c r="Q63" s="47">
        <v>0</v>
      </c>
      <c r="R63" s="46">
        <v>0</v>
      </c>
      <c r="S63" s="85" t="s">
        <v>28</v>
      </c>
      <c r="T63" s="46">
        <v>1</v>
      </c>
      <c r="U63" s="47" t="s">
        <v>16</v>
      </c>
      <c r="V63" s="82" t="s">
        <v>10</v>
      </c>
      <c r="W63" s="54">
        <v>0</v>
      </c>
      <c r="X63" s="47" t="s">
        <v>16</v>
      </c>
      <c r="Y63" s="46" t="s">
        <v>16</v>
      </c>
      <c r="Z63" s="47" t="s">
        <v>16</v>
      </c>
      <c r="AA63" s="54" t="s">
        <v>16</v>
      </c>
      <c r="AB63" s="54" t="s">
        <v>16</v>
      </c>
      <c r="AC63" s="46">
        <v>0</v>
      </c>
      <c r="AD63" s="46">
        <v>0</v>
      </c>
      <c r="AE63" s="47">
        <v>3</v>
      </c>
      <c r="AF63" s="46">
        <v>0</v>
      </c>
      <c r="AG63" s="26">
        <f>SUM(TabelERE724[[#This Row],[11-09-21]:[07-05-22]])</f>
        <v>9</v>
      </c>
      <c r="AH63" s="27">
        <f>(COUNTIF(TabelERE724[[#This Row],[11-09-21]:[07-05-22]],3)*2)+COUNTIF(TabelERE724[[#This Row],[11-09-21]:[07-05-22]],1)</f>
        <v>7</v>
      </c>
      <c r="AI63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23</v>
      </c>
      <c r="AJ63" s="29">
        <v>1</v>
      </c>
      <c r="AK63" s="30">
        <f t="shared" si="12"/>
        <v>0.30434782608695654</v>
      </c>
      <c r="AL63" s="31"/>
    </row>
    <row r="64" spans="1:38" s="32" customFormat="1" ht="15" customHeight="1" x14ac:dyDescent="0.3">
      <c r="A64" s="18"/>
      <c r="B64" s="19">
        <f t="shared" si="7"/>
        <v>60</v>
      </c>
      <c r="C64" s="20">
        <v>716</v>
      </c>
      <c r="D64" s="21" t="str">
        <f t="shared" si="8"/>
        <v>VAN DER VLIET PHILIP</v>
      </c>
      <c r="E64" s="22">
        <f t="shared" si="9"/>
        <v>3</v>
      </c>
      <c r="F64" s="23" t="str">
        <f t="shared" si="10"/>
        <v>D</v>
      </c>
      <c r="G64" s="23" t="str">
        <f>IF(TabelERE724[[#This Row],[Gespeelde manches]]&lt;10,"TW",IF(TabelERE724[[#This Row],[Percentage]]&lt;60%,"D","C"))</f>
        <v>D</v>
      </c>
      <c r="H64" s="24" t="str">
        <f>(VLOOKUP(C64,Ledenlijst1,2,FALSE))&amp;" "&amp;(IF(TabelERE724[[#This Row],[Ploegnummer
(kolom te verbergen)]]="-","",TabelERE724[[#This Row],[Ploegnummer
(kolom te verbergen)]]))</f>
        <v>GOUDEN BIL 3</v>
      </c>
      <c r="I64" s="25" t="str">
        <f t="shared" si="11"/>
        <v>GBIL</v>
      </c>
      <c r="J64" s="44">
        <v>3</v>
      </c>
      <c r="K64" s="79" t="s">
        <v>16</v>
      </c>
      <c r="L64" s="46">
        <v>0</v>
      </c>
      <c r="M64" s="46" t="s">
        <v>16</v>
      </c>
      <c r="N64" s="54" t="s">
        <v>16</v>
      </c>
      <c r="O64" s="54" t="s">
        <v>16</v>
      </c>
      <c r="P64" s="47" t="s">
        <v>16</v>
      </c>
      <c r="Q64" s="47" t="s">
        <v>16</v>
      </c>
      <c r="R64" s="46">
        <v>1</v>
      </c>
      <c r="S64" s="47">
        <v>1</v>
      </c>
      <c r="T64" s="82" t="s">
        <v>10</v>
      </c>
      <c r="U64" s="47">
        <v>3</v>
      </c>
      <c r="V64" s="46" t="s">
        <v>16</v>
      </c>
      <c r="W64" s="54" t="s">
        <v>16</v>
      </c>
      <c r="X64" s="47" t="s">
        <v>16</v>
      </c>
      <c r="Y64" s="46">
        <v>1</v>
      </c>
      <c r="Z64" s="47" t="s">
        <v>16</v>
      </c>
      <c r="AA64" s="54">
        <v>3</v>
      </c>
      <c r="AB64" s="54" t="s">
        <v>16</v>
      </c>
      <c r="AC64" s="46" t="s">
        <v>16</v>
      </c>
      <c r="AD64" s="46" t="s">
        <v>16</v>
      </c>
      <c r="AE64" s="82" t="s">
        <v>10</v>
      </c>
      <c r="AF64" s="46" t="s">
        <v>16</v>
      </c>
      <c r="AG64" s="26">
        <f>SUM(TabelERE724[[#This Row],[11-09-21]:[07-05-22]])</f>
        <v>9</v>
      </c>
      <c r="AH64" s="27">
        <f>(COUNTIF(TabelERE724[[#This Row],[11-09-21]:[07-05-22]],3)*2)+COUNTIF(TabelERE724[[#This Row],[11-09-21]:[07-05-22]],1)</f>
        <v>7</v>
      </c>
      <c r="AI64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12</v>
      </c>
      <c r="AJ64" s="29"/>
      <c r="AK64" s="30">
        <f t="shared" si="12"/>
        <v>0.58333333333333337</v>
      </c>
      <c r="AL64" s="31"/>
    </row>
    <row r="65" spans="1:38" s="32" customFormat="1" ht="15" customHeight="1" x14ac:dyDescent="0.3">
      <c r="A65" s="18"/>
      <c r="B65" s="19">
        <f t="shared" si="7"/>
        <v>62</v>
      </c>
      <c r="C65" s="20">
        <v>151</v>
      </c>
      <c r="D65" s="21" t="str">
        <f t="shared" si="8"/>
        <v>PIETERS ETIENNE</v>
      </c>
      <c r="E65" s="22" t="str">
        <f t="shared" si="9"/>
        <v>-</v>
      </c>
      <c r="F65" s="23" t="str">
        <f t="shared" si="10"/>
        <v>C</v>
      </c>
      <c r="G65" s="23" t="str">
        <f>IF(TabelERE724[[#This Row],[Gespeelde manches]]&lt;10,"TW",IF(TabelERE724[[#This Row],[Percentage]]&lt;60%,"D","C"))</f>
        <v>C</v>
      </c>
      <c r="H65" s="24" t="str">
        <f>(VLOOKUP(C65,Ledenlijst1,2,FALSE))&amp;" "&amp;(IF(TabelERE724[[#This Row],[Ploegnummer
(kolom te verbergen)]]="-","",TabelERE724[[#This Row],[Ploegnummer
(kolom te verbergen)]]))</f>
        <v>KASTEL 2</v>
      </c>
      <c r="I65" s="25" t="str">
        <f t="shared" si="11"/>
        <v>KAST</v>
      </c>
      <c r="J65" s="44">
        <v>2</v>
      </c>
      <c r="K65" s="79" t="s">
        <v>16</v>
      </c>
      <c r="L65" s="46">
        <v>1</v>
      </c>
      <c r="M65" s="46" t="s">
        <v>16</v>
      </c>
      <c r="N65" s="82" t="s">
        <v>10</v>
      </c>
      <c r="O65" s="54" t="s">
        <v>16</v>
      </c>
      <c r="P65" s="47">
        <v>0</v>
      </c>
      <c r="Q65" s="47" t="s">
        <v>16</v>
      </c>
      <c r="R65" s="46" t="s">
        <v>16</v>
      </c>
      <c r="S65" s="47" t="s">
        <v>16</v>
      </c>
      <c r="T65" s="46" t="s">
        <v>16</v>
      </c>
      <c r="U65" s="47" t="s">
        <v>16</v>
      </c>
      <c r="V65" s="80" t="s">
        <v>28</v>
      </c>
      <c r="W65" s="54" t="s">
        <v>16</v>
      </c>
      <c r="X65" s="47" t="s">
        <v>16</v>
      </c>
      <c r="Y65" s="82" t="s">
        <v>10</v>
      </c>
      <c r="Z65" s="47">
        <v>3</v>
      </c>
      <c r="AA65" s="54">
        <v>3</v>
      </c>
      <c r="AB65" s="54">
        <v>1</v>
      </c>
      <c r="AC65" s="46" t="s">
        <v>16</v>
      </c>
      <c r="AD65" s="46" t="s">
        <v>16</v>
      </c>
      <c r="AE65" s="47" t="s">
        <v>16</v>
      </c>
      <c r="AF65" s="46" t="s">
        <v>16</v>
      </c>
      <c r="AG65" s="26">
        <f>SUM(TabelERE724[[#This Row],[11-09-21]:[07-05-22]])</f>
        <v>8</v>
      </c>
      <c r="AH65" s="27">
        <f>(COUNTIF(TabelERE724[[#This Row],[11-09-21]:[07-05-22]],3)*2)+COUNTIF(TabelERE724[[#This Row],[11-09-21]:[07-05-22]],1)</f>
        <v>6</v>
      </c>
      <c r="AI65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10</v>
      </c>
      <c r="AJ65" s="29"/>
      <c r="AK65" s="30">
        <f t="shared" si="12"/>
        <v>0.6</v>
      </c>
      <c r="AL65" s="31"/>
    </row>
    <row r="66" spans="1:38" s="32" customFormat="1" ht="15" customHeight="1" x14ac:dyDescent="0.3">
      <c r="A66" s="18"/>
      <c r="B66" s="19">
        <f t="shared" si="7"/>
        <v>63</v>
      </c>
      <c r="C66" s="20">
        <v>831</v>
      </c>
      <c r="D66" s="21" t="str">
        <f t="shared" si="8"/>
        <v>HEIRBAUT FRANCIS</v>
      </c>
      <c r="E66" s="22" t="str">
        <f t="shared" si="9"/>
        <v>-</v>
      </c>
      <c r="F66" s="23" t="str">
        <f t="shared" si="10"/>
        <v>NA</v>
      </c>
      <c r="G66" s="23" t="str">
        <f>IF(TabelERE724[[#This Row],[Gespeelde manches]]&lt;10,"TW",IF(TabelERE724[[#This Row],[Percentage]]&lt;60%,"D","C"))</f>
        <v>TW</v>
      </c>
      <c r="H66" s="24" t="str">
        <f>(VLOOKUP(C66,Ledenlijst1,2,FALSE))&amp;" "&amp;(IF(TabelERE724[[#This Row],[Ploegnummer
(kolom te verbergen)]]="-","",TabelERE724[[#This Row],[Ploegnummer
(kolom te verbergen)]]))</f>
        <v>DE SLOEBERS 2</v>
      </c>
      <c r="I66" s="25" t="str">
        <f t="shared" si="11"/>
        <v>SLOE</v>
      </c>
      <c r="J66" s="44">
        <v>2</v>
      </c>
      <c r="K66" s="79">
        <v>3</v>
      </c>
      <c r="L66" s="46">
        <v>1</v>
      </c>
      <c r="M66" s="46" t="s">
        <v>16</v>
      </c>
      <c r="N66" s="54" t="s">
        <v>16</v>
      </c>
      <c r="O66" s="54" t="s">
        <v>16</v>
      </c>
      <c r="P66" s="47">
        <v>3</v>
      </c>
      <c r="Q66" s="82" t="s">
        <v>10</v>
      </c>
      <c r="R66" s="46" t="s">
        <v>16</v>
      </c>
      <c r="S66" s="47" t="s">
        <v>16</v>
      </c>
      <c r="T66" s="46" t="s">
        <v>16</v>
      </c>
      <c r="U66" s="47" t="s">
        <v>16</v>
      </c>
      <c r="V66" s="46" t="s">
        <v>16</v>
      </c>
      <c r="W66" s="54" t="s">
        <v>16</v>
      </c>
      <c r="X66" s="47" t="s">
        <v>16</v>
      </c>
      <c r="Y66" s="46" t="s">
        <v>16</v>
      </c>
      <c r="Z66" s="47" t="s">
        <v>16</v>
      </c>
      <c r="AA66" s="54" t="s">
        <v>16</v>
      </c>
      <c r="AB66" s="82" t="s">
        <v>10</v>
      </c>
      <c r="AC66" s="46" t="s">
        <v>16</v>
      </c>
      <c r="AD66" s="46" t="s">
        <v>16</v>
      </c>
      <c r="AE66" s="47" t="s">
        <v>16</v>
      </c>
      <c r="AF66" s="46" t="s">
        <v>16</v>
      </c>
      <c r="AG66" s="26">
        <f>SUM(TabelERE724[[#This Row],[11-09-21]:[07-05-22]])</f>
        <v>7</v>
      </c>
      <c r="AH66" s="27">
        <f>(COUNTIF(TabelERE724[[#This Row],[11-09-21]:[07-05-22]],3)*2)+COUNTIF(TabelERE724[[#This Row],[11-09-21]:[07-05-22]],1)</f>
        <v>5</v>
      </c>
      <c r="AI66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6</v>
      </c>
      <c r="AJ66" s="29"/>
      <c r="AK66" s="30">
        <f t="shared" si="12"/>
        <v>0.83333333333333337</v>
      </c>
      <c r="AL66" s="31"/>
    </row>
    <row r="67" spans="1:38" s="32" customFormat="1" ht="15" customHeight="1" x14ac:dyDescent="0.3">
      <c r="A67" s="18"/>
      <c r="B67" s="19">
        <f t="shared" si="7"/>
        <v>63</v>
      </c>
      <c r="C67" s="20">
        <v>740</v>
      </c>
      <c r="D67" s="21" t="str">
        <f t="shared" si="8"/>
        <v>VIDTS SVEN</v>
      </c>
      <c r="E67" s="22" t="str">
        <f t="shared" si="9"/>
        <v>-</v>
      </c>
      <c r="F67" s="23" t="str">
        <f t="shared" si="10"/>
        <v>D</v>
      </c>
      <c r="G67" s="23" t="str">
        <f>IF(TabelERE724[[#This Row],[Gespeelde manches]]&lt;10,"TW",IF(TabelERE724[[#This Row],[Percentage]]&lt;60%,"D","C"))</f>
        <v>TW</v>
      </c>
      <c r="H67" s="24" t="str">
        <f>(VLOOKUP(C67,Ledenlijst1,2,FALSE))&amp;" "&amp;(IF(TabelERE724[[#This Row],[Ploegnummer
(kolom te verbergen)]]="-","",TabelERE724[[#This Row],[Ploegnummer
(kolom te verbergen)]]))</f>
        <v xml:space="preserve">DE TON </v>
      </c>
      <c r="I67" s="25" t="str">
        <f t="shared" si="11"/>
        <v>TON</v>
      </c>
      <c r="J67" s="44"/>
      <c r="K67" s="79">
        <v>3</v>
      </c>
      <c r="L67" s="82" t="s">
        <v>10</v>
      </c>
      <c r="M67" s="46" t="s">
        <v>16</v>
      </c>
      <c r="N67" s="54" t="s">
        <v>16</v>
      </c>
      <c r="O67" s="54" t="s">
        <v>16</v>
      </c>
      <c r="P67" s="47" t="s">
        <v>16</v>
      </c>
      <c r="Q67" s="47">
        <v>3</v>
      </c>
      <c r="R67" s="46" t="s">
        <v>16</v>
      </c>
      <c r="S67" s="47">
        <v>1</v>
      </c>
      <c r="T67" s="46" t="s">
        <v>16</v>
      </c>
      <c r="U67" s="47" t="s">
        <v>16</v>
      </c>
      <c r="V67" s="46" t="s">
        <v>16</v>
      </c>
      <c r="W67" s="82" t="s">
        <v>10</v>
      </c>
      <c r="X67" s="47" t="s">
        <v>16</v>
      </c>
      <c r="Y67" s="46" t="s">
        <v>16</v>
      </c>
      <c r="Z67" s="47" t="s">
        <v>16</v>
      </c>
      <c r="AA67" s="54" t="s">
        <v>16</v>
      </c>
      <c r="AB67" s="54" t="s">
        <v>16</v>
      </c>
      <c r="AC67" s="46" t="s">
        <v>16</v>
      </c>
      <c r="AD67" s="46" t="s">
        <v>16</v>
      </c>
      <c r="AE67" s="47" t="s">
        <v>16</v>
      </c>
      <c r="AF67" s="46" t="s">
        <v>16</v>
      </c>
      <c r="AG67" s="26">
        <f>SUM(TabelERE724[[#This Row],[11-09-21]:[07-05-22]])</f>
        <v>7</v>
      </c>
      <c r="AH67" s="27">
        <f>(COUNTIF(TabelERE724[[#This Row],[11-09-21]:[07-05-22]],3)*2)+COUNTIF(TabelERE724[[#This Row],[11-09-21]:[07-05-22]],1)</f>
        <v>5</v>
      </c>
      <c r="AI67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6</v>
      </c>
      <c r="AJ67" s="29"/>
      <c r="AK67" s="30">
        <f t="shared" si="12"/>
        <v>0.83333333333333337</v>
      </c>
      <c r="AL67" s="31"/>
    </row>
    <row r="68" spans="1:38" s="32" customFormat="1" ht="15" customHeight="1" x14ac:dyDescent="0.3">
      <c r="A68" s="18"/>
      <c r="B68" s="19">
        <f t="shared" ref="B68:B99" si="13">_xlfn.RANK.EQ(AG68,$AG$4:$AG$110,0)</f>
        <v>63</v>
      </c>
      <c r="C68" s="20">
        <v>895</v>
      </c>
      <c r="D68" s="21" t="str">
        <f t="shared" ref="D68:D99" si="14">VLOOKUP(C68,Ledenlijst1,4,FALSE)</f>
        <v>DE GIETER JOËL</v>
      </c>
      <c r="E68" s="22" t="str">
        <f t="shared" ref="E68:E99" si="15">VLOOKUP(C68,Ledenlijst1,6,FALSE)</f>
        <v>-</v>
      </c>
      <c r="F68" s="23" t="str">
        <f t="shared" ref="F68:F99" si="16">VLOOKUP(C68,Ledenlijst1,5,FALSE)</f>
        <v>NA</v>
      </c>
      <c r="G68" s="23" t="str">
        <f>IF(TabelERE724[[#This Row],[Gespeelde manches]]&lt;10,"TW",IF(TabelERE724[[#This Row],[Percentage]]&lt;60%,"D","C"))</f>
        <v>TW</v>
      </c>
      <c r="H68" s="24" t="str">
        <f>(VLOOKUP(C68,Ledenlijst1,2,FALSE))&amp;" "&amp;(IF(TabelERE724[[#This Row],[Ploegnummer
(kolom te verbergen)]]="-","",TabelERE724[[#This Row],[Ploegnummer
(kolom te verbergen)]]))</f>
        <v xml:space="preserve">DRY-STER </v>
      </c>
      <c r="I68" s="25" t="str">
        <f t="shared" ref="I68:I99" si="17">VLOOKUP(C68,Ledenlijst1,3,FALSE)</f>
        <v>DRY</v>
      </c>
      <c r="J68" s="44"/>
      <c r="K68" s="81" t="s">
        <v>10</v>
      </c>
      <c r="L68" s="46" t="s">
        <v>16</v>
      </c>
      <c r="M68" s="46" t="s">
        <v>16</v>
      </c>
      <c r="N68" s="54" t="s">
        <v>16</v>
      </c>
      <c r="O68" s="54" t="s">
        <v>16</v>
      </c>
      <c r="P68" s="47" t="s">
        <v>16</v>
      </c>
      <c r="Q68" s="47" t="s">
        <v>16</v>
      </c>
      <c r="R68" s="46" t="s">
        <v>16</v>
      </c>
      <c r="S68" s="85" t="s">
        <v>28</v>
      </c>
      <c r="T68" s="46" t="s">
        <v>16</v>
      </c>
      <c r="U68" s="47" t="s">
        <v>16</v>
      </c>
      <c r="V68" s="82" t="s">
        <v>10</v>
      </c>
      <c r="W68" s="54" t="s">
        <v>16</v>
      </c>
      <c r="X68" s="47" t="s">
        <v>16</v>
      </c>
      <c r="Y68" s="46">
        <v>3</v>
      </c>
      <c r="Z68" s="47" t="s">
        <v>16</v>
      </c>
      <c r="AA68" s="54" t="s">
        <v>16</v>
      </c>
      <c r="AB68" s="54" t="s">
        <v>16</v>
      </c>
      <c r="AC68" s="46" t="s">
        <v>16</v>
      </c>
      <c r="AD68" s="46">
        <v>1</v>
      </c>
      <c r="AE68" s="47">
        <v>3</v>
      </c>
      <c r="AF68" s="46" t="s">
        <v>16</v>
      </c>
      <c r="AG68" s="26">
        <f>SUM(TabelERE724[[#This Row],[11-09-21]:[07-05-22]])</f>
        <v>7</v>
      </c>
      <c r="AH68" s="27">
        <f>(COUNTIF(TabelERE724[[#This Row],[11-09-21]:[07-05-22]],3)*2)+COUNTIF(TabelERE724[[#This Row],[11-09-21]:[07-05-22]],1)</f>
        <v>5</v>
      </c>
      <c r="AI68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6</v>
      </c>
      <c r="AJ68" s="29"/>
      <c r="AK68" s="30">
        <f t="shared" ref="AK68:AK99" si="18">IFERROR(AH68/AI68,0)</f>
        <v>0.83333333333333337</v>
      </c>
      <c r="AL68" s="31"/>
    </row>
    <row r="69" spans="1:38" s="32" customFormat="1" ht="15" customHeight="1" x14ac:dyDescent="0.3">
      <c r="A69" s="18"/>
      <c r="B69" s="19">
        <f t="shared" si="13"/>
        <v>63</v>
      </c>
      <c r="C69" s="20">
        <v>692</v>
      </c>
      <c r="D69" s="21" t="str">
        <f t="shared" si="14"/>
        <v>ALEN WESLEY</v>
      </c>
      <c r="E69" s="22" t="str">
        <f t="shared" si="15"/>
        <v>-</v>
      </c>
      <c r="F69" s="23" t="str">
        <f t="shared" si="16"/>
        <v>C</v>
      </c>
      <c r="G69" s="23" t="str">
        <f>IF(TabelERE724[[#This Row],[Gespeelde manches]]&lt;10,"TW",IF(TabelERE724[[#This Row],[Percentage]]&lt;60%,"D","C"))</f>
        <v>TW</v>
      </c>
      <c r="H69" s="24" t="str">
        <f>(VLOOKUP(C69,Ledenlijst1,2,FALSE))&amp;" "&amp;(IF(TabelERE724[[#This Row],[Ploegnummer
(kolom te verbergen)]]="-","",TabelERE724[[#This Row],[Ploegnummer
(kolom te verbergen)]]))</f>
        <v>KALFORT SPORTIF 3</v>
      </c>
      <c r="I69" s="25" t="str">
        <f t="shared" si="17"/>
        <v>KALF</v>
      </c>
      <c r="J69" s="44">
        <v>3</v>
      </c>
      <c r="K69" s="79" t="s">
        <v>16</v>
      </c>
      <c r="L69" s="46">
        <v>0</v>
      </c>
      <c r="M69" s="46" t="s">
        <v>16</v>
      </c>
      <c r="N69" s="54">
        <v>3</v>
      </c>
      <c r="O69" s="54" t="s">
        <v>16</v>
      </c>
      <c r="P69" s="47" t="s">
        <v>16</v>
      </c>
      <c r="Q69" s="47" t="s">
        <v>16</v>
      </c>
      <c r="R69" s="82" t="s">
        <v>10</v>
      </c>
      <c r="S69" s="47" t="s">
        <v>16</v>
      </c>
      <c r="T69" s="46" t="s">
        <v>16</v>
      </c>
      <c r="U69" s="47" t="s">
        <v>16</v>
      </c>
      <c r="V69" s="46" t="s">
        <v>16</v>
      </c>
      <c r="W69" s="54" t="s">
        <v>16</v>
      </c>
      <c r="X69" s="47" t="s">
        <v>16</v>
      </c>
      <c r="Y69" s="46" t="s">
        <v>16</v>
      </c>
      <c r="Z69" s="47" t="s">
        <v>16</v>
      </c>
      <c r="AA69" s="54" t="s">
        <v>16</v>
      </c>
      <c r="AB69" s="54">
        <v>1</v>
      </c>
      <c r="AC69" s="82" t="s">
        <v>10</v>
      </c>
      <c r="AD69" s="46" t="s">
        <v>16</v>
      </c>
      <c r="AE69" s="47" t="s">
        <v>16</v>
      </c>
      <c r="AF69" s="46">
        <v>3</v>
      </c>
      <c r="AG69" s="26">
        <f>SUM(TabelERE724[[#This Row],[11-09-21]:[07-05-22]])</f>
        <v>7</v>
      </c>
      <c r="AH69" s="27">
        <f>(COUNTIF(TabelERE724[[#This Row],[11-09-21]:[07-05-22]],3)*2)+COUNTIF(TabelERE724[[#This Row],[11-09-21]:[07-05-22]],1)</f>
        <v>5</v>
      </c>
      <c r="AI69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8</v>
      </c>
      <c r="AJ69" s="29"/>
      <c r="AK69" s="30">
        <f t="shared" si="18"/>
        <v>0.625</v>
      </c>
      <c r="AL69" s="31"/>
    </row>
    <row r="70" spans="1:38" s="32" customFormat="1" ht="15" customHeight="1" x14ac:dyDescent="0.3">
      <c r="A70" s="18"/>
      <c r="B70" s="19">
        <f t="shared" si="13"/>
        <v>67</v>
      </c>
      <c r="C70" s="20">
        <v>370</v>
      </c>
      <c r="D70" s="21" t="str">
        <f t="shared" si="14"/>
        <v>VAN DEN BOSSCHE MARC</v>
      </c>
      <c r="E70" s="22" t="str">
        <f t="shared" si="15"/>
        <v>-</v>
      </c>
      <c r="F70" s="23" t="str">
        <f t="shared" si="16"/>
        <v>D</v>
      </c>
      <c r="G70" s="23" t="str">
        <f>IF(TabelERE724[[#This Row],[Gespeelde manches]]&lt;10,"TW",IF(TabelERE724[[#This Row],[Percentage]]&lt;60%,"D","C"))</f>
        <v>TW</v>
      </c>
      <c r="H70" s="24" t="str">
        <f>(VLOOKUP(C70,Ledenlijst1,2,FALSE))&amp;" "&amp;(IF(TabelERE724[[#This Row],[Ploegnummer
(kolom te verbergen)]]="-","",TabelERE724[[#This Row],[Ploegnummer
(kolom te verbergen)]]))</f>
        <v>DE SLOEBERS 2</v>
      </c>
      <c r="I70" s="25" t="str">
        <f t="shared" si="17"/>
        <v>SLOE</v>
      </c>
      <c r="J70" s="44">
        <v>2</v>
      </c>
      <c r="K70" s="79" t="s">
        <v>16</v>
      </c>
      <c r="L70" s="46" t="s">
        <v>16</v>
      </c>
      <c r="M70" s="46" t="s">
        <v>16</v>
      </c>
      <c r="N70" s="54" t="s">
        <v>16</v>
      </c>
      <c r="O70" s="54" t="s">
        <v>16</v>
      </c>
      <c r="P70" s="47" t="s">
        <v>16</v>
      </c>
      <c r="Q70" s="82" t="s">
        <v>10</v>
      </c>
      <c r="R70" s="46" t="s">
        <v>16</v>
      </c>
      <c r="S70" s="47" t="s">
        <v>16</v>
      </c>
      <c r="T70" s="46" t="s">
        <v>16</v>
      </c>
      <c r="U70" s="47">
        <v>3</v>
      </c>
      <c r="V70" s="46" t="s">
        <v>16</v>
      </c>
      <c r="W70" s="54" t="s">
        <v>16</v>
      </c>
      <c r="X70" s="47" t="s">
        <v>16</v>
      </c>
      <c r="Y70" s="46" t="s">
        <v>16</v>
      </c>
      <c r="Z70" s="47">
        <v>3</v>
      </c>
      <c r="AA70" s="54" t="s">
        <v>16</v>
      </c>
      <c r="AB70" s="82" t="s">
        <v>10</v>
      </c>
      <c r="AC70" s="46" t="s">
        <v>16</v>
      </c>
      <c r="AD70" s="46" t="s">
        <v>16</v>
      </c>
      <c r="AE70" s="47" t="s">
        <v>16</v>
      </c>
      <c r="AF70" s="46" t="s">
        <v>16</v>
      </c>
      <c r="AG70" s="26">
        <f>SUM(TabelERE724[[#This Row],[11-09-21]:[07-05-22]])</f>
        <v>6</v>
      </c>
      <c r="AH70" s="27">
        <f>(COUNTIF(TabelERE724[[#This Row],[11-09-21]:[07-05-22]],3)*2)+COUNTIF(TabelERE724[[#This Row],[11-09-21]:[07-05-22]],1)</f>
        <v>4</v>
      </c>
      <c r="AI70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4</v>
      </c>
      <c r="AJ70" s="29"/>
      <c r="AK70" s="30">
        <f t="shared" si="18"/>
        <v>1</v>
      </c>
      <c r="AL70" s="31"/>
    </row>
    <row r="71" spans="1:38" s="32" customFormat="1" ht="15" customHeight="1" x14ac:dyDescent="0.3">
      <c r="A71" s="18"/>
      <c r="B71" s="19">
        <f t="shared" si="13"/>
        <v>67</v>
      </c>
      <c r="C71" s="20">
        <v>768</v>
      </c>
      <c r="D71" s="21" t="str">
        <f t="shared" si="14"/>
        <v>VAN DELSEN ERWIN</v>
      </c>
      <c r="E71" s="22" t="str">
        <f t="shared" si="15"/>
        <v>-</v>
      </c>
      <c r="F71" s="23" t="str">
        <f t="shared" si="16"/>
        <v>NA</v>
      </c>
      <c r="G71" s="23" t="str">
        <f>IF(TabelERE724[[#This Row],[Gespeelde manches]]&lt;10,"TW",IF(TabelERE724[[#This Row],[Percentage]]&lt;60%,"D","C"))</f>
        <v>D</v>
      </c>
      <c r="H71" s="24" t="str">
        <f>(VLOOKUP(C71,Ledenlijst1,2,FALSE))&amp;" "&amp;(IF(TabelERE724[[#This Row],[Ploegnummer
(kolom te verbergen)]]="-","",TabelERE724[[#This Row],[Ploegnummer
(kolom te verbergen)]]))</f>
        <v xml:space="preserve">DE TON </v>
      </c>
      <c r="I71" s="25" t="str">
        <f t="shared" si="17"/>
        <v>TON</v>
      </c>
      <c r="J71" s="44"/>
      <c r="K71" s="79" t="s">
        <v>16</v>
      </c>
      <c r="L71" s="82" t="s">
        <v>10</v>
      </c>
      <c r="M71" s="46" t="s">
        <v>16</v>
      </c>
      <c r="N71" s="54" t="s">
        <v>16</v>
      </c>
      <c r="O71" s="54">
        <v>0</v>
      </c>
      <c r="P71" s="47">
        <v>1</v>
      </c>
      <c r="Q71" s="47">
        <v>0</v>
      </c>
      <c r="R71" s="46">
        <v>3</v>
      </c>
      <c r="S71" s="47">
        <v>1</v>
      </c>
      <c r="T71" s="46" t="s">
        <v>16</v>
      </c>
      <c r="U71" s="47" t="s">
        <v>16</v>
      </c>
      <c r="V71" s="46" t="s">
        <v>16</v>
      </c>
      <c r="W71" s="82" t="s">
        <v>10</v>
      </c>
      <c r="X71" s="47" t="s">
        <v>16</v>
      </c>
      <c r="Y71" s="46" t="s">
        <v>16</v>
      </c>
      <c r="Z71" s="47" t="s">
        <v>16</v>
      </c>
      <c r="AA71" s="54">
        <v>0</v>
      </c>
      <c r="AB71" s="54">
        <v>1</v>
      </c>
      <c r="AC71" s="46" t="s">
        <v>16</v>
      </c>
      <c r="AD71" s="46" t="s">
        <v>16</v>
      </c>
      <c r="AE71" s="47" t="s">
        <v>16</v>
      </c>
      <c r="AF71" s="46">
        <v>0</v>
      </c>
      <c r="AG71" s="26">
        <f>SUM(TabelERE724[[#This Row],[11-09-21]:[07-05-22]])</f>
        <v>6</v>
      </c>
      <c r="AH71" s="27">
        <f>(COUNTIF(TabelERE724[[#This Row],[11-09-21]:[07-05-22]],3)*2)+COUNTIF(TabelERE724[[#This Row],[11-09-21]:[07-05-22]],1)</f>
        <v>5</v>
      </c>
      <c r="AI71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16</v>
      </c>
      <c r="AJ71" s="29"/>
      <c r="AK71" s="30">
        <f t="shared" si="18"/>
        <v>0.3125</v>
      </c>
      <c r="AL71" s="31"/>
    </row>
    <row r="72" spans="1:38" s="32" customFormat="1" ht="15" customHeight="1" x14ac:dyDescent="0.3">
      <c r="A72" s="18"/>
      <c r="B72" s="19">
        <f t="shared" si="13"/>
        <v>69</v>
      </c>
      <c r="C72" s="20">
        <v>656</v>
      </c>
      <c r="D72" s="21" t="str">
        <f t="shared" si="14"/>
        <v>ADRIAENSENS AIME</v>
      </c>
      <c r="E72" s="22">
        <f t="shared" si="15"/>
        <v>4</v>
      </c>
      <c r="F72" s="23" t="str">
        <f t="shared" si="16"/>
        <v>C</v>
      </c>
      <c r="G72" s="23" t="str">
        <f>IF(TabelERE724[[#This Row],[Gespeelde manches]]&lt;10,"TW",IF(TabelERE724[[#This Row],[Percentage]]&lt;60%,"D","C"))</f>
        <v>D</v>
      </c>
      <c r="H72" s="24" t="str">
        <f>(VLOOKUP(C72,Ledenlijst1,2,FALSE))&amp;" "&amp;(IF(TabelERE724[[#This Row],[Ploegnummer
(kolom te verbergen)]]="-","",TabelERE724[[#This Row],[Ploegnummer
(kolom te verbergen)]]))</f>
        <v>DEN BLACK 4</v>
      </c>
      <c r="I72" s="25" t="str">
        <f t="shared" si="17"/>
        <v>DBLA</v>
      </c>
      <c r="J72" s="44">
        <v>4</v>
      </c>
      <c r="K72" s="79">
        <v>1</v>
      </c>
      <c r="L72" s="46">
        <v>1</v>
      </c>
      <c r="M72" s="46">
        <v>0</v>
      </c>
      <c r="N72" s="54">
        <v>0</v>
      </c>
      <c r="O72" s="54">
        <v>0</v>
      </c>
      <c r="P72" s="47" t="s">
        <v>16</v>
      </c>
      <c r="Q72" s="47">
        <v>1</v>
      </c>
      <c r="R72" s="46">
        <v>0</v>
      </c>
      <c r="S72" s="82" t="s">
        <v>10</v>
      </c>
      <c r="T72" s="46">
        <v>0</v>
      </c>
      <c r="U72" s="47">
        <v>0</v>
      </c>
      <c r="V72" s="46" t="s">
        <v>16</v>
      </c>
      <c r="W72" s="54" t="s">
        <v>16</v>
      </c>
      <c r="X72" s="47">
        <v>1</v>
      </c>
      <c r="Y72" s="46" t="s">
        <v>16</v>
      </c>
      <c r="Z72" s="47">
        <v>0</v>
      </c>
      <c r="AA72" s="54">
        <v>0</v>
      </c>
      <c r="AB72" s="54" t="s">
        <v>16</v>
      </c>
      <c r="AC72" s="46" t="s">
        <v>16</v>
      </c>
      <c r="AD72" s="82" t="s">
        <v>10</v>
      </c>
      <c r="AE72" s="47">
        <v>1</v>
      </c>
      <c r="AF72" s="46">
        <v>0</v>
      </c>
      <c r="AG72" s="26">
        <f>SUM(TabelERE724[[#This Row],[11-09-21]:[07-05-22]])</f>
        <v>5</v>
      </c>
      <c r="AH72" s="27">
        <f>(COUNTIF(TabelERE724[[#This Row],[11-09-21]:[07-05-22]],3)*2)+COUNTIF(TabelERE724[[#This Row],[11-09-21]:[07-05-22]],1)</f>
        <v>5</v>
      </c>
      <c r="AI72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28</v>
      </c>
      <c r="AJ72" s="29"/>
      <c r="AK72" s="30">
        <f t="shared" si="18"/>
        <v>0.17857142857142858</v>
      </c>
      <c r="AL72" s="31"/>
    </row>
    <row r="73" spans="1:38" s="32" customFormat="1" ht="15" customHeight="1" x14ac:dyDescent="0.3">
      <c r="A73" s="18"/>
      <c r="B73" s="19">
        <f t="shared" si="13"/>
        <v>69</v>
      </c>
      <c r="C73" s="20">
        <v>544</v>
      </c>
      <c r="D73" s="21" t="str">
        <f t="shared" si="14"/>
        <v>VLEMINCKX JONAS</v>
      </c>
      <c r="E73" s="22" t="str">
        <f t="shared" si="15"/>
        <v>-</v>
      </c>
      <c r="F73" s="23" t="str">
        <f t="shared" si="16"/>
        <v>C</v>
      </c>
      <c r="G73" s="23" t="str">
        <f>IF(TabelERE724[[#This Row],[Gespeelde manches]]&lt;10,"TW",IF(TabelERE724[[#This Row],[Percentage]]&lt;60%,"D","C"))</f>
        <v>TW</v>
      </c>
      <c r="H73" s="24" t="str">
        <f>(VLOOKUP(C73,Ledenlijst1,2,FALSE))&amp;" "&amp;(IF(TabelERE724[[#This Row],[Ploegnummer
(kolom te verbergen)]]="-","",TabelERE724[[#This Row],[Ploegnummer
(kolom te verbergen)]]))</f>
        <v>KALFORT SPORTIF 3</v>
      </c>
      <c r="I73" s="25" t="str">
        <f t="shared" si="17"/>
        <v>KALF</v>
      </c>
      <c r="J73" s="44">
        <v>3</v>
      </c>
      <c r="K73" s="79">
        <v>3</v>
      </c>
      <c r="L73" s="46" t="s">
        <v>16</v>
      </c>
      <c r="M73" s="46" t="s">
        <v>16</v>
      </c>
      <c r="N73" s="54" t="s">
        <v>16</v>
      </c>
      <c r="O73" s="54" t="s">
        <v>16</v>
      </c>
      <c r="P73" s="47" t="s">
        <v>16</v>
      </c>
      <c r="Q73" s="47" t="s">
        <v>16</v>
      </c>
      <c r="R73" s="82" t="s">
        <v>10</v>
      </c>
      <c r="S73" s="47">
        <v>1</v>
      </c>
      <c r="T73" s="46" t="s">
        <v>16</v>
      </c>
      <c r="U73" s="47" t="s">
        <v>16</v>
      </c>
      <c r="V73" s="46">
        <v>1</v>
      </c>
      <c r="W73" s="54" t="s">
        <v>16</v>
      </c>
      <c r="X73" s="47">
        <v>0</v>
      </c>
      <c r="Y73" s="46" t="s">
        <v>16</v>
      </c>
      <c r="Z73" s="47" t="s">
        <v>16</v>
      </c>
      <c r="AA73" s="54" t="s">
        <v>16</v>
      </c>
      <c r="AB73" s="54" t="s">
        <v>16</v>
      </c>
      <c r="AC73" s="82" t="s">
        <v>10</v>
      </c>
      <c r="AD73" s="46" t="s">
        <v>16</v>
      </c>
      <c r="AE73" s="47" t="s">
        <v>16</v>
      </c>
      <c r="AF73" s="46" t="s">
        <v>16</v>
      </c>
      <c r="AG73" s="26">
        <f>SUM(TabelERE724[[#This Row],[11-09-21]:[07-05-22]])</f>
        <v>5</v>
      </c>
      <c r="AH73" s="27">
        <f>(COUNTIF(TabelERE724[[#This Row],[11-09-21]:[07-05-22]],3)*2)+COUNTIF(TabelERE724[[#This Row],[11-09-21]:[07-05-22]],1)</f>
        <v>4</v>
      </c>
      <c r="AI73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8</v>
      </c>
      <c r="AJ73" s="29"/>
      <c r="AK73" s="30">
        <f t="shared" si="18"/>
        <v>0.5</v>
      </c>
      <c r="AL73" s="31"/>
    </row>
    <row r="74" spans="1:38" s="32" customFormat="1" ht="15" customHeight="1" x14ac:dyDescent="0.3">
      <c r="A74" s="18"/>
      <c r="B74" s="19">
        <f t="shared" si="13"/>
        <v>69</v>
      </c>
      <c r="C74" s="20">
        <v>234</v>
      </c>
      <c r="D74" s="21" t="str">
        <f t="shared" si="14"/>
        <v>BLIJWEERT KATO</v>
      </c>
      <c r="E74" s="22" t="str">
        <f t="shared" si="15"/>
        <v>-</v>
      </c>
      <c r="F74" s="23" t="str">
        <f t="shared" si="16"/>
        <v>D</v>
      </c>
      <c r="G74" s="23" t="str">
        <f>IF(TabelERE724[[#This Row],[Gespeelde manches]]&lt;10,"TW",IF(TabelERE724[[#This Row],[Percentage]]&lt;60%,"D","C"))</f>
        <v>D</v>
      </c>
      <c r="H74" s="24" t="str">
        <f>(VLOOKUP(C74,Ledenlijst1,2,FALSE))&amp;" "&amp;(IF(TabelERE724[[#This Row],[Ploegnummer
(kolom te verbergen)]]="-","",TabelERE724[[#This Row],[Ploegnummer
(kolom te verbergen)]]))</f>
        <v>KASTEL 2</v>
      </c>
      <c r="I74" s="25" t="str">
        <f t="shared" si="17"/>
        <v>KAST</v>
      </c>
      <c r="J74" s="44">
        <v>2</v>
      </c>
      <c r="K74" s="79">
        <v>0</v>
      </c>
      <c r="L74" s="46" t="s">
        <v>16</v>
      </c>
      <c r="M74" s="46">
        <v>0</v>
      </c>
      <c r="N74" s="82" t="s">
        <v>10</v>
      </c>
      <c r="O74" s="54" t="s">
        <v>16</v>
      </c>
      <c r="P74" s="47" t="s">
        <v>16</v>
      </c>
      <c r="Q74" s="47">
        <v>0</v>
      </c>
      <c r="R74" s="46" t="s">
        <v>16</v>
      </c>
      <c r="S74" s="47">
        <v>1</v>
      </c>
      <c r="T74" s="46" t="s">
        <v>16</v>
      </c>
      <c r="U74" s="47" t="s">
        <v>16</v>
      </c>
      <c r="V74" s="80" t="s">
        <v>28</v>
      </c>
      <c r="W74" s="54">
        <v>1</v>
      </c>
      <c r="X74" s="47" t="s">
        <v>16</v>
      </c>
      <c r="Y74" s="82" t="s">
        <v>10</v>
      </c>
      <c r="Z74" s="47" t="s">
        <v>16</v>
      </c>
      <c r="AA74" s="54">
        <v>0</v>
      </c>
      <c r="AB74" s="54" t="s">
        <v>16</v>
      </c>
      <c r="AC74" s="46" t="s">
        <v>16</v>
      </c>
      <c r="AD74" s="46" t="s">
        <v>16</v>
      </c>
      <c r="AE74" s="47">
        <v>3</v>
      </c>
      <c r="AF74" s="46">
        <v>0</v>
      </c>
      <c r="AG74" s="26">
        <f>SUM(TabelERE724[[#This Row],[11-09-21]:[07-05-22]])</f>
        <v>5</v>
      </c>
      <c r="AH74" s="27">
        <f>(COUNTIF(TabelERE724[[#This Row],[11-09-21]:[07-05-22]],3)*2)+COUNTIF(TabelERE724[[#This Row],[11-09-21]:[07-05-22]],1)</f>
        <v>4</v>
      </c>
      <c r="AI74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16</v>
      </c>
      <c r="AJ74" s="29"/>
      <c r="AK74" s="30">
        <f t="shared" si="18"/>
        <v>0.25</v>
      </c>
      <c r="AL74" s="31"/>
    </row>
    <row r="75" spans="1:38" s="32" customFormat="1" ht="15" customHeight="1" x14ac:dyDescent="0.3">
      <c r="A75" s="18"/>
      <c r="B75" s="19">
        <f t="shared" si="13"/>
        <v>69</v>
      </c>
      <c r="C75" s="20">
        <v>499</v>
      </c>
      <c r="D75" s="21" t="str">
        <f t="shared" si="14"/>
        <v>VAN HOVE ALOIS</v>
      </c>
      <c r="E75" s="22" t="str">
        <f t="shared" si="15"/>
        <v>-</v>
      </c>
      <c r="F75" s="23" t="str">
        <f t="shared" si="16"/>
        <v>C</v>
      </c>
      <c r="G75" s="23" t="str">
        <f>IF(TabelERE724[[#This Row],[Gespeelde manches]]&lt;10,"TW",IF(TabelERE724[[#This Row],[Percentage]]&lt;60%,"D","C"))</f>
        <v>TW</v>
      </c>
      <c r="H75" s="24" t="str">
        <f>(VLOOKUP(C75,Ledenlijst1,2,FALSE))&amp;" "&amp;(IF(TabelERE724[[#This Row],[Ploegnummer
(kolom te verbergen)]]="-","",TabelERE724[[#This Row],[Ploegnummer
(kolom te verbergen)]]))</f>
        <v xml:space="preserve">OUD LIMBURG </v>
      </c>
      <c r="I75" s="25" t="str">
        <f t="shared" si="17"/>
        <v>OUD</v>
      </c>
      <c r="J75" s="44"/>
      <c r="K75" s="79" t="s">
        <v>16</v>
      </c>
      <c r="L75" s="46" t="s">
        <v>16</v>
      </c>
      <c r="M75" s="46" t="s">
        <v>16</v>
      </c>
      <c r="N75" s="54">
        <v>3</v>
      </c>
      <c r="O75" s="54">
        <v>1</v>
      </c>
      <c r="P75" s="82" t="s">
        <v>10</v>
      </c>
      <c r="Q75" s="47">
        <v>1</v>
      </c>
      <c r="R75" s="46" t="s">
        <v>16</v>
      </c>
      <c r="S75" s="47" t="s">
        <v>16</v>
      </c>
      <c r="T75" s="46" t="s">
        <v>16</v>
      </c>
      <c r="U75" s="47" t="s">
        <v>16</v>
      </c>
      <c r="V75" s="46" t="s">
        <v>16</v>
      </c>
      <c r="W75" s="54" t="s">
        <v>16</v>
      </c>
      <c r="X75" s="47" t="s">
        <v>16</v>
      </c>
      <c r="Y75" s="46" t="s">
        <v>16</v>
      </c>
      <c r="Z75" s="47" t="s">
        <v>16</v>
      </c>
      <c r="AA75" s="82" t="s">
        <v>10</v>
      </c>
      <c r="AB75" s="54" t="s">
        <v>16</v>
      </c>
      <c r="AC75" s="46" t="s">
        <v>16</v>
      </c>
      <c r="AD75" s="46" t="s">
        <v>16</v>
      </c>
      <c r="AE75" s="47" t="s">
        <v>16</v>
      </c>
      <c r="AF75" s="46" t="s">
        <v>16</v>
      </c>
      <c r="AG75" s="26">
        <f>SUM(TabelERE724[[#This Row],[11-09-21]:[07-05-22]])</f>
        <v>5</v>
      </c>
      <c r="AH75" s="27">
        <f>(COUNTIF(TabelERE724[[#This Row],[11-09-21]:[07-05-22]],3)*2)+COUNTIF(TabelERE724[[#This Row],[11-09-21]:[07-05-22]],1)</f>
        <v>4</v>
      </c>
      <c r="AI75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6</v>
      </c>
      <c r="AJ75" s="29"/>
      <c r="AK75" s="30">
        <f t="shared" si="18"/>
        <v>0.66666666666666663</v>
      </c>
      <c r="AL75" s="31"/>
    </row>
    <row r="76" spans="1:38" s="32" customFormat="1" ht="15" customHeight="1" x14ac:dyDescent="0.3">
      <c r="A76" s="18"/>
      <c r="B76" s="19">
        <f t="shared" si="13"/>
        <v>73</v>
      </c>
      <c r="C76" s="20">
        <v>857</v>
      </c>
      <c r="D76" s="21" t="str">
        <f t="shared" si="14"/>
        <v>CARRETTE MARC</v>
      </c>
      <c r="E76" s="22" t="str">
        <f t="shared" si="15"/>
        <v>-</v>
      </c>
      <c r="F76" s="23" t="str">
        <f t="shared" si="16"/>
        <v>NA</v>
      </c>
      <c r="G76" s="23" t="str">
        <f>IF(TabelERE724[[#This Row],[Gespeelde manches]]&lt;10,"TW",IF(TabelERE724[[#This Row],[Percentage]]&lt;60%,"D","C"))</f>
        <v>TW</v>
      </c>
      <c r="H76" s="24" t="str">
        <f>(VLOOKUP(C76,Ledenlijst1,2,FALSE))&amp;" "&amp;(IF(TabelERE724[[#This Row],[Ploegnummer
(kolom te verbergen)]]="-","",TabelERE724[[#This Row],[Ploegnummer
(kolom te verbergen)]]))</f>
        <v>KALFORT SPORTIF 3</v>
      </c>
      <c r="I76" s="25" t="str">
        <f t="shared" si="17"/>
        <v>KALF</v>
      </c>
      <c r="J76" s="44">
        <v>3</v>
      </c>
      <c r="K76" s="79" t="s">
        <v>16</v>
      </c>
      <c r="L76" s="46" t="s">
        <v>16</v>
      </c>
      <c r="M76" s="46" t="s">
        <v>16</v>
      </c>
      <c r="N76" s="54" t="s">
        <v>16</v>
      </c>
      <c r="O76" s="54" t="s">
        <v>16</v>
      </c>
      <c r="P76" s="47" t="s">
        <v>16</v>
      </c>
      <c r="Q76" s="47" t="s">
        <v>16</v>
      </c>
      <c r="R76" s="82" t="s">
        <v>10</v>
      </c>
      <c r="S76" s="47" t="s">
        <v>16</v>
      </c>
      <c r="T76" s="46">
        <v>1</v>
      </c>
      <c r="U76" s="47">
        <v>3</v>
      </c>
      <c r="V76" s="46" t="s">
        <v>16</v>
      </c>
      <c r="W76" s="54" t="s">
        <v>16</v>
      </c>
      <c r="X76" s="47" t="s">
        <v>16</v>
      </c>
      <c r="Y76" s="46" t="s">
        <v>16</v>
      </c>
      <c r="Z76" s="47" t="s">
        <v>16</v>
      </c>
      <c r="AA76" s="54" t="s">
        <v>16</v>
      </c>
      <c r="AB76" s="54" t="s">
        <v>16</v>
      </c>
      <c r="AC76" s="82" t="s">
        <v>10</v>
      </c>
      <c r="AD76" s="46" t="s">
        <v>16</v>
      </c>
      <c r="AE76" s="47" t="s">
        <v>16</v>
      </c>
      <c r="AF76" s="46" t="s">
        <v>16</v>
      </c>
      <c r="AG76" s="26">
        <f>SUM(TabelERE724[[#This Row],[11-09-21]:[07-05-22]])</f>
        <v>4</v>
      </c>
      <c r="AH76" s="27">
        <f>(COUNTIF(TabelERE724[[#This Row],[11-09-21]:[07-05-22]],3)*2)+COUNTIF(TabelERE724[[#This Row],[11-09-21]:[07-05-22]],1)</f>
        <v>3</v>
      </c>
      <c r="AI76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4</v>
      </c>
      <c r="AJ76" s="29"/>
      <c r="AK76" s="30">
        <f t="shared" si="18"/>
        <v>0.75</v>
      </c>
      <c r="AL76" s="31"/>
    </row>
    <row r="77" spans="1:38" s="32" customFormat="1" ht="15" customHeight="1" x14ac:dyDescent="0.3">
      <c r="A77" s="18"/>
      <c r="B77" s="19">
        <f t="shared" si="13"/>
        <v>73</v>
      </c>
      <c r="C77" s="20">
        <v>70</v>
      </c>
      <c r="D77" s="21" t="str">
        <f t="shared" si="14"/>
        <v>NAUWELAERS RICHARD</v>
      </c>
      <c r="E77" s="22" t="str">
        <f t="shared" si="15"/>
        <v>-</v>
      </c>
      <c r="F77" s="23" t="str">
        <f t="shared" si="16"/>
        <v>D</v>
      </c>
      <c r="G77" s="23" t="str">
        <f>IF(TabelERE724[[#This Row],[Gespeelde manches]]&lt;10,"TW",IF(TabelERE724[[#This Row],[Percentage]]&lt;60%,"D","C"))</f>
        <v>TW</v>
      </c>
      <c r="H77" s="24" t="str">
        <f>(VLOOKUP(C77,Ledenlijst1,2,FALSE))&amp;" "&amp;(IF(TabelERE724[[#This Row],[Ploegnummer
(kolom te verbergen)]]="-","",TabelERE724[[#This Row],[Ploegnummer
(kolom te verbergen)]]))</f>
        <v xml:space="preserve">RITOBOYS </v>
      </c>
      <c r="I77" s="25" t="str">
        <f t="shared" si="17"/>
        <v>RITO</v>
      </c>
      <c r="J77" s="44"/>
      <c r="K77" s="79">
        <v>3</v>
      </c>
      <c r="L77" s="46">
        <v>1</v>
      </c>
      <c r="M77" s="46" t="s">
        <v>16</v>
      </c>
      <c r="N77" s="54">
        <v>0</v>
      </c>
      <c r="O77" s="82" t="s">
        <v>10</v>
      </c>
      <c r="P77" s="47" t="s">
        <v>16</v>
      </c>
      <c r="Q77" s="47" t="s">
        <v>16</v>
      </c>
      <c r="R77" s="46" t="s">
        <v>16</v>
      </c>
      <c r="S77" s="47" t="s">
        <v>16</v>
      </c>
      <c r="T77" s="46" t="s">
        <v>16</v>
      </c>
      <c r="U77" s="47" t="s">
        <v>16</v>
      </c>
      <c r="V77" s="46" t="s">
        <v>16</v>
      </c>
      <c r="W77" s="54" t="s">
        <v>16</v>
      </c>
      <c r="X77" s="47" t="s">
        <v>16</v>
      </c>
      <c r="Y77" s="46" t="s">
        <v>16</v>
      </c>
      <c r="Z77" s="82" t="s">
        <v>10</v>
      </c>
      <c r="AA77" s="54" t="s">
        <v>16</v>
      </c>
      <c r="AB77" s="54" t="s">
        <v>16</v>
      </c>
      <c r="AC77" s="46" t="s">
        <v>16</v>
      </c>
      <c r="AD77" s="46" t="s">
        <v>16</v>
      </c>
      <c r="AE77" s="47" t="s">
        <v>16</v>
      </c>
      <c r="AF77" s="46" t="s">
        <v>16</v>
      </c>
      <c r="AG77" s="26">
        <f>SUM(TabelERE724[[#This Row],[11-09-21]:[07-05-22]])</f>
        <v>4</v>
      </c>
      <c r="AH77" s="27">
        <f>(COUNTIF(TabelERE724[[#This Row],[11-09-21]:[07-05-22]],3)*2)+COUNTIF(TabelERE724[[#This Row],[11-09-21]:[07-05-22]],1)</f>
        <v>3</v>
      </c>
      <c r="AI77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6</v>
      </c>
      <c r="AJ77" s="29"/>
      <c r="AK77" s="30">
        <f t="shared" si="18"/>
        <v>0.5</v>
      </c>
      <c r="AL77" s="31"/>
    </row>
    <row r="78" spans="1:38" s="32" customFormat="1" ht="15" customHeight="1" x14ac:dyDescent="0.3">
      <c r="A78" s="18"/>
      <c r="B78" s="19">
        <f t="shared" si="13"/>
        <v>75</v>
      </c>
      <c r="C78" s="20">
        <v>825</v>
      </c>
      <c r="D78" s="21" t="str">
        <f t="shared" si="14"/>
        <v>DE RAES TINO</v>
      </c>
      <c r="E78" s="22" t="str">
        <f t="shared" si="15"/>
        <v>-</v>
      </c>
      <c r="F78" s="23" t="str">
        <f t="shared" si="16"/>
        <v>NA</v>
      </c>
      <c r="G78" s="23" t="str">
        <f>IF(TabelERE724[[#This Row],[Gespeelde manches]]&lt;10,"TW",IF(TabelERE724[[#This Row],[Percentage]]&lt;60%,"D","C"))</f>
        <v>TW</v>
      </c>
      <c r="H78" s="24" t="str">
        <f>(VLOOKUP(C78,Ledenlijst1,2,FALSE))&amp;" "&amp;(IF(TabelERE724[[#This Row],[Ploegnummer
(kolom te verbergen)]]="-","",TabelERE724[[#This Row],[Ploegnummer
(kolom te verbergen)]]))</f>
        <v>DE STATIEVRIENDEN 1</v>
      </c>
      <c r="I78" s="25" t="str">
        <f t="shared" si="17"/>
        <v>STAT</v>
      </c>
      <c r="J78" s="44">
        <v>1</v>
      </c>
      <c r="K78" s="79">
        <v>0</v>
      </c>
      <c r="L78" s="46">
        <v>3</v>
      </c>
      <c r="M78" s="46" t="s">
        <v>16</v>
      </c>
      <c r="N78" s="54" t="s">
        <v>16</v>
      </c>
      <c r="O78" s="54" t="s">
        <v>16</v>
      </c>
      <c r="P78" s="47" t="s">
        <v>16</v>
      </c>
      <c r="Q78" s="47" t="s">
        <v>16</v>
      </c>
      <c r="R78" s="46" t="s">
        <v>16</v>
      </c>
      <c r="S78" s="47" t="s">
        <v>16</v>
      </c>
      <c r="T78" s="46">
        <v>0</v>
      </c>
      <c r="U78" s="82" t="s">
        <v>10</v>
      </c>
      <c r="V78" s="46" t="s">
        <v>16</v>
      </c>
      <c r="W78" s="54" t="s">
        <v>16</v>
      </c>
      <c r="X78" s="47" t="s">
        <v>16</v>
      </c>
      <c r="Y78" s="46" t="s">
        <v>16</v>
      </c>
      <c r="Z78" s="47" t="s">
        <v>16</v>
      </c>
      <c r="AA78" s="54" t="s">
        <v>16</v>
      </c>
      <c r="AB78" s="54" t="s">
        <v>16</v>
      </c>
      <c r="AC78" s="46" t="s">
        <v>16</v>
      </c>
      <c r="AD78" s="46" t="s">
        <v>16</v>
      </c>
      <c r="AE78" s="47" t="s">
        <v>16</v>
      </c>
      <c r="AF78" s="82" t="s">
        <v>10</v>
      </c>
      <c r="AG78" s="26">
        <f>SUM(TabelERE724[[#This Row],[11-09-21]:[07-05-22]])</f>
        <v>3</v>
      </c>
      <c r="AH78" s="27">
        <f>(COUNTIF(TabelERE724[[#This Row],[11-09-21]:[07-05-22]],3)*2)+COUNTIF(TabelERE724[[#This Row],[11-09-21]:[07-05-22]],1)</f>
        <v>2</v>
      </c>
      <c r="AI78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6</v>
      </c>
      <c r="AJ78" s="29"/>
      <c r="AK78" s="30">
        <f t="shared" si="18"/>
        <v>0.33333333333333331</v>
      </c>
      <c r="AL78" s="31"/>
    </row>
    <row r="79" spans="1:38" s="32" customFormat="1" ht="15" customHeight="1" x14ac:dyDescent="0.3">
      <c r="A79" s="18"/>
      <c r="B79" s="19">
        <f t="shared" si="13"/>
        <v>75</v>
      </c>
      <c r="C79" s="20">
        <v>889</v>
      </c>
      <c r="D79" s="21" t="str">
        <f t="shared" si="14"/>
        <v>DE WACHTER MARC</v>
      </c>
      <c r="E79" s="22" t="str">
        <f t="shared" si="15"/>
        <v>-</v>
      </c>
      <c r="F79" s="23" t="str">
        <f t="shared" si="16"/>
        <v>NA</v>
      </c>
      <c r="G79" s="23" t="str">
        <f>IF(TabelERE724[[#This Row],[Gespeelde manches]]&lt;10,"TW",IF(TabelERE724[[#This Row],[Percentage]]&lt;60%,"D","C"))</f>
        <v>TW</v>
      </c>
      <c r="H79" s="24" t="str">
        <f>(VLOOKUP(C79,Ledenlijst1,2,FALSE))&amp;" "&amp;(IF(TabelERE724[[#This Row],[Ploegnummer
(kolom te verbergen)]]="-","",TabelERE724[[#This Row],[Ploegnummer
(kolom te verbergen)]]))</f>
        <v xml:space="preserve">DRY-STER </v>
      </c>
      <c r="I79" s="25" t="str">
        <f t="shared" si="17"/>
        <v>DRY</v>
      </c>
      <c r="J79" s="44"/>
      <c r="K79" s="81" t="s">
        <v>10</v>
      </c>
      <c r="L79" s="46" t="s">
        <v>16</v>
      </c>
      <c r="M79" s="46" t="s">
        <v>16</v>
      </c>
      <c r="N79" s="54" t="s">
        <v>16</v>
      </c>
      <c r="O79" s="54" t="s">
        <v>16</v>
      </c>
      <c r="P79" s="47" t="s">
        <v>16</v>
      </c>
      <c r="Q79" s="47">
        <v>0</v>
      </c>
      <c r="R79" s="46" t="s">
        <v>16</v>
      </c>
      <c r="S79" s="85" t="s">
        <v>28</v>
      </c>
      <c r="T79" s="46">
        <v>3</v>
      </c>
      <c r="U79" s="47">
        <v>0</v>
      </c>
      <c r="V79" s="82" t="s">
        <v>10</v>
      </c>
      <c r="W79" s="54" t="s">
        <v>16</v>
      </c>
      <c r="X79" s="47" t="s">
        <v>16</v>
      </c>
      <c r="Y79" s="46" t="s">
        <v>16</v>
      </c>
      <c r="Z79" s="47">
        <v>0</v>
      </c>
      <c r="AA79" s="54" t="s">
        <v>16</v>
      </c>
      <c r="AB79" s="54" t="s">
        <v>16</v>
      </c>
      <c r="AC79" s="46" t="s">
        <v>16</v>
      </c>
      <c r="AD79" s="46" t="s">
        <v>16</v>
      </c>
      <c r="AE79" s="47" t="s">
        <v>16</v>
      </c>
      <c r="AF79" s="46" t="s">
        <v>16</v>
      </c>
      <c r="AG79" s="26">
        <f>SUM(TabelERE724[[#This Row],[11-09-21]:[07-05-22]])</f>
        <v>3</v>
      </c>
      <c r="AH79" s="27">
        <f>(COUNTIF(TabelERE724[[#This Row],[11-09-21]:[07-05-22]],3)*2)+COUNTIF(TabelERE724[[#This Row],[11-09-21]:[07-05-22]],1)</f>
        <v>2</v>
      </c>
      <c r="AI79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8</v>
      </c>
      <c r="AJ79" s="29"/>
      <c r="AK79" s="30">
        <f t="shared" si="18"/>
        <v>0.25</v>
      </c>
      <c r="AL79" s="31"/>
    </row>
    <row r="80" spans="1:38" s="32" customFormat="1" ht="15" customHeight="1" x14ac:dyDescent="0.3">
      <c r="A80" s="18"/>
      <c r="B80" s="19">
        <f t="shared" si="13"/>
        <v>75</v>
      </c>
      <c r="C80" s="20">
        <v>894</v>
      </c>
      <c r="D80" s="21" t="str">
        <f t="shared" si="14"/>
        <v>VAN GELSEN JACQEUS</v>
      </c>
      <c r="E80" s="22" t="str">
        <f t="shared" si="15"/>
        <v>-</v>
      </c>
      <c r="F80" s="23" t="str">
        <f t="shared" si="16"/>
        <v>NA</v>
      </c>
      <c r="G80" s="23" t="str">
        <f>IF(TabelERE724[[#This Row],[Gespeelde manches]]&lt;10,"TW",IF(TabelERE724[[#This Row],[Percentage]]&lt;60%,"D","C"))</f>
        <v>D</v>
      </c>
      <c r="H80" s="24" t="str">
        <f>(VLOOKUP(C80,Ledenlijst1,2,FALSE))&amp;" "&amp;(IF(TabelERE724[[#This Row],[Ploegnummer
(kolom te verbergen)]]="-","",TabelERE724[[#This Row],[Ploegnummer
(kolom te verbergen)]]))</f>
        <v xml:space="preserve">DRY-STER </v>
      </c>
      <c r="I80" s="25" t="str">
        <f t="shared" si="17"/>
        <v>DRY</v>
      </c>
      <c r="J80" s="44"/>
      <c r="K80" s="81" t="s">
        <v>10</v>
      </c>
      <c r="L80" s="46" t="s">
        <v>16</v>
      </c>
      <c r="M80" s="46" t="s">
        <v>16</v>
      </c>
      <c r="N80" s="54" t="s">
        <v>16</v>
      </c>
      <c r="O80" s="54" t="s">
        <v>16</v>
      </c>
      <c r="P80" s="47" t="s">
        <v>16</v>
      </c>
      <c r="Q80" s="47" t="s">
        <v>16</v>
      </c>
      <c r="R80" s="46">
        <v>0</v>
      </c>
      <c r="S80" s="85" t="s">
        <v>28</v>
      </c>
      <c r="T80" s="46">
        <v>1</v>
      </c>
      <c r="U80" s="47">
        <v>0</v>
      </c>
      <c r="V80" s="82" t="s">
        <v>10</v>
      </c>
      <c r="W80" s="54">
        <v>0</v>
      </c>
      <c r="X80" s="47">
        <v>0</v>
      </c>
      <c r="Y80" s="46">
        <v>0</v>
      </c>
      <c r="Z80" s="47">
        <v>0</v>
      </c>
      <c r="AA80" s="54">
        <v>0</v>
      </c>
      <c r="AB80" s="54">
        <v>1</v>
      </c>
      <c r="AC80" s="46">
        <v>1</v>
      </c>
      <c r="AD80" s="46">
        <v>0</v>
      </c>
      <c r="AE80" s="47" t="s">
        <v>16</v>
      </c>
      <c r="AF80" s="46">
        <v>0</v>
      </c>
      <c r="AG80" s="26">
        <f>SUM(TabelERE724[[#This Row],[11-09-21]:[07-05-22]])</f>
        <v>3</v>
      </c>
      <c r="AH80" s="27">
        <f>(COUNTIF(TabelERE724[[#This Row],[11-09-21]:[07-05-22]],3)*2)+COUNTIF(TabelERE724[[#This Row],[11-09-21]:[07-05-22]],1)</f>
        <v>3</v>
      </c>
      <c r="AI80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23</v>
      </c>
      <c r="AJ80" s="29">
        <v>1</v>
      </c>
      <c r="AK80" s="30">
        <f t="shared" si="18"/>
        <v>0.13043478260869565</v>
      </c>
      <c r="AL80" s="31"/>
    </row>
    <row r="81" spans="1:38" s="32" customFormat="1" ht="15" customHeight="1" x14ac:dyDescent="0.3">
      <c r="A81" s="18"/>
      <c r="B81" s="19">
        <f t="shared" si="13"/>
        <v>75</v>
      </c>
      <c r="C81" s="20">
        <v>873</v>
      </c>
      <c r="D81" s="21" t="str">
        <f t="shared" si="14"/>
        <v>JACOBS HENDRIK</v>
      </c>
      <c r="E81" s="22" t="str">
        <f t="shared" si="15"/>
        <v>-</v>
      </c>
      <c r="F81" s="23" t="str">
        <f t="shared" si="16"/>
        <v>NA</v>
      </c>
      <c r="G81" s="23" t="str">
        <f>IF(TabelERE724[[#This Row],[Gespeelde manches]]&lt;10,"TW",IF(TabelERE724[[#This Row],[Percentage]]&lt;60%,"D","C"))</f>
        <v>TW</v>
      </c>
      <c r="H81" s="24" t="str">
        <f>(VLOOKUP(C81,Ledenlijst1,2,FALSE))&amp;" "&amp;(IF(TabelERE724[[#This Row],[Ploegnummer
(kolom te verbergen)]]="-","",TabelERE724[[#This Row],[Ploegnummer
(kolom te verbergen)]]))</f>
        <v>KALFORT SPORTIF 3</v>
      </c>
      <c r="I81" s="25" t="str">
        <f t="shared" si="17"/>
        <v>KALF</v>
      </c>
      <c r="J81" s="44">
        <v>3</v>
      </c>
      <c r="K81" s="79" t="s">
        <v>16</v>
      </c>
      <c r="L81" s="46" t="s">
        <v>16</v>
      </c>
      <c r="M81" s="46" t="s">
        <v>16</v>
      </c>
      <c r="N81" s="54" t="s">
        <v>16</v>
      </c>
      <c r="O81" s="54" t="s">
        <v>16</v>
      </c>
      <c r="P81" s="47" t="s">
        <v>16</v>
      </c>
      <c r="Q81" s="47" t="s">
        <v>16</v>
      </c>
      <c r="R81" s="82" t="s">
        <v>10</v>
      </c>
      <c r="S81" s="47" t="s">
        <v>16</v>
      </c>
      <c r="T81" s="46">
        <v>3</v>
      </c>
      <c r="U81" s="47" t="s">
        <v>16</v>
      </c>
      <c r="V81" s="46" t="s">
        <v>16</v>
      </c>
      <c r="W81" s="54" t="s">
        <v>16</v>
      </c>
      <c r="X81" s="47" t="s">
        <v>16</v>
      </c>
      <c r="Y81" s="46" t="s">
        <v>16</v>
      </c>
      <c r="Z81" s="47" t="s">
        <v>16</v>
      </c>
      <c r="AA81" s="54" t="s">
        <v>16</v>
      </c>
      <c r="AB81" s="54" t="s">
        <v>16</v>
      </c>
      <c r="AC81" s="82" t="s">
        <v>10</v>
      </c>
      <c r="AD81" s="46" t="s">
        <v>16</v>
      </c>
      <c r="AE81" s="47" t="s">
        <v>16</v>
      </c>
      <c r="AF81" s="46" t="s">
        <v>16</v>
      </c>
      <c r="AG81" s="26">
        <f>SUM(TabelERE724[[#This Row],[11-09-21]:[07-05-22]])</f>
        <v>3</v>
      </c>
      <c r="AH81" s="27">
        <f>(COUNTIF(TabelERE724[[#This Row],[11-09-21]:[07-05-22]],3)*2)+COUNTIF(TabelERE724[[#This Row],[11-09-21]:[07-05-22]],1)</f>
        <v>2</v>
      </c>
      <c r="AI81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</v>
      </c>
      <c r="AJ81" s="29"/>
      <c r="AK81" s="30">
        <f t="shared" si="18"/>
        <v>1</v>
      </c>
      <c r="AL81" s="31"/>
    </row>
    <row r="82" spans="1:38" s="32" customFormat="1" ht="15" customHeight="1" x14ac:dyDescent="0.3">
      <c r="A82" s="18"/>
      <c r="B82" s="19">
        <f t="shared" si="13"/>
        <v>75</v>
      </c>
      <c r="C82" s="20">
        <v>289</v>
      </c>
      <c r="D82" s="21" t="str">
        <f t="shared" si="14"/>
        <v>MAMPAEY MAARTEN</v>
      </c>
      <c r="E82" s="22" t="str">
        <f t="shared" si="15"/>
        <v>-</v>
      </c>
      <c r="F82" s="23" t="str">
        <f t="shared" si="16"/>
        <v>C</v>
      </c>
      <c r="G82" s="23" t="str">
        <f>IF(TabelERE724[[#This Row],[Gespeelde manches]]&lt;10,"TW",IF(TabelERE724[[#This Row],[Percentage]]&lt;60%,"D","C"))</f>
        <v>TW</v>
      </c>
      <c r="H82" s="24" t="str">
        <f>(VLOOKUP(C82,Ledenlijst1,2,FALSE))&amp;" "&amp;(IF(TabelERE724[[#This Row],[Ploegnummer
(kolom te verbergen)]]="-","",TabelERE724[[#This Row],[Ploegnummer
(kolom te verbergen)]]))</f>
        <v>KALFORT SPORTIF 3</v>
      </c>
      <c r="I82" s="25" t="str">
        <f t="shared" si="17"/>
        <v>KALF</v>
      </c>
      <c r="J82" s="44">
        <v>3</v>
      </c>
      <c r="K82" s="79" t="s">
        <v>16</v>
      </c>
      <c r="L82" s="46" t="s">
        <v>16</v>
      </c>
      <c r="M82" s="46" t="s">
        <v>16</v>
      </c>
      <c r="N82" s="54" t="s">
        <v>16</v>
      </c>
      <c r="O82" s="54" t="s">
        <v>16</v>
      </c>
      <c r="P82" s="47" t="s">
        <v>16</v>
      </c>
      <c r="Q82" s="47" t="s">
        <v>16</v>
      </c>
      <c r="R82" s="82" t="s">
        <v>10</v>
      </c>
      <c r="S82" s="47" t="s">
        <v>16</v>
      </c>
      <c r="T82" s="46" t="s">
        <v>16</v>
      </c>
      <c r="U82" s="47" t="s">
        <v>16</v>
      </c>
      <c r="V82" s="46" t="s">
        <v>16</v>
      </c>
      <c r="W82" s="54" t="s">
        <v>16</v>
      </c>
      <c r="X82" s="47" t="s">
        <v>16</v>
      </c>
      <c r="Y82" s="46" t="s">
        <v>16</v>
      </c>
      <c r="Z82" s="47">
        <v>3</v>
      </c>
      <c r="AA82" s="54" t="s">
        <v>16</v>
      </c>
      <c r="AB82" s="54" t="s">
        <v>16</v>
      </c>
      <c r="AC82" s="82" t="s">
        <v>10</v>
      </c>
      <c r="AD82" s="46" t="s">
        <v>16</v>
      </c>
      <c r="AE82" s="47" t="s">
        <v>16</v>
      </c>
      <c r="AF82" s="46" t="s">
        <v>16</v>
      </c>
      <c r="AG82" s="26">
        <f>SUM(TabelERE724[[#This Row],[11-09-21]:[07-05-22]])</f>
        <v>3</v>
      </c>
      <c r="AH82" s="27">
        <f>(COUNTIF(TabelERE724[[#This Row],[11-09-21]:[07-05-22]],3)*2)+COUNTIF(TabelERE724[[#This Row],[11-09-21]:[07-05-22]],1)</f>
        <v>2</v>
      </c>
      <c r="AI82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</v>
      </c>
      <c r="AJ82" s="29"/>
      <c r="AK82" s="30">
        <f t="shared" si="18"/>
        <v>1</v>
      </c>
      <c r="AL82" s="31"/>
    </row>
    <row r="83" spans="1:38" s="32" customFormat="1" ht="15" customHeight="1" x14ac:dyDescent="0.3">
      <c r="A83" s="18"/>
      <c r="B83" s="19">
        <f t="shared" si="13"/>
        <v>75</v>
      </c>
      <c r="C83" s="20">
        <v>87</v>
      </c>
      <c r="D83" s="21" t="str">
        <f t="shared" si="14"/>
        <v>VERBEECK GEERT</v>
      </c>
      <c r="E83" s="22" t="str">
        <f t="shared" si="15"/>
        <v>-</v>
      </c>
      <c r="F83" s="23" t="str">
        <f t="shared" si="16"/>
        <v>B</v>
      </c>
      <c r="G83" s="23" t="str">
        <f>IF(TabelERE724[[#This Row],[Gespeelde manches]]&lt;10,"TW",IF(TabelERE724[[#This Row],[Percentage]]&lt;60%,"D","C"))</f>
        <v>TW</v>
      </c>
      <c r="H83" s="24" t="str">
        <f>(VLOOKUP(C83,Ledenlijst1,2,FALSE))&amp;" "&amp;(IF(TabelERE724[[#This Row],[Ploegnummer
(kolom te verbergen)]]="-","",TabelERE724[[#This Row],[Ploegnummer
(kolom te verbergen)]]))</f>
        <v>KALFORT SPORTIF 3</v>
      </c>
      <c r="I83" s="25" t="str">
        <f t="shared" si="17"/>
        <v>KALF</v>
      </c>
      <c r="J83" s="44">
        <v>3</v>
      </c>
      <c r="K83" s="79" t="s">
        <v>16</v>
      </c>
      <c r="L83" s="46" t="s">
        <v>16</v>
      </c>
      <c r="M83" s="46" t="s">
        <v>16</v>
      </c>
      <c r="N83" s="54" t="s">
        <v>16</v>
      </c>
      <c r="O83" s="54" t="s">
        <v>16</v>
      </c>
      <c r="P83" s="47" t="s">
        <v>16</v>
      </c>
      <c r="Q83" s="47" t="s">
        <v>16</v>
      </c>
      <c r="R83" s="82" t="s">
        <v>10</v>
      </c>
      <c r="S83" s="47" t="s">
        <v>16</v>
      </c>
      <c r="T83" s="46">
        <v>3</v>
      </c>
      <c r="U83" s="47" t="s">
        <v>16</v>
      </c>
      <c r="V83" s="46" t="s">
        <v>16</v>
      </c>
      <c r="W83" s="54" t="s">
        <v>16</v>
      </c>
      <c r="X83" s="47" t="s">
        <v>16</v>
      </c>
      <c r="Y83" s="46" t="s">
        <v>16</v>
      </c>
      <c r="Z83" s="47" t="s">
        <v>16</v>
      </c>
      <c r="AA83" s="54" t="s">
        <v>16</v>
      </c>
      <c r="AB83" s="54" t="s">
        <v>16</v>
      </c>
      <c r="AC83" s="82" t="s">
        <v>10</v>
      </c>
      <c r="AD83" s="46" t="s">
        <v>16</v>
      </c>
      <c r="AE83" s="47" t="s">
        <v>16</v>
      </c>
      <c r="AF83" s="46" t="s">
        <v>16</v>
      </c>
      <c r="AG83" s="26">
        <f>SUM(TabelERE724[[#This Row],[11-09-21]:[07-05-22]])</f>
        <v>3</v>
      </c>
      <c r="AH83" s="27">
        <f>(COUNTIF(TabelERE724[[#This Row],[11-09-21]:[07-05-22]],3)*2)+COUNTIF(TabelERE724[[#This Row],[11-09-21]:[07-05-22]],1)</f>
        <v>2</v>
      </c>
      <c r="AI83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</v>
      </c>
      <c r="AJ83" s="29"/>
      <c r="AK83" s="30">
        <f t="shared" si="18"/>
        <v>1</v>
      </c>
      <c r="AL83" s="31"/>
    </row>
    <row r="84" spans="1:38" s="32" customFormat="1" ht="15" customHeight="1" x14ac:dyDescent="0.3">
      <c r="A84" s="18"/>
      <c r="B84" s="19">
        <f t="shared" si="13"/>
        <v>75</v>
      </c>
      <c r="C84" s="20">
        <v>185</v>
      </c>
      <c r="D84" s="21" t="str">
        <f t="shared" si="14"/>
        <v>DE LOOS BRIGITTE</v>
      </c>
      <c r="E84" s="22" t="str">
        <f t="shared" si="15"/>
        <v>-</v>
      </c>
      <c r="F84" s="23" t="str">
        <f t="shared" si="16"/>
        <v>D</v>
      </c>
      <c r="G84" s="23" t="str">
        <f>IF(TabelERE724[[#This Row],[Gespeelde manches]]&lt;10,"TW",IF(TabelERE724[[#This Row],[Percentage]]&lt;60%,"D","C"))</f>
        <v>D</v>
      </c>
      <c r="H84" s="24" t="str">
        <f>(VLOOKUP(C84,Ledenlijst1,2,FALSE))&amp;" "&amp;(IF(TabelERE724[[#This Row],[Ploegnummer
(kolom te verbergen)]]="-","",TabelERE724[[#This Row],[Ploegnummer
(kolom te verbergen)]]))</f>
        <v>KASTEL 2</v>
      </c>
      <c r="I84" s="25" t="str">
        <f t="shared" si="17"/>
        <v>KAST</v>
      </c>
      <c r="J84" s="44">
        <v>2</v>
      </c>
      <c r="K84" s="79" t="s">
        <v>16</v>
      </c>
      <c r="L84" s="46" t="s">
        <v>16</v>
      </c>
      <c r="M84" s="46">
        <v>0</v>
      </c>
      <c r="N84" s="82" t="s">
        <v>10</v>
      </c>
      <c r="O84" s="54">
        <v>1</v>
      </c>
      <c r="P84" s="47" t="s">
        <v>16</v>
      </c>
      <c r="Q84" s="47">
        <v>0</v>
      </c>
      <c r="R84" s="46" t="s">
        <v>16</v>
      </c>
      <c r="S84" s="47" t="s">
        <v>16</v>
      </c>
      <c r="T84" s="46">
        <v>0</v>
      </c>
      <c r="U84" s="47">
        <v>0</v>
      </c>
      <c r="V84" s="80" t="s">
        <v>28</v>
      </c>
      <c r="W84" s="54" t="s">
        <v>16</v>
      </c>
      <c r="X84" s="47" t="s">
        <v>16</v>
      </c>
      <c r="Y84" s="82" t="s">
        <v>10</v>
      </c>
      <c r="Z84" s="47" t="s">
        <v>16</v>
      </c>
      <c r="AA84" s="54" t="s">
        <v>16</v>
      </c>
      <c r="AB84" s="54">
        <v>1</v>
      </c>
      <c r="AC84" s="46">
        <v>0</v>
      </c>
      <c r="AD84" s="46">
        <v>0</v>
      </c>
      <c r="AE84" s="47">
        <v>1</v>
      </c>
      <c r="AF84" s="46" t="s">
        <v>16</v>
      </c>
      <c r="AG84" s="26">
        <f>SUM(TabelERE724[[#This Row],[11-09-21]:[07-05-22]])</f>
        <v>3</v>
      </c>
      <c r="AH84" s="27">
        <f>(COUNTIF(TabelERE724[[#This Row],[11-09-21]:[07-05-22]],3)*2)+COUNTIF(TabelERE724[[#This Row],[11-09-21]:[07-05-22]],1)</f>
        <v>3</v>
      </c>
      <c r="AI84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18</v>
      </c>
      <c r="AJ84" s="29"/>
      <c r="AK84" s="30">
        <f t="shared" si="18"/>
        <v>0.16666666666666666</v>
      </c>
      <c r="AL84" s="31"/>
    </row>
    <row r="85" spans="1:38" s="32" customFormat="1" ht="15" customHeight="1" x14ac:dyDescent="0.3">
      <c r="A85" s="18"/>
      <c r="B85" s="19">
        <f t="shared" si="13"/>
        <v>75</v>
      </c>
      <c r="C85" s="20">
        <v>100</v>
      </c>
      <c r="D85" s="21" t="str">
        <f t="shared" si="14"/>
        <v>BOSMAN FRANCOIS</v>
      </c>
      <c r="E85" s="22" t="str">
        <f t="shared" si="15"/>
        <v>-</v>
      </c>
      <c r="F85" s="23" t="str">
        <f t="shared" si="16"/>
        <v>D</v>
      </c>
      <c r="G85" s="23" t="str">
        <f>IF(TabelERE724[[#This Row],[Gespeelde manches]]&lt;10,"TW",IF(TabelERE724[[#This Row],[Percentage]]&lt;60%,"D","C"))</f>
        <v>D</v>
      </c>
      <c r="H85" s="24" t="str">
        <f>(VLOOKUP(C85,Ledenlijst1,2,FALSE))&amp;" "&amp;(IF(TabelERE724[[#This Row],[Ploegnummer
(kolom te verbergen)]]="-","",TabelERE724[[#This Row],[Ploegnummer
(kolom te verbergen)]]))</f>
        <v xml:space="preserve">OUD LIMBURG </v>
      </c>
      <c r="I85" s="25" t="str">
        <f t="shared" si="17"/>
        <v>OUD</v>
      </c>
      <c r="J85" s="44"/>
      <c r="K85" s="79">
        <v>0</v>
      </c>
      <c r="L85" s="46">
        <v>1</v>
      </c>
      <c r="M85" s="46" t="s">
        <v>16</v>
      </c>
      <c r="N85" s="54" t="s">
        <v>16</v>
      </c>
      <c r="O85" s="54" t="s">
        <v>16</v>
      </c>
      <c r="P85" s="82" t="s">
        <v>10</v>
      </c>
      <c r="Q85" s="47" t="s">
        <v>16</v>
      </c>
      <c r="R85" s="46" t="s">
        <v>16</v>
      </c>
      <c r="S85" s="47" t="s">
        <v>16</v>
      </c>
      <c r="T85" s="46">
        <v>0</v>
      </c>
      <c r="U85" s="47">
        <v>1</v>
      </c>
      <c r="V85" s="46" t="s">
        <v>16</v>
      </c>
      <c r="W85" s="54">
        <v>0</v>
      </c>
      <c r="X85" s="47" t="s">
        <v>16</v>
      </c>
      <c r="Y85" s="46" t="s">
        <v>16</v>
      </c>
      <c r="Z85" s="47" t="s">
        <v>16</v>
      </c>
      <c r="AA85" s="82" t="s">
        <v>10</v>
      </c>
      <c r="AB85" s="54">
        <v>0</v>
      </c>
      <c r="AC85" s="46">
        <v>0</v>
      </c>
      <c r="AD85" s="46" t="s">
        <v>16</v>
      </c>
      <c r="AE85" s="47">
        <v>1</v>
      </c>
      <c r="AF85" s="46">
        <v>0</v>
      </c>
      <c r="AG85" s="26">
        <f>SUM(TabelERE724[[#This Row],[11-09-21]:[07-05-22]])</f>
        <v>3</v>
      </c>
      <c r="AH85" s="27">
        <f>(COUNTIF(TabelERE724[[#This Row],[11-09-21]:[07-05-22]],3)*2)+COUNTIF(TabelERE724[[#This Row],[11-09-21]:[07-05-22]],1)</f>
        <v>3</v>
      </c>
      <c r="AI85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18</v>
      </c>
      <c r="AJ85" s="29"/>
      <c r="AK85" s="30">
        <f t="shared" si="18"/>
        <v>0.16666666666666666</v>
      </c>
      <c r="AL85" s="31"/>
    </row>
    <row r="86" spans="1:38" s="32" customFormat="1" ht="15" customHeight="1" x14ac:dyDescent="0.3">
      <c r="A86" s="18"/>
      <c r="B86" s="19">
        <f t="shared" si="13"/>
        <v>83</v>
      </c>
      <c r="C86" s="20">
        <v>419</v>
      </c>
      <c r="D86" s="21" t="str">
        <f t="shared" si="14"/>
        <v>LAMBRECHT RONY</v>
      </c>
      <c r="E86" s="22" t="str">
        <f t="shared" si="15"/>
        <v>-</v>
      </c>
      <c r="F86" s="23" t="str">
        <f t="shared" si="16"/>
        <v>D</v>
      </c>
      <c r="G86" s="23" t="str">
        <f>IF(TabelERE724[[#This Row],[Gespeelde manches]]&lt;10,"TW",IF(TabelERE724[[#This Row],[Percentage]]&lt;60%,"D","C"))</f>
        <v>D</v>
      </c>
      <c r="H86" s="24" t="str">
        <f>(VLOOKUP(C86,Ledenlijst1,2,FALSE))&amp;" "&amp;(IF(TabelERE724[[#This Row],[Ploegnummer
(kolom te verbergen)]]="-","",TabelERE724[[#This Row],[Ploegnummer
(kolom te verbergen)]]))</f>
        <v xml:space="preserve">DE TON </v>
      </c>
      <c r="I86" s="25" t="str">
        <f t="shared" si="17"/>
        <v>TON</v>
      </c>
      <c r="J86" s="44"/>
      <c r="K86" s="79">
        <v>0</v>
      </c>
      <c r="L86" s="82" t="s">
        <v>10</v>
      </c>
      <c r="M86" s="46">
        <v>1</v>
      </c>
      <c r="N86" s="54">
        <v>0</v>
      </c>
      <c r="O86" s="54" t="s">
        <v>16</v>
      </c>
      <c r="P86" s="47">
        <v>0</v>
      </c>
      <c r="Q86" s="47" t="s">
        <v>16</v>
      </c>
      <c r="R86" s="46">
        <v>0</v>
      </c>
      <c r="S86" s="47">
        <v>0</v>
      </c>
      <c r="T86" s="46" t="s">
        <v>16</v>
      </c>
      <c r="U86" s="47">
        <v>1</v>
      </c>
      <c r="V86" s="46" t="s">
        <v>16</v>
      </c>
      <c r="W86" s="82" t="s">
        <v>10</v>
      </c>
      <c r="X86" s="47" t="s">
        <v>16</v>
      </c>
      <c r="Y86" s="46" t="s">
        <v>16</v>
      </c>
      <c r="Z86" s="47" t="s">
        <v>16</v>
      </c>
      <c r="AA86" s="54" t="s">
        <v>16</v>
      </c>
      <c r="AB86" s="54" t="s">
        <v>16</v>
      </c>
      <c r="AC86" s="46" t="s">
        <v>16</v>
      </c>
      <c r="AD86" s="46" t="s">
        <v>16</v>
      </c>
      <c r="AE86" s="47">
        <v>0</v>
      </c>
      <c r="AF86" s="46">
        <v>0</v>
      </c>
      <c r="AG86" s="26">
        <f>SUM(TabelERE724[[#This Row],[11-09-21]:[07-05-22]])</f>
        <v>2</v>
      </c>
      <c r="AH86" s="27">
        <f>(COUNTIF(TabelERE724[[#This Row],[11-09-21]:[07-05-22]],3)*2)+COUNTIF(TabelERE724[[#This Row],[11-09-21]:[07-05-22]],1)</f>
        <v>2</v>
      </c>
      <c r="AI86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18</v>
      </c>
      <c r="AJ86" s="29"/>
      <c r="AK86" s="30">
        <f t="shared" si="18"/>
        <v>0.1111111111111111</v>
      </c>
      <c r="AL86" s="31"/>
    </row>
    <row r="87" spans="1:38" s="32" customFormat="1" ht="15" customHeight="1" x14ac:dyDescent="0.3">
      <c r="A87" s="18"/>
      <c r="B87" s="19">
        <f t="shared" si="13"/>
        <v>83</v>
      </c>
      <c r="C87" s="20">
        <v>226</v>
      </c>
      <c r="D87" s="21" t="str">
        <f t="shared" si="14"/>
        <v>CARLIER LUC</v>
      </c>
      <c r="E87" s="22" t="str">
        <f t="shared" si="15"/>
        <v>-</v>
      </c>
      <c r="F87" s="23" t="str">
        <f t="shared" si="16"/>
        <v>C</v>
      </c>
      <c r="G87" s="23" t="str">
        <f>IF(TabelERE724[[#This Row],[Gespeelde manches]]&lt;10,"TW",IF(TabelERE724[[#This Row],[Percentage]]&lt;60%,"D","C"))</f>
        <v>D</v>
      </c>
      <c r="H87" s="24" t="str">
        <f>(VLOOKUP(C87,Ledenlijst1,2,FALSE))&amp;" "&amp;(IF(TabelERE724[[#This Row],[Ploegnummer
(kolom te verbergen)]]="-","",TabelERE724[[#This Row],[Ploegnummer
(kolom te verbergen)]]))</f>
        <v>DEN BLACK 4</v>
      </c>
      <c r="I87" s="25" t="str">
        <f t="shared" si="17"/>
        <v>DBLA</v>
      </c>
      <c r="J87" s="44">
        <v>4</v>
      </c>
      <c r="K87" s="79" t="s">
        <v>16</v>
      </c>
      <c r="L87" s="46" t="s">
        <v>16</v>
      </c>
      <c r="M87" s="46" t="s">
        <v>16</v>
      </c>
      <c r="N87" s="54" t="s">
        <v>16</v>
      </c>
      <c r="O87" s="54" t="s">
        <v>16</v>
      </c>
      <c r="P87" s="47" t="s">
        <v>16</v>
      </c>
      <c r="Q87" s="47" t="s">
        <v>16</v>
      </c>
      <c r="R87" s="46">
        <v>0</v>
      </c>
      <c r="S87" s="82" t="s">
        <v>10</v>
      </c>
      <c r="T87" s="46">
        <v>0</v>
      </c>
      <c r="U87" s="47">
        <v>0</v>
      </c>
      <c r="V87" s="46" t="s">
        <v>16</v>
      </c>
      <c r="W87" s="54" t="s">
        <v>16</v>
      </c>
      <c r="X87" s="47">
        <v>0</v>
      </c>
      <c r="Y87" s="46" t="s">
        <v>16</v>
      </c>
      <c r="Z87" s="47">
        <v>1</v>
      </c>
      <c r="AA87" s="54" t="s">
        <v>16</v>
      </c>
      <c r="AB87" s="54">
        <v>0</v>
      </c>
      <c r="AC87" s="46">
        <v>0</v>
      </c>
      <c r="AD87" s="82" t="s">
        <v>10</v>
      </c>
      <c r="AE87" s="47" t="s">
        <v>16</v>
      </c>
      <c r="AF87" s="46">
        <v>1</v>
      </c>
      <c r="AG87" s="26">
        <f>SUM(TabelERE724[[#This Row],[11-09-21]:[07-05-22]])</f>
        <v>2</v>
      </c>
      <c r="AH87" s="27">
        <f>(COUNTIF(TabelERE724[[#This Row],[11-09-21]:[07-05-22]],3)*2)+COUNTIF(TabelERE724[[#This Row],[11-09-21]:[07-05-22]],1)</f>
        <v>2</v>
      </c>
      <c r="AI87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16</v>
      </c>
      <c r="AJ87" s="29"/>
      <c r="AK87" s="30">
        <f t="shared" si="18"/>
        <v>0.125</v>
      </c>
      <c r="AL87" s="31"/>
    </row>
    <row r="88" spans="1:38" s="32" customFormat="1" ht="15" customHeight="1" x14ac:dyDescent="0.3">
      <c r="A88" s="18"/>
      <c r="B88" s="19">
        <f t="shared" si="13"/>
        <v>83</v>
      </c>
      <c r="C88" s="20">
        <v>305</v>
      </c>
      <c r="D88" s="21" t="str">
        <f t="shared" si="14"/>
        <v>DE SCHEPPER DAVID</v>
      </c>
      <c r="E88" s="22" t="str">
        <f t="shared" si="15"/>
        <v>-</v>
      </c>
      <c r="F88" s="23" t="str">
        <f t="shared" si="16"/>
        <v>C</v>
      </c>
      <c r="G88" s="23" t="str">
        <f>IF(TabelERE724[[#This Row],[Gespeelde manches]]&lt;10,"TW",IF(TabelERE724[[#This Row],[Percentage]]&lt;60%,"D","C"))</f>
        <v>TW</v>
      </c>
      <c r="H88" s="24" t="str">
        <f>(VLOOKUP(C88,Ledenlijst1,2,FALSE))&amp;" "&amp;(IF(TabelERE724[[#This Row],[Ploegnummer
(kolom te verbergen)]]="-","",TabelERE724[[#This Row],[Ploegnummer
(kolom te verbergen)]]))</f>
        <v xml:space="preserve">DRY-STER </v>
      </c>
      <c r="I88" s="25" t="str">
        <f t="shared" si="17"/>
        <v>DRY</v>
      </c>
      <c r="J88" s="44"/>
      <c r="K88" s="81" t="s">
        <v>10</v>
      </c>
      <c r="L88" s="46">
        <v>1</v>
      </c>
      <c r="M88" s="46">
        <v>0</v>
      </c>
      <c r="N88" s="54">
        <v>1</v>
      </c>
      <c r="O88" s="54" t="s">
        <v>16</v>
      </c>
      <c r="P88" s="46" t="s">
        <v>16</v>
      </c>
      <c r="Q88" s="46" t="s">
        <v>16</v>
      </c>
      <c r="R88" s="46" t="s">
        <v>16</v>
      </c>
      <c r="S88" s="80" t="s">
        <v>28</v>
      </c>
      <c r="T88" s="46" t="s">
        <v>16</v>
      </c>
      <c r="U88" s="54" t="s">
        <v>16</v>
      </c>
      <c r="V88" s="82" t="s">
        <v>10</v>
      </c>
      <c r="W88" s="46" t="s">
        <v>16</v>
      </c>
      <c r="X88" s="46" t="s">
        <v>16</v>
      </c>
      <c r="Y88" s="46" t="s">
        <v>16</v>
      </c>
      <c r="Z88" s="46" t="s">
        <v>16</v>
      </c>
      <c r="AA88" s="54" t="s">
        <v>16</v>
      </c>
      <c r="AB88" s="54" t="s">
        <v>16</v>
      </c>
      <c r="AC88" s="46" t="s">
        <v>16</v>
      </c>
      <c r="AD88" s="46" t="s">
        <v>16</v>
      </c>
      <c r="AE88" s="46" t="s">
        <v>16</v>
      </c>
      <c r="AF88" s="46" t="s">
        <v>16</v>
      </c>
      <c r="AG88" s="26">
        <f>SUM(TabelERE724[[#This Row],[11-09-21]:[07-05-22]])</f>
        <v>2</v>
      </c>
      <c r="AH88" s="27">
        <f>(COUNTIF(TabelERE724[[#This Row],[11-09-21]:[07-05-22]],3)*2)+COUNTIF(TabelERE724[[#This Row],[11-09-21]:[07-05-22]],1)</f>
        <v>2</v>
      </c>
      <c r="AI88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6</v>
      </c>
      <c r="AJ88" s="29"/>
      <c r="AK88" s="30">
        <f t="shared" si="18"/>
        <v>0.33333333333333331</v>
      </c>
      <c r="AL88" s="31"/>
    </row>
    <row r="89" spans="1:38" s="32" customFormat="1" ht="15" customHeight="1" x14ac:dyDescent="0.3">
      <c r="A89" s="18"/>
      <c r="B89" s="19">
        <f t="shared" si="13"/>
        <v>83</v>
      </c>
      <c r="C89" s="20">
        <v>362</v>
      </c>
      <c r="D89" s="21" t="str">
        <f t="shared" si="14"/>
        <v>POLFLIET GUSTAAF</v>
      </c>
      <c r="E89" s="22" t="str">
        <f t="shared" si="15"/>
        <v>-</v>
      </c>
      <c r="F89" s="23" t="str">
        <f t="shared" si="16"/>
        <v>B</v>
      </c>
      <c r="G89" s="23" t="str">
        <f>IF(TabelERE724[[#This Row],[Gespeelde manches]]&lt;10,"TW",IF(TabelERE724[[#This Row],[Percentage]]&lt;60%,"D","C"))</f>
        <v>TW</v>
      </c>
      <c r="H89" s="24" t="str">
        <f>(VLOOKUP(C89,Ledenlijst1,2,FALSE))&amp;" "&amp;(IF(TabelERE724[[#This Row],[Ploegnummer
(kolom te verbergen)]]="-","",TabelERE724[[#This Row],[Ploegnummer
(kolom te verbergen)]]))</f>
        <v xml:space="preserve">RITOBOYS </v>
      </c>
      <c r="I89" s="25" t="str">
        <f t="shared" si="17"/>
        <v>RITO</v>
      </c>
      <c r="J89" s="44"/>
      <c r="K89" s="79" t="s">
        <v>16</v>
      </c>
      <c r="L89" s="46" t="s">
        <v>16</v>
      </c>
      <c r="M89" s="46">
        <v>1</v>
      </c>
      <c r="N89" s="54" t="s">
        <v>16</v>
      </c>
      <c r="O89" s="82" t="s">
        <v>10</v>
      </c>
      <c r="P89" s="47" t="s">
        <v>16</v>
      </c>
      <c r="Q89" s="47" t="s">
        <v>16</v>
      </c>
      <c r="R89" s="46" t="s">
        <v>16</v>
      </c>
      <c r="S89" s="47" t="s">
        <v>16</v>
      </c>
      <c r="T89" s="46" t="s">
        <v>16</v>
      </c>
      <c r="U89" s="47" t="s">
        <v>16</v>
      </c>
      <c r="V89" s="46" t="s">
        <v>16</v>
      </c>
      <c r="W89" s="54" t="s">
        <v>16</v>
      </c>
      <c r="X89" s="47" t="s">
        <v>16</v>
      </c>
      <c r="Y89" s="46" t="s">
        <v>16</v>
      </c>
      <c r="Z89" s="82" t="s">
        <v>10</v>
      </c>
      <c r="AA89" s="54" t="s">
        <v>16</v>
      </c>
      <c r="AB89" s="54" t="s">
        <v>16</v>
      </c>
      <c r="AC89" s="46">
        <v>1</v>
      </c>
      <c r="AD89" s="46" t="s">
        <v>16</v>
      </c>
      <c r="AE89" s="47" t="s">
        <v>16</v>
      </c>
      <c r="AF89" s="46" t="s">
        <v>16</v>
      </c>
      <c r="AG89" s="26">
        <f>SUM(TabelERE724[[#This Row],[11-09-21]:[07-05-22]])</f>
        <v>2</v>
      </c>
      <c r="AH89" s="27">
        <f>(COUNTIF(TabelERE724[[#This Row],[11-09-21]:[07-05-22]],3)*2)+COUNTIF(TabelERE724[[#This Row],[11-09-21]:[07-05-22]],1)</f>
        <v>2</v>
      </c>
      <c r="AI89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</v>
      </c>
      <c r="AJ89" s="29">
        <v>2</v>
      </c>
      <c r="AK89" s="30">
        <f t="shared" si="18"/>
        <v>1</v>
      </c>
      <c r="AL89" s="31"/>
    </row>
    <row r="90" spans="1:38" s="32" customFormat="1" ht="15" customHeight="1" x14ac:dyDescent="0.3">
      <c r="A90" s="18"/>
      <c r="B90" s="19">
        <f t="shared" si="13"/>
        <v>87</v>
      </c>
      <c r="C90" s="20">
        <v>840</v>
      </c>
      <c r="D90" s="21" t="str">
        <f t="shared" si="14"/>
        <v>DE RYCK MARC</v>
      </c>
      <c r="E90" s="22" t="str">
        <f t="shared" si="15"/>
        <v>-</v>
      </c>
      <c r="F90" s="23" t="str">
        <f t="shared" si="16"/>
        <v>NA</v>
      </c>
      <c r="G90" s="23" t="str">
        <f>IF(TabelERE724[[#This Row],[Gespeelde manches]]&lt;10,"TW",IF(TabelERE724[[#This Row],[Percentage]]&lt;60%,"D","C"))</f>
        <v>TW</v>
      </c>
      <c r="H90" s="24" t="str">
        <f>(VLOOKUP(C90,Ledenlijst1,2,FALSE))&amp;" "&amp;(IF(TabelERE724[[#This Row],[Ploegnummer
(kolom te verbergen)]]="-","",TabelERE724[[#This Row],[Ploegnummer
(kolom te verbergen)]]))</f>
        <v>DE SLOEBERS 2</v>
      </c>
      <c r="I90" s="25" t="str">
        <f t="shared" si="17"/>
        <v>SLOE</v>
      </c>
      <c r="J90" s="44">
        <v>2</v>
      </c>
      <c r="K90" s="79" t="s">
        <v>16</v>
      </c>
      <c r="L90" s="46" t="s">
        <v>16</v>
      </c>
      <c r="M90" s="46" t="s">
        <v>16</v>
      </c>
      <c r="N90" s="54" t="s">
        <v>16</v>
      </c>
      <c r="O90" s="54">
        <v>1</v>
      </c>
      <c r="P90" s="47" t="s">
        <v>16</v>
      </c>
      <c r="Q90" s="82" t="s">
        <v>10</v>
      </c>
      <c r="R90" s="46" t="s">
        <v>16</v>
      </c>
      <c r="S90" s="47" t="s">
        <v>16</v>
      </c>
      <c r="T90" s="46" t="s">
        <v>16</v>
      </c>
      <c r="U90" s="47" t="s">
        <v>16</v>
      </c>
      <c r="V90" s="46" t="s">
        <v>16</v>
      </c>
      <c r="W90" s="54" t="s">
        <v>16</v>
      </c>
      <c r="X90" s="47" t="s">
        <v>16</v>
      </c>
      <c r="Y90" s="46" t="s">
        <v>16</v>
      </c>
      <c r="Z90" s="47" t="s">
        <v>16</v>
      </c>
      <c r="AA90" s="54" t="s">
        <v>16</v>
      </c>
      <c r="AB90" s="82" t="s">
        <v>10</v>
      </c>
      <c r="AC90" s="46" t="s">
        <v>16</v>
      </c>
      <c r="AD90" s="46" t="s">
        <v>16</v>
      </c>
      <c r="AE90" s="47" t="s">
        <v>16</v>
      </c>
      <c r="AF90" s="46" t="s">
        <v>16</v>
      </c>
      <c r="AG90" s="26">
        <f>SUM(TabelERE724[[#This Row],[11-09-21]:[07-05-22]])</f>
        <v>1</v>
      </c>
      <c r="AH90" s="27">
        <f>(COUNTIF(TabelERE724[[#This Row],[11-09-21]:[07-05-22]],3)*2)+COUNTIF(TabelERE724[[#This Row],[11-09-21]:[07-05-22]],1)</f>
        <v>1</v>
      </c>
      <c r="AI90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</v>
      </c>
      <c r="AJ90" s="29"/>
      <c r="AK90" s="30">
        <f t="shared" si="18"/>
        <v>0.5</v>
      </c>
      <c r="AL90" s="31"/>
    </row>
    <row r="91" spans="1:38" s="32" customFormat="1" ht="15" customHeight="1" x14ac:dyDescent="0.3">
      <c r="A91" s="18"/>
      <c r="B91" s="19">
        <f t="shared" si="13"/>
        <v>87</v>
      </c>
      <c r="C91" s="20">
        <v>506</v>
      </c>
      <c r="D91" s="21" t="str">
        <f t="shared" si="14"/>
        <v>CARLIER ASTRID</v>
      </c>
      <c r="E91" s="22" t="str">
        <f t="shared" si="15"/>
        <v>-</v>
      </c>
      <c r="F91" s="23" t="str">
        <f t="shared" si="16"/>
        <v>D</v>
      </c>
      <c r="G91" s="23" t="str">
        <f>IF(TabelERE724[[#This Row],[Gespeelde manches]]&lt;10,"TW",IF(TabelERE724[[#This Row],[Percentage]]&lt;60%,"D","C"))</f>
        <v>TW</v>
      </c>
      <c r="H91" s="24" t="str">
        <f>(VLOOKUP(C91,Ledenlijst1,2,FALSE))&amp;" "&amp;(IF(TabelERE724[[#This Row],[Ploegnummer
(kolom te verbergen)]]="-","",TabelERE724[[#This Row],[Ploegnummer
(kolom te verbergen)]]))</f>
        <v>DEN BLACK 4</v>
      </c>
      <c r="I91" s="25" t="str">
        <f t="shared" si="17"/>
        <v>DBLA</v>
      </c>
      <c r="J91" s="44">
        <v>4</v>
      </c>
      <c r="K91" s="79" t="s">
        <v>16</v>
      </c>
      <c r="L91" s="46" t="s">
        <v>16</v>
      </c>
      <c r="M91" s="46" t="s">
        <v>16</v>
      </c>
      <c r="N91" s="54" t="s">
        <v>16</v>
      </c>
      <c r="O91" s="54" t="s">
        <v>16</v>
      </c>
      <c r="P91" s="47" t="s">
        <v>16</v>
      </c>
      <c r="Q91" s="47" t="s">
        <v>16</v>
      </c>
      <c r="R91" s="46" t="s">
        <v>16</v>
      </c>
      <c r="S91" s="82" t="s">
        <v>10</v>
      </c>
      <c r="T91" s="46" t="s">
        <v>16</v>
      </c>
      <c r="U91" s="47" t="s">
        <v>16</v>
      </c>
      <c r="V91" s="46" t="s">
        <v>16</v>
      </c>
      <c r="W91" s="54" t="s">
        <v>16</v>
      </c>
      <c r="X91" s="47" t="s">
        <v>16</v>
      </c>
      <c r="Y91" s="46">
        <v>1</v>
      </c>
      <c r="Z91" s="47">
        <v>0</v>
      </c>
      <c r="AA91" s="54" t="s">
        <v>16</v>
      </c>
      <c r="AB91" s="54" t="s">
        <v>16</v>
      </c>
      <c r="AC91" s="46" t="s">
        <v>16</v>
      </c>
      <c r="AD91" s="82" t="s">
        <v>10</v>
      </c>
      <c r="AE91" s="47" t="s">
        <v>16</v>
      </c>
      <c r="AF91" s="46" t="s">
        <v>16</v>
      </c>
      <c r="AG91" s="26">
        <f>SUM(TabelERE724[[#This Row],[11-09-21]:[07-05-22]])</f>
        <v>1</v>
      </c>
      <c r="AH91" s="27">
        <f>(COUNTIF(TabelERE724[[#This Row],[11-09-21]:[07-05-22]],3)*2)+COUNTIF(TabelERE724[[#This Row],[11-09-21]:[07-05-22]],1)</f>
        <v>1</v>
      </c>
      <c r="AI91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4</v>
      </c>
      <c r="AJ91" s="29"/>
      <c r="AK91" s="30">
        <f t="shared" si="18"/>
        <v>0.25</v>
      </c>
      <c r="AL91" s="31"/>
    </row>
    <row r="92" spans="1:38" s="32" customFormat="1" ht="15" customHeight="1" x14ac:dyDescent="0.3">
      <c r="A92" s="18"/>
      <c r="B92" s="19">
        <f t="shared" si="13"/>
        <v>87</v>
      </c>
      <c r="C92" s="20">
        <v>808</v>
      </c>
      <c r="D92" s="21" t="str">
        <f t="shared" si="14"/>
        <v>CORBEEL JEAN-PIERRE</v>
      </c>
      <c r="E92" s="22" t="str">
        <f t="shared" si="15"/>
        <v>-</v>
      </c>
      <c r="F92" s="23" t="str">
        <f t="shared" si="16"/>
        <v>NA</v>
      </c>
      <c r="G92" s="23" t="str">
        <f>IF(TabelERE724[[#This Row],[Gespeelde manches]]&lt;10,"TW",IF(TabelERE724[[#This Row],[Percentage]]&lt;60%,"D","C"))</f>
        <v>TW</v>
      </c>
      <c r="H92" s="24" t="str">
        <f>(VLOOKUP(C92,Ledenlijst1,2,FALSE))&amp;" "&amp;(IF(TabelERE724[[#This Row],[Ploegnummer
(kolom te verbergen)]]="-","",TabelERE724[[#This Row],[Ploegnummer
(kolom te verbergen)]]))</f>
        <v>DEN BLACK 4</v>
      </c>
      <c r="I92" s="25" t="str">
        <f t="shared" si="17"/>
        <v>DBLA</v>
      </c>
      <c r="J92" s="44">
        <v>4</v>
      </c>
      <c r="K92" s="79" t="s">
        <v>16</v>
      </c>
      <c r="L92" s="46" t="s">
        <v>16</v>
      </c>
      <c r="M92" s="46">
        <v>1</v>
      </c>
      <c r="N92" s="54" t="s">
        <v>16</v>
      </c>
      <c r="O92" s="54" t="s">
        <v>16</v>
      </c>
      <c r="P92" s="47" t="s">
        <v>16</v>
      </c>
      <c r="Q92" s="47" t="s">
        <v>16</v>
      </c>
      <c r="R92" s="46" t="s">
        <v>16</v>
      </c>
      <c r="S92" s="82" t="s">
        <v>10</v>
      </c>
      <c r="T92" s="46" t="s">
        <v>16</v>
      </c>
      <c r="U92" s="47" t="s">
        <v>16</v>
      </c>
      <c r="V92" s="46" t="s">
        <v>16</v>
      </c>
      <c r="W92" s="54" t="s">
        <v>16</v>
      </c>
      <c r="X92" s="47" t="s">
        <v>16</v>
      </c>
      <c r="Y92" s="46" t="s">
        <v>16</v>
      </c>
      <c r="Z92" s="47" t="s">
        <v>16</v>
      </c>
      <c r="AA92" s="54" t="s">
        <v>16</v>
      </c>
      <c r="AB92" s="54" t="s">
        <v>16</v>
      </c>
      <c r="AC92" s="46" t="s">
        <v>16</v>
      </c>
      <c r="AD92" s="82" t="s">
        <v>10</v>
      </c>
      <c r="AE92" s="47" t="s">
        <v>16</v>
      </c>
      <c r="AF92" s="46" t="s">
        <v>16</v>
      </c>
      <c r="AG92" s="26">
        <f>SUM(TabelERE724[[#This Row],[11-09-21]:[07-05-22]])</f>
        <v>1</v>
      </c>
      <c r="AH92" s="27">
        <f>(COUNTIF(TabelERE724[[#This Row],[11-09-21]:[07-05-22]],3)*2)+COUNTIF(TabelERE724[[#This Row],[11-09-21]:[07-05-22]],1)</f>
        <v>1</v>
      </c>
      <c r="AI92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</v>
      </c>
      <c r="AJ92" s="29"/>
      <c r="AK92" s="30">
        <f t="shared" si="18"/>
        <v>0.5</v>
      </c>
      <c r="AL92" s="31"/>
    </row>
    <row r="93" spans="1:38" s="32" customFormat="1" ht="15" customHeight="1" x14ac:dyDescent="0.3">
      <c r="A93" s="18"/>
      <c r="B93" s="19">
        <f t="shared" si="13"/>
        <v>87</v>
      </c>
      <c r="C93" s="20">
        <v>679</v>
      </c>
      <c r="D93" s="21" t="str">
        <f t="shared" si="14"/>
        <v>VAN CAMPENHOUT PIERRE</v>
      </c>
      <c r="E93" s="22">
        <f t="shared" si="15"/>
        <v>4</v>
      </c>
      <c r="F93" s="23" t="str">
        <f t="shared" si="16"/>
        <v>NA</v>
      </c>
      <c r="G93" s="23" t="str">
        <f>IF(TabelERE724[[#This Row],[Gespeelde manches]]&lt;10,"TW",IF(TabelERE724[[#This Row],[Percentage]]&lt;60%,"D","C"))</f>
        <v>TW</v>
      </c>
      <c r="H93" s="24" t="str">
        <f>(VLOOKUP(C93,Ledenlijst1,2,FALSE))&amp;" "&amp;(IF(TabelERE724[[#This Row],[Ploegnummer
(kolom te verbergen)]]="-","",TabelERE724[[#This Row],[Ploegnummer
(kolom te verbergen)]]))</f>
        <v>GOUDEN BIL 3</v>
      </c>
      <c r="I93" s="25" t="str">
        <f t="shared" si="17"/>
        <v>GBIL</v>
      </c>
      <c r="J93" s="44">
        <v>3</v>
      </c>
      <c r="K93" s="79" t="s">
        <v>16</v>
      </c>
      <c r="L93" s="46">
        <v>1</v>
      </c>
      <c r="M93" s="46" t="s">
        <v>16</v>
      </c>
      <c r="N93" s="54" t="s">
        <v>16</v>
      </c>
      <c r="O93" s="54" t="s">
        <v>16</v>
      </c>
      <c r="P93" s="47" t="s">
        <v>16</v>
      </c>
      <c r="Q93" s="47" t="s">
        <v>16</v>
      </c>
      <c r="R93" s="46" t="s">
        <v>16</v>
      </c>
      <c r="S93" s="47" t="s">
        <v>16</v>
      </c>
      <c r="T93" s="82" t="s">
        <v>10</v>
      </c>
      <c r="U93" s="47" t="s">
        <v>16</v>
      </c>
      <c r="V93" s="46" t="s">
        <v>16</v>
      </c>
      <c r="W93" s="54" t="s">
        <v>16</v>
      </c>
      <c r="X93" s="47" t="s">
        <v>16</v>
      </c>
      <c r="Y93" s="46" t="s">
        <v>16</v>
      </c>
      <c r="Z93" s="47" t="s">
        <v>16</v>
      </c>
      <c r="AA93" s="54" t="s">
        <v>16</v>
      </c>
      <c r="AB93" s="54" t="s">
        <v>16</v>
      </c>
      <c r="AC93" s="46" t="s">
        <v>16</v>
      </c>
      <c r="AD93" s="46" t="s">
        <v>16</v>
      </c>
      <c r="AE93" s="82" t="s">
        <v>10</v>
      </c>
      <c r="AF93" s="46" t="s">
        <v>16</v>
      </c>
      <c r="AG93" s="26">
        <f>SUM(TabelERE724[[#This Row],[11-09-21]:[07-05-22]])</f>
        <v>1</v>
      </c>
      <c r="AH93" s="27">
        <f>(COUNTIF(TabelERE724[[#This Row],[11-09-21]:[07-05-22]],3)*2)+COUNTIF(TabelERE724[[#This Row],[11-09-21]:[07-05-22]],1)</f>
        <v>1</v>
      </c>
      <c r="AI93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</v>
      </c>
      <c r="AJ93" s="29"/>
      <c r="AK93" s="30">
        <f t="shared" si="18"/>
        <v>0.5</v>
      </c>
      <c r="AL93" s="31"/>
    </row>
    <row r="94" spans="1:38" s="32" customFormat="1" ht="15" customHeight="1" x14ac:dyDescent="0.3">
      <c r="A94" s="18"/>
      <c r="B94" s="19">
        <f t="shared" si="13"/>
        <v>87</v>
      </c>
      <c r="C94" s="20">
        <v>421</v>
      </c>
      <c r="D94" s="21" t="str">
        <f t="shared" si="14"/>
        <v>DEHERTOGH NICK</v>
      </c>
      <c r="E94" s="22" t="str">
        <f t="shared" si="15"/>
        <v>-</v>
      </c>
      <c r="F94" s="23" t="str">
        <f t="shared" si="16"/>
        <v>C</v>
      </c>
      <c r="G94" s="23" t="str">
        <f>IF(TabelERE724[[#This Row],[Gespeelde manches]]&lt;10,"TW",IF(TabelERE724[[#This Row],[Percentage]]&lt;60%,"D","C"))</f>
        <v>TW</v>
      </c>
      <c r="H94" s="24" t="str">
        <f>(VLOOKUP(C94,Ledenlijst1,2,FALSE))&amp;" "&amp;(IF(TabelERE724[[#This Row],[Ploegnummer
(kolom te verbergen)]]="-","",TabelERE724[[#This Row],[Ploegnummer
(kolom te verbergen)]]))</f>
        <v>KALFORT SPORTIF 3</v>
      </c>
      <c r="I94" s="25" t="str">
        <f t="shared" si="17"/>
        <v>KALF</v>
      </c>
      <c r="J94" s="44">
        <v>3</v>
      </c>
      <c r="K94" s="79" t="s">
        <v>16</v>
      </c>
      <c r="L94" s="46" t="s">
        <v>16</v>
      </c>
      <c r="M94" s="46" t="s">
        <v>16</v>
      </c>
      <c r="N94" s="54" t="s">
        <v>16</v>
      </c>
      <c r="O94" s="54" t="s">
        <v>16</v>
      </c>
      <c r="P94" s="47" t="s">
        <v>16</v>
      </c>
      <c r="Q94" s="47" t="s">
        <v>16</v>
      </c>
      <c r="R94" s="82" t="s">
        <v>10</v>
      </c>
      <c r="S94" s="47">
        <v>1</v>
      </c>
      <c r="T94" s="46" t="s">
        <v>16</v>
      </c>
      <c r="U94" s="47" t="s">
        <v>16</v>
      </c>
      <c r="V94" s="46" t="s">
        <v>16</v>
      </c>
      <c r="W94" s="54" t="s">
        <v>16</v>
      </c>
      <c r="X94" s="47" t="s">
        <v>16</v>
      </c>
      <c r="Y94" s="46" t="s">
        <v>16</v>
      </c>
      <c r="Z94" s="47" t="s">
        <v>16</v>
      </c>
      <c r="AA94" s="54" t="s">
        <v>16</v>
      </c>
      <c r="AB94" s="54" t="s">
        <v>16</v>
      </c>
      <c r="AC94" s="82" t="s">
        <v>10</v>
      </c>
      <c r="AD94" s="46" t="s">
        <v>16</v>
      </c>
      <c r="AE94" s="47" t="s">
        <v>16</v>
      </c>
      <c r="AF94" s="46" t="s">
        <v>16</v>
      </c>
      <c r="AG94" s="26">
        <f>SUM(TabelERE724[[#This Row],[11-09-21]:[07-05-22]])</f>
        <v>1</v>
      </c>
      <c r="AH94" s="27">
        <f>(COUNTIF(TabelERE724[[#This Row],[11-09-21]:[07-05-22]],3)*2)+COUNTIF(TabelERE724[[#This Row],[11-09-21]:[07-05-22]],1)</f>
        <v>1</v>
      </c>
      <c r="AI94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</v>
      </c>
      <c r="AJ94" s="29"/>
      <c r="AK94" s="30">
        <f t="shared" si="18"/>
        <v>0.5</v>
      </c>
      <c r="AL94" s="31"/>
    </row>
    <row r="95" spans="1:38" s="32" customFormat="1" ht="15" customHeight="1" x14ac:dyDescent="0.3">
      <c r="A95" s="18"/>
      <c r="B95" s="19">
        <f t="shared" si="13"/>
        <v>87</v>
      </c>
      <c r="C95" s="20">
        <v>845</v>
      </c>
      <c r="D95" s="21" t="str">
        <f t="shared" si="14"/>
        <v>KOYEN LAURENT</v>
      </c>
      <c r="E95" s="22" t="str">
        <f t="shared" si="15"/>
        <v>-</v>
      </c>
      <c r="F95" s="23" t="str">
        <f t="shared" si="16"/>
        <v>NA</v>
      </c>
      <c r="G95" s="23" t="str">
        <f>IF(TabelERE724[[#This Row],[Gespeelde manches]]&lt;10,"TW",IF(TabelERE724[[#This Row],[Percentage]]&lt;60%,"D","C"))</f>
        <v>D</v>
      </c>
      <c r="H95" s="24" t="str">
        <f>(VLOOKUP(C95,Ledenlijst1,2,FALSE))&amp;" "&amp;(IF(TabelERE724[[#This Row],[Ploegnummer
(kolom te verbergen)]]="-","",TabelERE724[[#This Row],[Ploegnummer
(kolom te verbergen)]]))</f>
        <v>KALFORT SPORTIF 3</v>
      </c>
      <c r="I95" s="25" t="str">
        <f t="shared" si="17"/>
        <v>KALF</v>
      </c>
      <c r="J95" s="44">
        <v>3</v>
      </c>
      <c r="K95" s="79" t="s">
        <v>16</v>
      </c>
      <c r="L95" s="46" t="s">
        <v>16</v>
      </c>
      <c r="M95" s="46">
        <v>0</v>
      </c>
      <c r="N95" s="54">
        <v>0</v>
      </c>
      <c r="O95" s="54" t="s">
        <v>16</v>
      </c>
      <c r="P95" s="47" t="s">
        <v>16</v>
      </c>
      <c r="Q95" s="47" t="s">
        <v>16</v>
      </c>
      <c r="R95" s="82" t="s">
        <v>10</v>
      </c>
      <c r="S95" s="47" t="s">
        <v>16</v>
      </c>
      <c r="T95" s="46" t="s">
        <v>16</v>
      </c>
      <c r="U95" s="47">
        <v>0</v>
      </c>
      <c r="V95" s="46">
        <v>0</v>
      </c>
      <c r="W95" s="54" t="s">
        <v>16</v>
      </c>
      <c r="X95" s="47" t="s">
        <v>16</v>
      </c>
      <c r="Y95" s="46">
        <v>1</v>
      </c>
      <c r="Z95" s="47" t="s">
        <v>16</v>
      </c>
      <c r="AA95" s="54" t="s">
        <v>16</v>
      </c>
      <c r="AB95" s="54" t="s">
        <v>16</v>
      </c>
      <c r="AC95" s="82" t="s">
        <v>10</v>
      </c>
      <c r="AD95" s="46">
        <v>0</v>
      </c>
      <c r="AE95" s="47" t="s">
        <v>16</v>
      </c>
      <c r="AF95" s="46" t="s">
        <v>16</v>
      </c>
      <c r="AG95" s="26">
        <f>SUM(TabelERE724[[#This Row],[11-09-21]:[07-05-22]])</f>
        <v>1</v>
      </c>
      <c r="AH95" s="27">
        <f>(COUNTIF(TabelERE724[[#This Row],[11-09-21]:[07-05-22]],3)*2)+COUNTIF(TabelERE724[[#This Row],[11-09-21]:[07-05-22]],1)</f>
        <v>1</v>
      </c>
      <c r="AI95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11</v>
      </c>
      <c r="AJ95" s="29">
        <v>1</v>
      </c>
      <c r="AK95" s="30">
        <f t="shared" si="18"/>
        <v>9.0909090909090912E-2</v>
      </c>
      <c r="AL95" s="31"/>
    </row>
    <row r="96" spans="1:38" s="32" customFormat="1" ht="15" customHeight="1" x14ac:dyDescent="0.3">
      <c r="A96" s="18"/>
      <c r="B96" s="19">
        <f t="shared" si="13"/>
        <v>87</v>
      </c>
      <c r="C96" s="20">
        <v>274</v>
      </c>
      <c r="D96" s="21" t="str">
        <f t="shared" si="14"/>
        <v>VAN PAMEL TIANA</v>
      </c>
      <c r="E96" s="22" t="str">
        <f t="shared" si="15"/>
        <v>-</v>
      </c>
      <c r="F96" s="23" t="str">
        <f t="shared" si="16"/>
        <v>D</v>
      </c>
      <c r="G96" s="23" t="str">
        <f>IF(TabelERE724[[#This Row],[Gespeelde manches]]&lt;10,"TW",IF(TabelERE724[[#This Row],[Percentage]]&lt;60%,"D","C"))</f>
        <v>TW</v>
      </c>
      <c r="H96" s="24" t="str">
        <f>(VLOOKUP(C96,Ledenlijst1,2,FALSE))&amp;" "&amp;(IF(TabelERE724[[#This Row],[Ploegnummer
(kolom te verbergen)]]="-","",TabelERE724[[#This Row],[Ploegnummer
(kolom te verbergen)]]))</f>
        <v>KALFORT SPORTIF 3</v>
      </c>
      <c r="I96" s="25" t="str">
        <f t="shared" si="17"/>
        <v>KALF</v>
      </c>
      <c r="J96" s="44">
        <v>3</v>
      </c>
      <c r="K96" s="79" t="s">
        <v>16</v>
      </c>
      <c r="L96" s="46" t="s">
        <v>16</v>
      </c>
      <c r="M96" s="46" t="s">
        <v>16</v>
      </c>
      <c r="N96" s="54" t="s">
        <v>16</v>
      </c>
      <c r="O96" s="54" t="s">
        <v>16</v>
      </c>
      <c r="P96" s="47" t="s">
        <v>16</v>
      </c>
      <c r="Q96" s="47">
        <v>0</v>
      </c>
      <c r="R96" s="82" t="s">
        <v>10</v>
      </c>
      <c r="S96" s="47" t="s">
        <v>16</v>
      </c>
      <c r="T96" s="46" t="s">
        <v>16</v>
      </c>
      <c r="U96" s="47" t="s">
        <v>16</v>
      </c>
      <c r="V96" s="46" t="s">
        <v>16</v>
      </c>
      <c r="W96" s="54">
        <v>1</v>
      </c>
      <c r="X96" s="47" t="s">
        <v>16</v>
      </c>
      <c r="Y96" s="46" t="s">
        <v>16</v>
      </c>
      <c r="Z96" s="47" t="s">
        <v>16</v>
      </c>
      <c r="AA96" s="54" t="s">
        <v>16</v>
      </c>
      <c r="AB96" s="54" t="s">
        <v>16</v>
      </c>
      <c r="AC96" s="82" t="s">
        <v>10</v>
      </c>
      <c r="AD96" s="46" t="s">
        <v>16</v>
      </c>
      <c r="AE96" s="47" t="s">
        <v>16</v>
      </c>
      <c r="AF96" s="46" t="s">
        <v>16</v>
      </c>
      <c r="AG96" s="26">
        <f>SUM(TabelERE724[[#This Row],[11-09-21]:[07-05-22]])</f>
        <v>1</v>
      </c>
      <c r="AH96" s="27">
        <f>(COUNTIF(TabelERE724[[#This Row],[11-09-21]:[07-05-22]],3)*2)+COUNTIF(TabelERE724[[#This Row],[11-09-21]:[07-05-22]],1)</f>
        <v>1</v>
      </c>
      <c r="AI96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3</v>
      </c>
      <c r="AJ96" s="29">
        <v>1</v>
      </c>
      <c r="AK96" s="30">
        <f t="shared" si="18"/>
        <v>0.33333333333333331</v>
      </c>
      <c r="AL96" s="31"/>
    </row>
    <row r="97" spans="1:38" s="32" customFormat="1" ht="15" customHeight="1" x14ac:dyDescent="0.3">
      <c r="A97" s="18"/>
      <c r="B97" s="19">
        <f t="shared" si="13"/>
        <v>87</v>
      </c>
      <c r="C97" s="20">
        <v>159</v>
      </c>
      <c r="D97" s="21" t="str">
        <f t="shared" si="14"/>
        <v>HERMANS SOPHIE</v>
      </c>
      <c r="E97" s="22" t="str">
        <f t="shared" si="15"/>
        <v>-</v>
      </c>
      <c r="F97" s="23" t="str">
        <f t="shared" si="16"/>
        <v>NA</v>
      </c>
      <c r="G97" s="23" t="str">
        <f>IF(TabelERE724[[#This Row],[Gespeelde manches]]&lt;10,"TW",IF(TabelERE724[[#This Row],[Percentage]]&lt;60%,"D","C"))</f>
        <v>TW</v>
      </c>
      <c r="H97" s="24" t="str">
        <f>(VLOOKUP(C97,Ledenlijst1,2,FALSE))&amp;" "&amp;(IF(TabelERE724[[#This Row],[Ploegnummer
(kolom te verbergen)]]="-","",TabelERE724[[#This Row],[Ploegnummer
(kolom te verbergen)]]))</f>
        <v>KASTEL 2</v>
      </c>
      <c r="I97" s="25" t="str">
        <f t="shared" si="17"/>
        <v>KAST</v>
      </c>
      <c r="J97" s="44">
        <v>2</v>
      </c>
      <c r="K97" s="79" t="s">
        <v>16</v>
      </c>
      <c r="L97" s="46" t="s">
        <v>16</v>
      </c>
      <c r="M97" s="46" t="s">
        <v>16</v>
      </c>
      <c r="N97" s="82" t="s">
        <v>10</v>
      </c>
      <c r="O97" s="54" t="s">
        <v>16</v>
      </c>
      <c r="P97" s="47" t="s">
        <v>16</v>
      </c>
      <c r="Q97" s="47">
        <v>1</v>
      </c>
      <c r="R97" s="46" t="s">
        <v>16</v>
      </c>
      <c r="S97" s="47" t="s">
        <v>16</v>
      </c>
      <c r="T97" s="46" t="s">
        <v>16</v>
      </c>
      <c r="U97" s="47" t="s">
        <v>16</v>
      </c>
      <c r="V97" s="80" t="s">
        <v>28</v>
      </c>
      <c r="W97" s="54" t="s">
        <v>16</v>
      </c>
      <c r="X97" s="47" t="s">
        <v>16</v>
      </c>
      <c r="Y97" s="82" t="s">
        <v>10</v>
      </c>
      <c r="Z97" s="47" t="s">
        <v>16</v>
      </c>
      <c r="AA97" s="54" t="s">
        <v>16</v>
      </c>
      <c r="AB97" s="54" t="s">
        <v>16</v>
      </c>
      <c r="AC97" s="46" t="s">
        <v>16</v>
      </c>
      <c r="AD97" s="46" t="s">
        <v>16</v>
      </c>
      <c r="AE97" s="47" t="s">
        <v>16</v>
      </c>
      <c r="AF97" s="46" t="s">
        <v>16</v>
      </c>
      <c r="AG97" s="26">
        <f>SUM(TabelERE724[[#This Row],[11-09-21]:[07-05-22]])</f>
        <v>1</v>
      </c>
      <c r="AH97" s="27">
        <f>(COUNTIF(TabelERE724[[#This Row],[11-09-21]:[07-05-22]],3)*2)+COUNTIF(TabelERE724[[#This Row],[11-09-21]:[07-05-22]],1)</f>
        <v>1</v>
      </c>
      <c r="AI97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</v>
      </c>
      <c r="AJ97" s="29"/>
      <c r="AK97" s="30">
        <f t="shared" si="18"/>
        <v>0.5</v>
      </c>
      <c r="AL97" s="31"/>
    </row>
    <row r="98" spans="1:38" s="32" customFormat="1" ht="15" customHeight="1" x14ac:dyDescent="0.3">
      <c r="A98" s="18"/>
      <c r="B98" s="19">
        <f t="shared" si="13"/>
        <v>87</v>
      </c>
      <c r="C98" s="20">
        <v>262</v>
      </c>
      <c r="D98" s="21" t="str">
        <f t="shared" si="14"/>
        <v>DE WITTE JEAN-LUC</v>
      </c>
      <c r="E98" s="22" t="str">
        <f t="shared" si="15"/>
        <v>-</v>
      </c>
      <c r="F98" s="23" t="str">
        <f t="shared" si="16"/>
        <v>D</v>
      </c>
      <c r="G98" s="23" t="str">
        <f>IF(TabelERE724[[#This Row],[Gespeelde manches]]&lt;10,"TW",IF(TabelERE724[[#This Row],[Percentage]]&lt;60%,"D","C"))</f>
        <v>TW</v>
      </c>
      <c r="H98" s="24" t="str">
        <f>(VLOOKUP(C98,Ledenlijst1,2,FALSE))&amp;" "&amp;(IF(TabelERE724[[#This Row],[Ploegnummer
(kolom te verbergen)]]="-","",TabelERE724[[#This Row],[Ploegnummer
(kolom te verbergen)]]))</f>
        <v xml:space="preserve">RITOBOYS </v>
      </c>
      <c r="I98" s="25" t="str">
        <f t="shared" si="17"/>
        <v>RITO</v>
      </c>
      <c r="J98" s="44"/>
      <c r="K98" s="79" t="s">
        <v>16</v>
      </c>
      <c r="L98" s="46" t="s">
        <v>16</v>
      </c>
      <c r="M98" s="46">
        <v>1</v>
      </c>
      <c r="N98" s="54" t="s">
        <v>16</v>
      </c>
      <c r="O98" s="82" t="s">
        <v>10</v>
      </c>
      <c r="P98" s="47" t="s">
        <v>16</v>
      </c>
      <c r="Q98" s="47" t="s">
        <v>16</v>
      </c>
      <c r="R98" s="46" t="s">
        <v>16</v>
      </c>
      <c r="S98" s="47" t="s">
        <v>16</v>
      </c>
      <c r="T98" s="46" t="s">
        <v>16</v>
      </c>
      <c r="U98" s="47" t="s">
        <v>16</v>
      </c>
      <c r="V98" s="46" t="s">
        <v>16</v>
      </c>
      <c r="W98" s="54" t="s">
        <v>16</v>
      </c>
      <c r="X98" s="47" t="s">
        <v>16</v>
      </c>
      <c r="Y98" s="46" t="s">
        <v>16</v>
      </c>
      <c r="Z98" s="82" t="s">
        <v>10</v>
      </c>
      <c r="AA98" s="54" t="s">
        <v>16</v>
      </c>
      <c r="AB98" s="54" t="s">
        <v>16</v>
      </c>
      <c r="AC98" s="46" t="s">
        <v>16</v>
      </c>
      <c r="AD98" s="46" t="s">
        <v>16</v>
      </c>
      <c r="AE98" s="47" t="s">
        <v>16</v>
      </c>
      <c r="AF98" s="46" t="s">
        <v>16</v>
      </c>
      <c r="AG98" s="26">
        <f>SUM(TabelERE724[[#This Row],[11-09-21]:[07-05-22]])</f>
        <v>1</v>
      </c>
      <c r="AH98" s="27">
        <f>(COUNTIF(TabelERE724[[#This Row],[11-09-21]:[07-05-22]],3)*2)+COUNTIF(TabelERE724[[#This Row],[11-09-21]:[07-05-22]],1)</f>
        <v>1</v>
      </c>
      <c r="AI98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</v>
      </c>
      <c r="AJ98" s="29"/>
      <c r="AK98" s="30">
        <f t="shared" si="18"/>
        <v>0.5</v>
      </c>
      <c r="AL98" s="31"/>
    </row>
    <row r="99" spans="1:38" s="32" customFormat="1" ht="15" customHeight="1" x14ac:dyDescent="0.3">
      <c r="A99" s="18"/>
      <c r="B99" s="19">
        <f t="shared" si="13"/>
        <v>87</v>
      </c>
      <c r="C99" s="20">
        <v>611</v>
      </c>
      <c r="D99" s="21" t="str">
        <f t="shared" si="14"/>
        <v>CUYT RITA</v>
      </c>
      <c r="E99" s="22" t="str">
        <f t="shared" si="15"/>
        <v>-</v>
      </c>
      <c r="F99" s="23" t="str">
        <f t="shared" si="16"/>
        <v>D</v>
      </c>
      <c r="G99" s="23" t="str">
        <f>IF(TabelERE724[[#This Row],[Gespeelde manches]]&lt;10,"TW",IF(TabelERE724[[#This Row],[Percentage]]&lt;60%,"D","C"))</f>
        <v>D</v>
      </c>
      <c r="H99" s="24" t="str">
        <f>(VLOOKUP(C99,Ledenlijst1,2,FALSE))&amp;" "&amp;(IF(TabelERE724[[#This Row],[Ploegnummer
(kolom te verbergen)]]="-","",TabelERE724[[#This Row],[Ploegnummer
(kolom te verbergen)]]))</f>
        <v>'t ZANDHOF 3</v>
      </c>
      <c r="I99" s="25" t="str">
        <f t="shared" si="17"/>
        <v>TZH</v>
      </c>
      <c r="J99" s="44">
        <v>3</v>
      </c>
      <c r="K99" s="79" t="s">
        <v>16</v>
      </c>
      <c r="L99" s="46" t="s">
        <v>16</v>
      </c>
      <c r="M99" s="82" t="s">
        <v>10</v>
      </c>
      <c r="N99" s="54">
        <v>0</v>
      </c>
      <c r="O99" s="54">
        <v>0</v>
      </c>
      <c r="P99" s="47">
        <v>0</v>
      </c>
      <c r="Q99" s="47">
        <v>0</v>
      </c>
      <c r="R99" s="46" t="s">
        <v>16</v>
      </c>
      <c r="S99" s="47" t="s">
        <v>16</v>
      </c>
      <c r="T99" s="46" t="s">
        <v>16</v>
      </c>
      <c r="U99" s="47" t="s">
        <v>16</v>
      </c>
      <c r="V99" s="46">
        <v>0</v>
      </c>
      <c r="W99" s="54" t="s">
        <v>16</v>
      </c>
      <c r="X99" s="82" t="s">
        <v>10</v>
      </c>
      <c r="Y99" s="46" t="s">
        <v>16</v>
      </c>
      <c r="Z99" s="47" t="s">
        <v>16</v>
      </c>
      <c r="AA99" s="54" t="s">
        <v>16</v>
      </c>
      <c r="AB99" s="54" t="s">
        <v>16</v>
      </c>
      <c r="AC99" s="46">
        <v>0</v>
      </c>
      <c r="AD99" s="46" t="s">
        <v>16</v>
      </c>
      <c r="AE99" s="47">
        <v>1</v>
      </c>
      <c r="AF99" s="46">
        <v>0</v>
      </c>
      <c r="AG99" s="26">
        <f>SUM(TabelERE724[[#This Row],[11-09-21]:[07-05-22]])</f>
        <v>1</v>
      </c>
      <c r="AH99" s="27">
        <f>(COUNTIF(TabelERE724[[#This Row],[11-09-21]:[07-05-22]],3)*2)+COUNTIF(TabelERE724[[#This Row],[11-09-21]:[07-05-22]],1)</f>
        <v>1</v>
      </c>
      <c r="AI99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15</v>
      </c>
      <c r="AJ99" s="29">
        <v>1</v>
      </c>
      <c r="AK99" s="30">
        <f t="shared" si="18"/>
        <v>6.6666666666666666E-2</v>
      </c>
      <c r="AL99" s="31"/>
    </row>
    <row r="100" spans="1:38" s="32" customFormat="1" ht="15" customHeight="1" x14ac:dyDescent="0.3">
      <c r="A100" s="18"/>
      <c r="B100" s="19">
        <f t="shared" ref="B100:B110" si="19">_xlfn.RANK.EQ(AG100,$AG$4:$AG$110,0)</f>
        <v>87</v>
      </c>
      <c r="C100" s="20">
        <v>12</v>
      </c>
      <c r="D100" s="21" t="str">
        <f t="shared" ref="D100:D110" si="20">VLOOKUP(C100,Ledenlijst1,4,FALSE)</f>
        <v>DE CLERCQ JOZEF</v>
      </c>
      <c r="E100" s="22" t="str">
        <f t="shared" ref="E100:E110" si="21">VLOOKUP(C100,Ledenlijst1,6,FALSE)</f>
        <v>-</v>
      </c>
      <c r="F100" s="23" t="str">
        <f t="shared" ref="F100:F110" si="22">VLOOKUP(C100,Ledenlijst1,5,FALSE)</f>
        <v>C</v>
      </c>
      <c r="G100" s="23" t="str">
        <f>IF(TabelERE724[[#This Row],[Gespeelde manches]]&lt;10,"TW",IF(TabelERE724[[#This Row],[Percentage]]&lt;60%,"D","C"))</f>
        <v>TW</v>
      </c>
      <c r="H100" s="24" t="str">
        <f>(VLOOKUP(C100,Ledenlijst1,2,FALSE))&amp;" "&amp;(IF(TabelERE724[[#This Row],[Ploegnummer
(kolom te verbergen)]]="-","",TabelERE724[[#This Row],[Ploegnummer
(kolom te verbergen)]]))</f>
        <v>'t ZANDHOF 3</v>
      </c>
      <c r="I100" s="25" t="str">
        <f t="shared" ref="I100:I110" si="23">VLOOKUP(C100,Ledenlijst1,3,FALSE)</f>
        <v>TZH</v>
      </c>
      <c r="J100" s="44">
        <v>3</v>
      </c>
      <c r="K100" s="79" t="s">
        <v>16</v>
      </c>
      <c r="L100" s="46" t="s">
        <v>16</v>
      </c>
      <c r="M100" s="82" t="s">
        <v>10</v>
      </c>
      <c r="N100" s="54" t="s">
        <v>16</v>
      </c>
      <c r="O100" s="54" t="s">
        <v>16</v>
      </c>
      <c r="P100" s="47" t="s">
        <v>16</v>
      </c>
      <c r="Q100" s="47">
        <v>0</v>
      </c>
      <c r="R100" s="46" t="s">
        <v>16</v>
      </c>
      <c r="S100" s="47" t="s">
        <v>16</v>
      </c>
      <c r="T100" s="46">
        <v>0</v>
      </c>
      <c r="U100" s="47" t="s">
        <v>16</v>
      </c>
      <c r="V100" s="46" t="s">
        <v>16</v>
      </c>
      <c r="W100" s="54" t="s">
        <v>16</v>
      </c>
      <c r="X100" s="82" t="s">
        <v>10</v>
      </c>
      <c r="Y100" s="46">
        <v>1</v>
      </c>
      <c r="Z100" s="47">
        <v>0</v>
      </c>
      <c r="AA100" s="54" t="s">
        <v>16</v>
      </c>
      <c r="AB100" s="54" t="s">
        <v>16</v>
      </c>
      <c r="AC100" s="46" t="s">
        <v>16</v>
      </c>
      <c r="AD100" s="46" t="s">
        <v>16</v>
      </c>
      <c r="AE100" s="47" t="s">
        <v>16</v>
      </c>
      <c r="AF100" s="46" t="s">
        <v>16</v>
      </c>
      <c r="AG100" s="26">
        <f>SUM(TabelERE724[[#This Row],[11-09-21]:[07-05-22]])</f>
        <v>1</v>
      </c>
      <c r="AH100" s="27">
        <f>(COUNTIF(TabelERE724[[#This Row],[11-09-21]:[07-05-22]],3)*2)+COUNTIF(TabelERE724[[#This Row],[11-09-21]:[07-05-22]],1)</f>
        <v>1</v>
      </c>
      <c r="AI100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8</v>
      </c>
      <c r="AJ100" s="29"/>
      <c r="AK100" s="30">
        <f t="shared" ref="AK100:AK110" si="24">IFERROR(AH100/AI100,0)</f>
        <v>0.125</v>
      </c>
      <c r="AL100" s="31"/>
    </row>
    <row r="101" spans="1:38" s="32" customFormat="1" ht="15" customHeight="1" x14ac:dyDescent="0.3">
      <c r="A101" s="18"/>
      <c r="B101" s="19">
        <f t="shared" si="19"/>
        <v>98</v>
      </c>
      <c r="C101" s="20">
        <v>850</v>
      </c>
      <c r="D101" s="21" t="str">
        <f t="shared" si="20"/>
        <v>STREULENS BART</v>
      </c>
      <c r="E101" s="22" t="str">
        <f t="shared" si="21"/>
        <v>-</v>
      </c>
      <c r="F101" s="23" t="str">
        <f t="shared" si="22"/>
        <v>NA</v>
      </c>
      <c r="G101" s="23" t="str">
        <f>IF(TabelERE724[[#This Row],[Gespeelde manches]]&lt;10,"TW",IF(TabelERE724[[#This Row],[Percentage]]&lt;60%,"D","C"))</f>
        <v>TW</v>
      </c>
      <c r="H101" s="24" t="str">
        <f>(VLOOKUP(C101,Ledenlijst1,2,FALSE))&amp;" "&amp;(IF(TabelERE724[[#This Row],[Ploegnummer
(kolom te verbergen)]]="-","",TabelERE724[[#This Row],[Ploegnummer
(kolom te verbergen)]]))</f>
        <v>DE STATIEVRIENDEN 1</v>
      </c>
      <c r="I101" s="25" t="str">
        <f t="shared" si="23"/>
        <v>STAT</v>
      </c>
      <c r="J101" s="44">
        <v>1</v>
      </c>
      <c r="K101" s="79" t="s">
        <v>16</v>
      </c>
      <c r="L101" s="46" t="s">
        <v>16</v>
      </c>
      <c r="M101" s="46" t="s">
        <v>16</v>
      </c>
      <c r="N101" s="54" t="s">
        <v>16</v>
      </c>
      <c r="O101" s="54" t="s">
        <v>16</v>
      </c>
      <c r="P101" s="47" t="s">
        <v>16</v>
      </c>
      <c r="Q101" s="47" t="s">
        <v>16</v>
      </c>
      <c r="R101" s="46" t="s">
        <v>16</v>
      </c>
      <c r="S101" s="47" t="s">
        <v>16</v>
      </c>
      <c r="T101" s="46">
        <v>0</v>
      </c>
      <c r="U101" s="82" t="s">
        <v>10</v>
      </c>
      <c r="V101" s="46" t="s">
        <v>16</v>
      </c>
      <c r="W101" s="54" t="s">
        <v>16</v>
      </c>
      <c r="X101" s="47" t="s">
        <v>16</v>
      </c>
      <c r="Y101" s="46" t="s">
        <v>16</v>
      </c>
      <c r="Z101" s="47" t="s">
        <v>16</v>
      </c>
      <c r="AA101" s="54" t="s">
        <v>16</v>
      </c>
      <c r="AB101" s="54" t="s">
        <v>16</v>
      </c>
      <c r="AC101" s="46" t="s">
        <v>16</v>
      </c>
      <c r="AD101" s="46" t="s">
        <v>16</v>
      </c>
      <c r="AE101" s="47" t="s">
        <v>16</v>
      </c>
      <c r="AF101" s="82" t="s">
        <v>10</v>
      </c>
      <c r="AG101" s="26">
        <f>SUM(TabelERE724[[#This Row],[11-09-21]:[07-05-22]])</f>
        <v>0</v>
      </c>
      <c r="AH101" s="27">
        <f>(COUNTIF(TabelERE724[[#This Row],[11-09-21]:[07-05-22]],3)*2)+COUNTIF(TabelERE724[[#This Row],[11-09-21]:[07-05-22]],1)</f>
        <v>0</v>
      </c>
      <c r="AI101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</v>
      </c>
      <c r="AJ101" s="29"/>
      <c r="AK101" s="30">
        <f t="shared" si="24"/>
        <v>0</v>
      </c>
      <c r="AL101" s="31"/>
    </row>
    <row r="102" spans="1:38" s="32" customFormat="1" ht="15" customHeight="1" x14ac:dyDescent="0.3">
      <c r="A102" s="18"/>
      <c r="B102" s="19">
        <f t="shared" si="19"/>
        <v>98</v>
      </c>
      <c r="C102" s="20">
        <v>711</v>
      </c>
      <c r="D102" s="21" t="str">
        <f t="shared" si="20"/>
        <v>VRANCKAERT ARNO</v>
      </c>
      <c r="E102" s="22" t="str">
        <f t="shared" si="21"/>
        <v>-</v>
      </c>
      <c r="F102" s="23" t="str">
        <f t="shared" si="22"/>
        <v>D</v>
      </c>
      <c r="G102" s="23" t="str">
        <f>IF(TabelERE724[[#This Row],[Gespeelde manches]]&lt;10,"TW",IF(TabelERE724[[#This Row],[Percentage]]&lt;60%,"D","C"))</f>
        <v>TW</v>
      </c>
      <c r="H102" s="24" t="str">
        <f>(VLOOKUP(C102,Ledenlijst1,2,FALSE))&amp;" "&amp;(IF(TabelERE724[[#This Row],[Ploegnummer
(kolom te verbergen)]]="-","",TabelERE724[[#This Row],[Ploegnummer
(kolom te verbergen)]]))</f>
        <v>DE STATIEVRIENDEN 1</v>
      </c>
      <c r="I102" s="25" t="str">
        <f t="shared" si="23"/>
        <v>STAT</v>
      </c>
      <c r="J102" s="44">
        <v>1</v>
      </c>
      <c r="K102" s="79" t="s">
        <v>16</v>
      </c>
      <c r="L102" s="46" t="s">
        <v>16</v>
      </c>
      <c r="M102" s="46" t="s">
        <v>16</v>
      </c>
      <c r="N102" s="54" t="s">
        <v>16</v>
      </c>
      <c r="O102" s="54" t="s">
        <v>16</v>
      </c>
      <c r="P102" s="47" t="s">
        <v>16</v>
      </c>
      <c r="Q102" s="47" t="s">
        <v>16</v>
      </c>
      <c r="R102" s="46" t="s">
        <v>16</v>
      </c>
      <c r="S102" s="47" t="s">
        <v>16</v>
      </c>
      <c r="T102" s="46" t="s">
        <v>16</v>
      </c>
      <c r="U102" s="82" t="s">
        <v>10</v>
      </c>
      <c r="V102" s="46" t="s">
        <v>16</v>
      </c>
      <c r="W102" s="54">
        <v>0</v>
      </c>
      <c r="X102" s="47" t="s">
        <v>16</v>
      </c>
      <c r="Y102" s="46" t="s">
        <v>16</v>
      </c>
      <c r="Z102" s="47" t="s">
        <v>16</v>
      </c>
      <c r="AA102" s="54" t="s">
        <v>16</v>
      </c>
      <c r="AB102" s="54" t="s">
        <v>16</v>
      </c>
      <c r="AC102" s="46" t="s">
        <v>16</v>
      </c>
      <c r="AD102" s="46" t="s">
        <v>16</v>
      </c>
      <c r="AE102" s="47" t="s">
        <v>16</v>
      </c>
      <c r="AF102" s="82" t="s">
        <v>10</v>
      </c>
      <c r="AG102" s="26">
        <f>SUM(TabelERE724[[#This Row],[11-09-21]:[07-05-22]])</f>
        <v>0</v>
      </c>
      <c r="AH102" s="27">
        <f>(COUNTIF(TabelERE724[[#This Row],[11-09-21]:[07-05-22]],3)*2)+COUNTIF(TabelERE724[[#This Row],[11-09-21]:[07-05-22]],1)</f>
        <v>0</v>
      </c>
      <c r="AI102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</v>
      </c>
      <c r="AJ102" s="29"/>
      <c r="AK102" s="30">
        <f t="shared" si="24"/>
        <v>0</v>
      </c>
      <c r="AL102" s="31"/>
    </row>
    <row r="103" spans="1:38" s="32" customFormat="1" ht="15" customHeight="1" x14ac:dyDescent="0.3">
      <c r="A103" s="18"/>
      <c r="B103" s="19">
        <f t="shared" si="19"/>
        <v>98</v>
      </c>
      <c r="C103" s="20">
        <v>862</v>
      </c>
      <c r="D103" s="21" t="str">
        <f t="shared" si="20"/>
        <v>VAN DEN BOSSCHE KEVIN</v>
      </c>
      <c r="E103" s="22" t="str">
        <f t="shared" si="21"/>
        <v>-</v>
      </c>
      <c r="F103" s="23" t="str">
        <f t="shared" si="22"/>
        <v>NA</v>
      </c>
      <c r="G103" s="23" t="str">
        <f>IF(TabelERE724[[#This Row],[Gespeelde manches]]&lt;10,"TW",IF(TabelERE724[[#This Row],[Percentage]]&lt;60%,"D","C"))</f>
        <v>TW</v>
      </c>
      <c r="H103" s="24" t="str">
        <f>(VLOOKUP(C103,Ledenlijst1,2,FALSE))&amp;" "&amp;(IF(TabelERE724[[#This Row],[Ploegnummer
(kolom te verbergen)]]="-","",TabelERE724[[#This Row],[Ploegnummer
(kolom te verbergen)]]))</f>
        <v xml:space="preserve">DRY-STER </v>
      </c>
      <c r="I103" s="25" t="str">
        <f t="shared" si="23"/>
        <v>DRY</v>
      </c>
      <c r="J103" s="44"/>
      <c r="K103" s="81" t="s">
        <v>10</v>
      </c>
      <c r="L103" s="46" t="s">
        <v>16</v>
      </c>
      <c r="M103" s="46" t="s">
        <v>16</v>
      </c>
      <c r="N103" s="54" t="s">
        <v>16</v>
      </c>
      <c r="O103" s="54" t="s">
        <v>16</v>
      </c>
      <c r="P103" s="47">
        <v>0</v>
      </c>
      <c r="Q103" s="47" t="s">
        <v>16</v>
      </c>
      <c r="R103" s="46" t="s">
        <v>16</v>
      </c>
      <c r="S103" s="85" t="s">
        <v>28</v>
      </c>
      <c r="T103" s="46" t="s">
        <v>16</v>
      </c>
      <c r="U103" s="47" t="s">
        <v>16</v>
      </c>
      <c r="V103" s="82" t="s">
        <v>10</v>
      </c>
      <c r="W103" s="54" t="s">
        <v>16</v>
      </c>
      <c r="X103" s="47" t="s">
        <v>16</v>
      </c>
      <c r="Y103" s="46" t="s">
        <v>16</v>
      </c>
      <c r="Z103" s="47" t="s">
        <v>16</v>
      </c>
      <c r="AA103" s="54" t="s">
        <v>16</v>
      </c>
      <c r="AB103" s="54" t="s">
        <v>16</v>
      </c>
      <c r="AC103" s="46" t="s">
        <v>16</v>
      </c>
      <c r="AD103" s="46" t="s">
        <v>16</v>
      </c>
      <c r="AE103" s="47" t="s">
        <v>16</v>
      </c>
      <c r="AF103" s="46" t="s">
        <v>16</v>
      </c>
      <c r="AG103" s="26">
        <f>SUM(TabelERE724[[#This Row],[11-09-21]:[07-05-22]])</f>
        <v>0</v>
      </c>
      <c r="AH103" s="27">
        <f>(COUNTIF(TabelERE724[[#This Row],[11-09-21]:[07-05-22]],3)*2)+COUNTIF(TabelERE724[[#This Row],[11-09-21]:[07-05-22]],1)</f>
        <v>0</v>
      </c>
      <c r="AI103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</v>
      </c>
      <c r="AJ103" s="29"/>
      <c r="AK103" s="30">
        <f t="shared" si="24"/>
        <v>0</v>
      </c>
      <c r="AL103" s="31"/>
    </row>
    <row r="104" spans="1:38" s="32" customFormat="1" ht="15" customHeight="1" x14ac:dyDescent="0.3">
      <c r="A104" s="18"/>
      <c r="B104" s="19">
        <f t="shared" si="19"/>
        <v>98</v>
      </c>
      <c r="C104" s="20">
        <v>761</v>
      </c>
      <c r="D104" s="21" t="str">
        <f t="shared" si="20"/>
        <v>MINNEBO JEAN-PIERRE</v>
      </c>
      <c r="E104" s="22" t="str">
        <f t="shared" si="21"/>
        <v>-</v>
      </c>
      <c r="F104" s="23" t="str">
        <f t="shared" si="22"/>
        <v>NA</v>
      </c>
      <c r="G104" s="23" t="str">
        <f>IF(TabelERE724[[#This Row],[Gespeelde manches]]&lt;10,"TW",IF(TabelERE724[[#This Row],[Percentage]]&lt;60%,"D","C"))</f>
        <v>TW</v>
      </c>
      <c r="H104" s="24" t="str">
        <f>(VLOOKUP(C104,Ledenlijst1,2,FALSE))&amp;" "&amp;(IF(TabelERE724[[#This Row],[Ploegnummer
(kolom te verbergen)]]="-","",TabelERE724[[#This Row],[Ploegnummer
(kolom te verbergen)]]))</f>
        <v>GOUDEN BIL 3</v>
      </c>
      <c r="I104" s="25" t="str">
        <f t="shared" si="23"/>
        <v>GBIL</v>
      </c>
      <c r="J104" s="44">
        <v>3</v>
      </c>
      <c r="K104" s="79">
        <v>0</v>
      </c>
      <c r="L104" s="46" t="s">
        <v>16</v>
      </c>
      <c r="M104" s="46" t="s">
        <v>16</v>
      </c>
      <c r="N104" s="54" t="s">
        <v>16</v>
      </c>
      <c r="O104" s="54" t="s">
        <v>16</v>
      </c>
      <c r="P104" s="47" t="s">
        <v>16</v>
      </c>
      <c r="Q104" s="47" t="s">
        <v>16</v>
      </c>
      <c r="R104" s="46" t="s">
        <v>16</v>
      </c>
      <c r="S104" s="47" t="s">
        <v>16</v>
      </c>
      <c r="T104" s="82" t="s">
        <v>10</v>
      </c>
      <c r="U104" s="47" t="s">
        <v>16</v>
      </c>
      <c r="V104" s="46" t="s">
        <v>16</v>
      </c>
      <c r="W104" s="54" t="s">
        <v>16</v>
      </c>
      <c r="X104" s="47" t="s">
        <v>16</v>
      </c>
      <c r="Y104" s="46" t="s">
        <v>16</v>
      </c>
      <c r="Z104" s="47" t="s">
        <v>16</v>
      </c>
      <c r="AA104" s="54" t="s">
        <v>16</v>
      </c>
      <c r="AB104" s="54" t="s">
        <v>16</v>
      </c>
      <c r="AC104" s="46" t="s">
        <v>16</v>
      </c>
      <c r="AD104" s="46" t="s">
        <v>16</v>
      </c>
      <c r="AE104" s="82" t="s">
        <v>10</v>
      </c>
      <c r="AF104" s="46" t="s">
        <v>16</v>
      </c>
      <c r="AG104" s="26">
        <f>SUM(TabelERE724[[#This Row],[11-09-21]:[07-05-22]])</f>
        <v>0</v>
      </c>
      <c r="AH104" s="27">
        <f>(COUNTIF(TabelERE724[[#This Row],[11-09-21]:[07-05-22]],3)*2)+COUNTIF(TabelERE724[[#This Row],[11-09-21]:[07-05-22]],1)</f>
        <v>0</v>
      </c>
      <c r="AI104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</v>
      </c>
      <c r="AJ104" s="29"/>
      <c r="AK104" s="30">
        <f t="shared" si="24"/>
        <v>0</v>
      </c>
      <c r="AL104" s="31"/>
    </row>
    <row r="105" spans="1:38" s="32" customFormat="1" ht="15" customHeight="1" x14ac:dyDescent="0.3">
      <c r="A105" s="18"/>
      <c r="B105" s="19">
        <f t="shared" si="19"/>
        <v>98</v>
      </c>
      <c r="C105" s="20">
        <v>516</v>
      </c>
      <c r="D105" s="21" t="str">
        <f t="shared" si="20"/>
        <v>VERCKENS PAUL</v>
      </c>
      <c r="E105" s="22" t="str">
        <f t="shared" si="21"/>
        <v>-</v>
      </c>
      <c r="F105" s="23" t="str">
        <f t="shared" si="22"/>
        <v>D</v>
      </c>
      <c r="G105" s="23" t="str">
        <f>IF(TabelERE724[[#This Row],[Gespeelde manches]]&lt;10,"TW",IF(TabelERE724[[#This Row],[Percentage]]&lt;60%,"D","C"))</f>
        <v>D</v>
      </c>
      <c r="H105" s="24" t="str">
        <f>(VLOOKUP(C105,Ledenlijst1,2,FALSE))&amp;" "&amp;(IF(TabelERE724[[#This Row],[Ploegnummer
(kolom te verbergen)]]="-","",TabelERE724[[#This Row],[Ploegnummer
(kolom te verbergen)]]))</f>
        <v>GOUDEN BIL 3</v>
      </c>
      <c r="I105" s="25" t="str">
        <f t="shared" si="23"/>
        <v>GBIL</v>
      </c>
      <c r="J105" s="44">
        <v>3</v>
      </c>
      <c r="K105" s="79">
        <v>0</v>
      </c>
      <c r="L105" s="46" t="s">
        <v>16</v>
      </c>
      <c r="M105" s="46">
        <v>0</v>
      </c>
      <c r="N105" s="54" t="s">
        <v>16</v>
      </c>
      <c r="O105" s="54">
        <v>0</v>
      </c>
      <c r="P105" s="47" t="s">
        <v>16</v>
      </c>
      <c r="Q105" s="47" t="s">
        <v>16</v>
      </c>
      <c r="R105" s="46" t="s">
        <v>16</v>
      </c>
      <c r="S105" s="47" t="s">
        <v>16</v>
      </c>
      <c r="T105" s="82" t="s">
        <v>10</v>
      </c>
      <c r="U105" s="47">
        <v>0</v>
      </c>
      <c r="V105" s="46" t="s">
        <v>16</v>
      </c>
      <c r="W105" s="54" t="s">
        <v>16</v>
      </c>
      <c r="X105" s="47" t="s">
        <v>16</v>
      </c>
      <c r="Y105" s="46">
        <v>0</v>
      </c>
      <c r="Z105" s="47">
        <v>0</v>
      </c>
      <c r="AA105" s="54">
        <v>0</v>
      </c>
      <c r="AB105" s="54">
        <v>0</v>
      </c>
      <c r="AC105" s="46">
        <v>0</v>
      </c>
      <c r="AD105" s="46">
        <v>0</v>
      </c>
      <c r="AE105" s="82" t="s">
        <v>10</v>
      </c>
      <c r="AF105" s="46">
        <v>0</v>
      </c>
      <c r="AG105" s="26">
        <f>SUM(TabelERE724[[#This Row],[11-09-21]:[07-05-22]])</f>
        <v>0</v>
      </c>
      <c r="AH105" s="27">
        <f>(COUNTIF(TabelERE724[[#This Row],[11-09-21]:[07-05-22]],3)*2)+COUNTIF(TabelERE724[[#This Row],[11-09-21]:[07-05-22]],1)</f>
        <v>0</v>
      </c>
      <c r="AI105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19</v>
      </c>
      <c r="AJ105" s="29">
        <v>3</v>
      </c>
      <c r="AK105" s="30">
        <f t="shared" si="24"/>
        <v>0</v>
      </c>
      <c r="AL105" s="31"/>
    </row>
    <row r="106" spans="1:38" s="32" customFormat="1" ht="15" customHeight="1" x14ac:dyDescent="0.3">
      <c r="A106" s="18"/>
      <c r="B106" s="19">
        <f t="shared" si="19"/>
        <v>98</v>
      </c>
      <c r="C106" s="20">
        <v>530</v>
      </c>
      <c r="D106" s="21" t="str">
        <f t="shared" si="20"/>
        <v>MAMPAEY ETIENNE</v>
      </c>
      <c r="E106" s="22" t="str">
        <f t="shared" si="21"/>
        <v>-</v>
      </c>
      <c r="F106" s="23" t="str">
        <f t="shared" si="22"/>
        <v>NA</v>
      </c>
      <c r="G106" s="23" t="str">
        <f>IF(TabelERE724[[#This Row],[Gespeelde manches]]&lt;10,"TW",IF(TabelERE724[[#This Row],[Percentage]]&lt;60%,"D","C"))</f>
        <v>TW</v>
      </c>
      <c r="H106" s="24" t="str">
        <f>(VLOOKUP(C106,Ledenlijst1,2,FALSE))&amp;" "&amp;(IF(TabelERE724[[#This Row],[Ploegnummer
(kolom te verbergen)]]="-","",TabelERE724[[#This Row],[Ploegnummer
(kolom te verbergen)]]))</f>
        <v>KALFORT SPORTIF 3</v>
      </c>
      <c r="I106" s="25" t="str">
        <f t="shared" si="23"/>
        <v>KALF</v>
      </c>
      <c r="J106" s="44">
        <v>3</v>
      </c>
      <c r="K106" s="79" t="s">
        <v>16</v>
      </c>
      <c r="L106" s="46" t="s">
        <v>16</v>
      </c>
      <c r="M106" s="46">
        <v>0</v>
      </c>
      <c r="N106" s="54" t="s">
        <v>16</v>
      </c>
      <c r="O106" s="54" t="s">
        <v>16</v>
      </c>
      <c r="P106" s="47">
        <v>0</v>
      </c>
      <c r="Q106" s="47" t="s">
        <v>16</v>
      </c>
      <c r="R106" s="82" t="s">
        <v>10</v>
      </c>
      <c r="S106" s="47" t="s">
        <v>16</v>
      </c>
      <c r="T106" s="46" t="s">
        <v>16</v>
      </c>
      <c r="U106" s="47" t="s">
        <v>16</v>
      </c>
      <c r="V106" s="46" t="s">
        <v>16</v>
      </c>
      <c r="W106" s="54" t="s">
        <v>16</v>
      </c>
      <c r="X106" s="47" t="s">
        <v>16</v>
      </c>
      <c r="Y106" s="46" t="s">
        <v>16</v>
      </c>
      <c r="Z106" s="47" t="s">
        <v>16</v>
      </c>
      <c r="AA106" s="54" t="s">
        <v>16</v>
      </c>
      <c r="AB106" s="54" t="s">
        <v>16</v>
      </c>
      <c r="AC106" s="82" t="s">
        <v>10</v>
      </c>
      <c r="AD106" s="46" t="s">
        <v>16</v>
      </c>
      <c r="AE106" s="47" t="s">
        <v>16</v>
      </c>
      <c r="AF106" s="46" t="s">
        <v>16</v>
      </c>
      <c r="AG106" s="26">
        <f>SUM(TabelERE724[[#This Row],[11-09-21]:[07-05-22]])</f>
        <v>0</v>
      </c>
      <c r="AH106" s="27">
        <f>(COUNTIF(TabelERE724[[#This Row],[11-09-21]:[07-05-22]],3)*2)+COUNTIF(TabelERE724[[#This Row],[11-09-21]:[07-05-22]],1)</f>
        <v>0</v>
      </c>
      <c r="AI106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4</v>
      </c>
      <c r="AJ106" s="29"/>
      <c r="AK106" s="30">
        <f t="shared" si="24"/>
        <v>0</v>
      </c>
      <c r="AL106" s="31"/>
    </row>
    <row r="107" spans="1:38" s="32" customFormat="1" ht="15" customHeight="1" x14ac:dyDescent="0.3">
      <c r="A107" s="18"/>
      <c r="B107" s="19">
        <f t="shared" si="19"/>
        <v>98</v>
      </c>
      <c r="C107" s="20">
        <v>358</v>
      </c>
      <c r="D107" s="21" t="str">
        <f t="shared" si="20"/>
        <v>VAN STRAETEN HENRI</v>
      </c>
      <c r="E107" s="22" t="str">
        <f t="shared" si="21"/>
        <v>-</v>
      </c>
      <c r="F107" s="23" t="str">
        <f t="shared" si="22"/>
        <v>C</v>
      </c>
      <c r="G107" s="23" t="str">
        <f>IF(TabelERE724[[#This Row],[Gespeelde manches]]&lt;10,"TW",IF(TabelERE724[[#This Row],[Percentage]]&lt;60%,"D","C"))</f>
        <v>D</v>
      </c>
      <c r="H107" s="24" t="str">
        <f>(VLOOKUP(C107,Ledenlijst1,2,FALSE))&amp;" "&amp;(IF(TabelERE724[[#This Row],[Ploegnummer
(kolom te verbergen)]]="-","",TabelERE724[[#This Row],[Ploegnummer
(kolom te verbergen)]]))</f>
        <v>KALFORT SPORTIF 3</v>
      </c>
      <c r="I107" s="25" t="str">
        <f t="shared" si="23"/>
        <v>KALF</v>
      </c>
      <c r="J107" s="44">
        <v>3</v>
      </c>
      <c r="K107" s="79" t="s">
        <v>16</v>
      </c>
      <c r="L107" s="46" t="s">
        <v>16</v>
      </c>
      <c r="M107" s="46" t="s">
        <v>16</v>
      </c>
      <c r="N107" s="54">
        <v>0</v>
      </c>
      <c r="O107" s="54">
        <v>0</v>
      </c>
      <c r="P107" s="47">
        <v>0</v>
      </c>
      <c r="Q107" s="47" t="s">
        <v>16</v>
      </c>
      <c r="R107" s="82" t="s">
        <v>10</v>
      </c>
      <c r="S107" s="47">
        <v>0</v>
      </c>
      <c r="T107" s="46">
        <v>0</v>
      </c>
      <c r="U107" s="47" t="s">
        <v>16</v>
      </c>
      <c r="V107" s="46" t="s">
        <v>16</v>
      </c>
      <c r="W107" s="54">
        <v>0</v>
      </c>
      <c r="X107" s="47">
        <v>0</v>
      </c>
      <c r="Y107" s="46">
        <v>0</v>
      </c>
      <c r="Z107" s="47" t="s">
        <v>16</v>
      </c>
      <c r="AA107" s="54">
        <v>0</v>
      </c>
      <c r="AB107" s="54">
        <v>0</v>
      </c>
      <c r="AC107" s="82" t="s">
        <v>10</v>
      </c>
      <c r="AD107" s="46" t="s">
        <v>16</v>
      </c>
      <c r="AE107" s="47" t="s">
        <v>16</v>
      </c>
      <c r="AF107" s="46">
        <v>0</v>
      </c>
      <c r="AG107" s="26">
        <f>SUM(TabelERE724[[#This Row],[11-09-21]:[07-05-22]])</f>
        <v>0</v>
      </c>
      <c r="AH107" s="27">
        <f>(COUNTIF(TabelERE724[[#This Row],[11-09-21]:[07-05-22]],3)*2)+COUNTIF(TabelERE724[[#This Row],[11-09-21]:[07-05-22]],1)</f>
        <v>0</v>
      </c>
      <c r="AI107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22</v>
      </c>
      <c r="AJ107" s="29"/>
      <c r="AK107" s="30">
        <f t="shared" si="24"/>
        <v>0</v>
      </c>
      <c r="AL107" s="31"/>
    </row>
    <row r="108" spans="1:38" s="32" customFormat="1" ht="15" customHeight="1" x14ac:dyDescent="0.3">
      <c r="A108" s="18"/>
      <c r="B108" s="19">
        <f t="shared" si="19"/>
        <v>98</v>
      </c>
      <c r="C108" s="20">
        <v>809</v>
      </c>
      <c r="D108" s="21" t="str">
        <f t="shared" si="20"/>
        <v>VERBRAECKEN EMELY</v>
      </c>
      <c r="E108" s="22" t="str">
        <f t="shared" si="21"/>
        <v>-</v>
      </c>
      <c r="F108" s="23" t="str">
        <f t="shared" si="22"/>
        <v>NA</v>
      </c>
      <c r="G108" s="23" t="str">
        <f>IF(TabelERE724[[#This Row],[Gespeelde manches]]&lt;10,"TW",IF(TabelERE724[[#This Row],[Percentage]]&lt;60%,"D","C"))</f>
        <v>TW</v>
      </c>
      <c r="H108" s="24" t="str">
        <f>(VLOOKUP(C108,Ledenlijst1,2,FALSE))&amp;" "&amp;(IF(TabelERE724[[#This Row],[Ploegnummer
(kolom te verbergen)]]="-","",TabelERE724[[#This Row],[Ploegnummer
(kolom te verbergen)]]))</f>
        <v>KALFORT SPORTIF 3</v>
      </c>
      <c r="I108" s="25" t="str">
        <f t="shared" si="23"/>
        <v>KALF</v>
      </c>
      <c r="J108" s="44">
        <v>3</v>
      </c>
      <c r="K108" s="79" t="s">
        <v>16</v>
      </c>
      <c r="L108" s="46" t="s">
        <v>16</v>
      </c>
      <c r="M108" s="46" t="s">
        <v>16</v>
      </c>
      <c r="N108" s="54" t="s">
        <v>16</v>
      </c>
      <c r="O108" s="54" t="s">
        <v>16</v>
      </c>
      <c r="P108" s="47" t="s">
        <v>16</v>
      </c>
      <c r="Q108" s="47" t="s">
        <v>16</v>
      </c>
      <c r="R108" s="82" t="s">
        <v>10</v>
      </c>
      <c r="S108" s="47" t="s">
        <v>16</v>
      </c>
      <c r="T108" s="46" t="s">
        <v>16</v>
      </c>
      <c r="U108" s="47" t="s">
        <v>16</v>
      </c>
      <c r="V108" s="46" t="s">
        <v>16</v>
      </c>
      <c r="W108" s="54" t="s">
        <v>16</v>
      </c>
      <c r="X108" s="47" t="s">
        <v>16</v>
      </c>
      <c r="Y108" s="46" t="s">
        <v>16</v>
      </c>
      <c r="Z108" s="47">
        <v>0</v>
      </c>
      <c r="AA108" s="54">
        <v>0</v>
      </c>
      <c r="AB108" s="54" t="s">
        <v>16</v>
      </c>
      <c r="AC108" s="82" t="s">
        <v>10</v>
      </c>
      <c r="AD108" s="46">
        <v>0</v>
      </c>
      <c r="AE108" s="47">
        <v>0</v>
      </c>
      <c r="AF108" s="46" t="s">
        <v>16</v>
      </c>
      <c r="AG108" s="26">
        <f>SUM(TabelERE724[[#This Row],[11-09-21]:[07-05-22]])</f>
        <v>0</v>
      </c>
      <c r="AH108" s="27">
        <f>(COUNTIF(TabelERE724[[#This Row],[11-09-21]:[07-05-22]],3)*2)+COUNTIF(TabelERE724[[#This Row],[11-09-21]:[07-05-22]],1)</f>
        <v>0</v>
      </c>
      <c r="AI108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8</v>
      </c>
      <c r="AJ108" s="29"/>
      <c r="AK108" s="30">
        <f t="shared" si="24"/>
        <v>0</v>
      </c>
      <c r="AL108" s="31"/>
    </row>
    <row r="109" spans="1:38" s="32" customFormat="1" ht="15" customHeight="1" x14ac:dyDescent="0.3">
      <c r="A109" s="18"/>
      <c r="B109" s="19">
        <f t="shared" si="19"/>
        <v>98</v>
      </c>
      <c r="C109" s="20">
        <v>239</v>
      </c>
      <c r="D109" s="21" t="str">
        <f t="shared" si="20"/>
        <v>HERMANS MARIE-LUCRESE</v>
      </c>
      <c r="E109" s="22" t="str">
        <f t="shared" si="21"/>
        <v>-</v>
      </c>
      <c r="F109" s="23" t="str">
        <f t="shared" si="22"/>
        <v>D</v>
      </c>
      <c r="G109" s="23" t="str">
        <f>IF(TabelERE724[[#This Row],[Gespeelde manches]]&lt;10,"TW",IF(TabelERE724[[#This Row],[Percentage]]&lt;60%,"D","C"))</f>
        <v>D</v>
      </c>
      <c r="H109" s="24" t="str">
        <f>(VLOOKUP(C109,Ledenlijst1,2,FALSE))&amp;" "&amp;(IF(TabelERE724[[#This Row],[Ploegnummer
(kolom te verbergen)]]="-","",TabelERE724[[#This Row],[Ploegnummer
(kolom te verbergen)]]))</f>
        <v>KASTEL 2</v>
      </c>
      <c r="I109" s="25" t="str">
        <f t="shared" si="23"/>
        <v>KAST</v>
      </c>
      <c r="J109" s="44">
        <v>2</v>
      </c>
      <c r="K109" s="79" t="s">
        <v>16</v>
      </c>
      <c r="L109" s="46">
        <v>0</v>
      </c>
      <c r="M109" s="46" t="s">
        <v>16</v>
      </c>
      <c r="N109" s="82" t="s">
        <v>10</v>
      </c>
      <c r="O109" s="54" t="s">
        <v>16</v>
      </c>
      <c r="P109" s="47" t="s">
        <v>16</v>
      </c>
      <c r="Q109" s="47" t="s">
        <v>16</v>
      </c>
      <c r="R109" s="46">
        <v>0</v>
      </c>
      <c r="S109" s="47" t="s">
        <v>16</v>
      </c>
      <c r="T109" s="46" t="s">
        <v>16</v>
      </c>
      <c r="U109" s="47" t="s">
        <v>16</v>
      </c>
      <c r="V109" s="80" t="s">
        <v>28</v>
      </c>
      <c r="W109" s="54">
        <v>0</v>
      </c>
      <c r="X109" s="47" t="s">
        <v>16</v>
      </c>
      <c r="Y109" s="82" t="s">
        <v>10</v>
      </c>
      <c r="Z109" s="47" t="s">
        <v>16</v>
      </c>
      <c r="AA109" s="54">
        <v>0</v>
      </c>
      <c r="AB109" s="54" t="s">
        <v>16</v>
      </c>
      <c r="AC109" s="46" t="s">
        <v>16</v>
      </c>
      <c r="AD109" s="46">
        <v>0</v>
      </c>
      <c r="AE109" s="47" t="s">
        <v>16</v>
      </c>
      <c r="AF109" s="46" t="s">
        <v>16</v>
      </c>
      <c r="AG109" s="26">
        <f>SUM(TabelERE724[[#This Row],[11-09-21]:[07-05-22]])</f>
        <v>0</v>
      </c>
      <c r="AH109" s="27">
        <f>(COUNTIF(TabelERE724[[#This Row],[11-09-21]:[07-05-22]],3)*2)+COUNTIF(TabelERE724[[#This Row],[11-09-21]:[07-05-22]],1)</f>
        <v>0</v>
      </c>
      <c r="AI109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10</v>
      </c>
      <c r="AJ109" s="29"/>
      <c r="AK109" s="30">
        <f t="shared" si="24"/>
        <v>0</v>
      </c>
      <c r="AL109" s="31"/>
    </row>
    <row r="110" spans="1:38" s="32" customFormat="1" ht="15" customHeight="1" x14ac:dyDescent="0.3">
      <c r="A110" s="18"/>
      <c r="B110" s="19">
        <f t="shared" si="19"/>
        <v>98</v>
      </c>
      <c r="C110" s="20">
        <v>97</v>
      </c>
      <c r="D110" s="21" t="str">
        <f t="shared" si="20"/>
        <v>HILLEGEER LUC</v>
      </c>
      <c r="E110" s="22" t="str">
        <f t="shared" si="21"/>
        <v>-</v>
      </c>
      <c r="F110" s="23" t="str">
        <f t="shared" si="22"/>
        <v>D</v>
      </c>
      <c r="G110" s="23" t="str">
        <f>IF(TabelERE724[[#This Row],[Gespeelde manches]]&lt;10,"TW",IF(TabelERE724[[#This Row],[Percentage]]&lt;60%,"D","C"))</f>
        <v>TW</v>
      </c>
      <c r="H110" s="24" t="str">
        <f>(VLOOKUP(C110,Ledenlijst1,2,FALSE))&amp;" "&amp;(IF(TabelERE724[[#This Row],[Ploegnummer
(kolom te verbergen)]]="-","",TabelERE724[[#This Row],[Ploegnummer
(kolom te verbergen)]]))</f>
        <v>'t ZANDHOF 3</v>
      </c>
      <c r="I110" s="25" t="str">
        <f t="shared" si="23"/>
        <v>TZH</v>
      </c>
      <c r="J110" s="44">
        <v>3</v>
      </c>
      <c r="K110" s="45" t="s">
        <v>16</v>
      </c>
      <c r="L110" s="46" t="s">
        <v>16</v>
      </c>
      <c r="M110" s="82" t="s">
        <v>10</v>
      </c>
      <c r="N110" s="54" t="s">
        <v>16</v>
      </c>
      <c r="O110" s="54" t="s">
        <v>16</v>
      </c>
      <c r="P110" s="47" t="s">
        <v>16</v>
      </c>
      <c r="Q110" s="47" t="s">
        <v>16</v>
      </c>
      <c r="R110" s="46" t="s">
        <v>16</v>
      </c>
      <c r="S110" s="47" t="s">
        <v>16</v>
      </c>
      <c r="T110" s="46" t="s">
        <v>16</v>
      </c>
      <c r="U110" s="47" t="s">
        <v>16</v>
      </c>
      <c r="V110" s="46" t="s">
        <v>16</v>
      </c>
      <c r="W110" s="54" t="s">
        <v>16</v>
      </c>
      <c r="X110" s="82" t="s">
        <v>10</v>
      </c>
      <c r="Y110" s="46" t="s">
        <v>16</v>
      </c>
      <c r="Z110" s="47">
        <v>0</v>
      </c>
      <c r="AA110" s="54" t="s">
        <v>16</v>
      </c>
      <c r="AB110" s="54" t="s">
        <v>16</v>
      </c>
      <c r="AC110" s="46" t="s">
        <v>16</v>
      </c>
      <c r="AD110" s="46" t="s">
        <v>16</v>
      </c>
      <c r="AE110" s="47">
        <v>0</v>
      </c>
      <c r="AF110" s="46" t="s">
        <v>16</v>
      </c>
      <c r="AG110" s="26">
        <f>SUM(TabelERE724[[#This Row],[11-09-21]:[07-05-22]])</f>
        <v>0</v>
      </c>
      <c r="AH110" s="27">
        <f>(COUNTIF(TabelERE724[[#This Row],[11-09-21]:[07-05-22]],3)*2)+COUNTIF(TabelERE724[[#This Row],[11-09-21]:[07-05-22]],1)</f>
        <v>0</v>
      </c>
      <c r="AI110" s="28">
        <f>((COUNTIF(TabelERE724[[#This Row],[11-09-21]:[07-05-22]],3)+COUNTIF(TabelERE724[[#This Row],[11-09-21]:[07-05-22]],1)+COUNTIF(TabelERE724[[#This Row],[11-09-21]:[07-05-22]],0))*2)-TabelERE724[[#This Row],[Aantal keer 1 manche gespeeld
(kolom te verbergen)]]</f>
        <v>4</v>
      </c>
      <c r="AJ110" s="29"/>
      <c r="AK110" s="30">
        <f t="shared" si="24"/>
        <v>0</v>
      </c>
      <c r="AL110" s="31"/>
    </row>
  </sheetData>
  <sheetProtection algorithmName="SHA-512" hashValue="wicQrqPmxcpj/vAdwDhrqI22wz5wjXV67kss5Q2B67TxxI2hC/GDpuLfY3wCFl5l5Wtxg18T0CKjjrOxBDICeA==" saltValue="HK/w+BwHWgUdCVFhY1EHxA==" spinCount="100000" sheet="1" objects="1" scenarios="1"/>
  <mergeCells count="1">
    <mergeCell ref="B2:C2"/>
  </mergeCells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412AD-DEF0-4418-9FE4-6CB81F79A1D4}">
  <sheetPr codeName="Blad4"/>
  <dimension ref="A1:AL118"/>
  <sheetViews>
    <sheetView showGridLines="0" zoomScaleNormal="100" workbookViewId="0">
      <pane ySplit="3" topLeftCell="A4" activePane="bottomLeft" state="frozen"/>
      <selection pane="bottomLeft"/>
    </sheetView>
  </sheetViews>
  <sheetFormatPr defaultColWidth="8.19921875" defaultRowHeight="10.199999999999999" x14ac:dyDescent="0.3"/>
  <cols>
    <col min="1" max="1" width="1.19921875" style="40" customWidth="1"/>
    <col min="2" max="2" width="5.09765625" style="33" customWidth="1"/>
    <col min="3" max="3" width="6.3984375" style="33" customWidth="1"/>
    <col min="4" max="4" width="23.3984375" style="34" bestFit="1" customWidth="1"/>
    <col min="5" max="5" width="7.09765625" style="33" bestFit="1" customWidth="1"/>
    <col min="6" max="6" width="6.3984375" style="35" customWidth="1"/>
    <col min="7" max="7" width="6.8984375" style="35" bestFit="1" customWidth="1"/>
    <col min="8" max="8" width="13.8984375" style="36" bestFit="1" customWidth="1"/>
    <col min="9" max="9" width="8.69921875" style="37" hidden="1" customWidth="1"/>
    <col min="10" max="10" width="9" style="37" hidden="1" customWidth="1"/>
    <col min="11" max="32" width="3" style="33" customWidth="1"/>
    <col min="33" max="33" width="3.8984375" style="38" customWidth="1"/>
    <col min="34" max="35" width="3.8984375" style="39" customWidth="1"/>
    <col min="36" max="36" width="11.09765625" style="39" hidden="1" customWidth="1"/>
    <col min="37" max="37" width="7.69921875" style="39" customWidth="1"/>
    <col min="38" max="39" width="8.19921875" style="40"/>
    <col min="40" max="40" width="36.5" style="40" bestFit="1" customWidth="1"/>
    <col min="41" max="260" width="8.19921875" style="40"/>
    <col min="261" max="261" width="1.19921875" style="40" customWidth="1"/>
    <col min="262" max="262" width="5.09765625" style="40" customWidth="1"/>
    <col min="263" max="263" width="6.3984375" style="40" customWidth="1"/>
    <col min="264" max="264" width="28.8984375" style="40" customWidth="1"/>
    <col min="265" max="266" width="6.3984375" style="40" customWidth="1"/>
    <col min="267" max="267" width="14.09765625" style="40" customWidth="1"/>
    <col min="268" max="289" width="2.59765625" style="40" customWidth="1"/>
    <col min="290" max="290" width="3.8984375" style="40" customWidth="1"/>
    <col min="291" max="293" width="7.69921875" style="40" customWidth="1"/>
    <col min="294" max="516" width="8.19921875" style="40"/>
    <col min="517" max="517" width="1.19921875" style="40" customWidth="1"/>
    <col min="518" max="518" width="5.09765625" style="40" customWidth="1"/>
    <col min="519" max="519" width="6.3984375" style="40" customWidth="1"/>
    <col min="520" max="520" width="28.8984375" style="40" customWidth="1"/>
    <col min="521" max="522" width="6.3984375" style="40" customWidth="1"/>
    <col min="523" max="523" width="14.09765625" style="40" customWidth="1"/>
    <col min="524" max="545" width="2.59765625" style="40" customWidth="1"/>
    <col min="546" max="546" width="3.8984375" style="40" customWidth="1"/>
    <col min="547" max="549" width="7.69921875" style="40" customWidth="1"/>
    <col min="550" max="772" width="8.19921875" style="40"/>
    <col min="773" max="773" width="1.19921875" style="40" customWidth="1"/>
    <col min="774" max="774" width="5.09765625" style="40" customWidth="1"/>
    <col min="775" max="775" width="6.3984375" style="40" customWidth="1"/>
    <col min="776" max="776" width="28.8984375" style="40" customWidth="1"/>
    <col min="777" max="778" width="6.3984375" style="40" customWidth="1"/>
    <col min="779" max="779" width="14.09765625" style="40" customWidth="1"/>
    <col min="780" max="801" width="2.59765625" style="40" customWidth="1"/>
    <col min="802" max="802" width="3.8984375" style="40" customWidth="1"/>
    <col min="803" max="805" width="7.69921875" style="40" customWidth="1"/>
    <col min="806" max="1028" width="8.19921875" style="40"/>
    <col min="1029" max="1029" width="1.19921875" style="40" customWidth="1"/>
    <col min="1030" max="1030" width="5.09765625" style="40" customWidth="1"/>
    <col min="1031" max="1031" width="6.3984375" style="40" customWidth="1"/>
    <col min="1032" max="1032" width="28.8984375" style="40" customWidth="1"/>
    <col min="1033" max="1034" width="6.3984375" style="40" customWidth="1"/>
    <col min="1035" max="1035" width="14.09765625" style="40" customWidth="1"/>
    <col min="1036" max="1057" width="2.59765625" style="40" customWidth="1"/>
    <col min="1058" max="1058" width="3.8984375" style="40" customWidth="1"/>
    <col min="1059" max="1061" width="7.69921875" style="40" customWidth="1"/>
    <col min="1062" max="1284" width="8.19921875" style="40"/>
    <col min="1285" max="1285" width="1.19921875" style="40" customWidth="1"/>
    <col min="1286" max="1286" width="5.09765625" style="40" customWidth="1"/>
    <col min="1287" max="1287" width="6.3984375" style="40" customWidth="1"/>
    <col min="1288" max="1288" width="28.8984375" style="40" customWidth="1"/>
    <col min="1289" max="1290" width="6.3984375" style="40" customWidth="1"/>
    <col min="1291" max="1291" width="14.09765625" style="40" customWidth="1"/>
    <col min="1292" max="1313" width="2.59765625" style="40" customWidth="1"/>
    <col min="1314" max="1314" width="3.8984375" style="40" customWidth="1"/>
    <col min="1315" max="1317" width="7.69921875" style="40" customWidth="1"/>
    <col min="1318" max="1540" width="8.19921875" style="40"/>
    <col min="1541" max="1541" width="1.19921875" style="40" customWidth="1"/>
    <col min="1542" max="1542" width="5.09765625" style="40" customWidth="1"/>
    <col min="1543" max="1543" width="6.3984375" style="40" customWidth="1"/>
    <col min="1544" max="1544" width="28.8984375" style="40" customWidth="1"/>
    <col min="1545" max="1546" width="6.3984375" style="40" customWidth="1"/>
    <col min="1547" max="1547" width="14.09765625" style="40" customWidth="1"/>
    <col min="1548" max="1569" width="2.59765625" style="40" customWidth="1"/>
    <col min="1570" max="1570" width="3.8984375" style="40" customWidth="1"/>
    <col min="1571" max="1573" width="7.69921875" style="40" customWidth="1"/>
    <col min="1574" max="1796" width="8.19921875" style="40"/>
    <col min="1797" max="1797" width="1.19921875" style="40" customWidth="1"/>
    <col min="1798" max="1798" width="5.09765625" style="40" customWidth="1"/>
    <col min="1799" max="1799" width="6.3984375" style="40" customWidth="1"/>
    <col min="1800" max="1800" width="28.8984375" style="40" customWidth="1"/>
    <col min="1801" max="1802" width="6.3984375" style="40" customWidth="1"/>
    <col min="1803" max="1803" width="14.09765625" style="40" customWidth="1"/>
    <col min="1804" max="1825" width="2.59765625" style="40" customWidth="1"/>
    <col min="1826" max="1826" width="3.8984375" style="40" customWidth="1"/>
    <col min="1827" max="1829" width="7.69921875" style="40" customWidth="1"/>
    <col min="1830" max="2052" width="8.19921875" style="40"/>
    <col min="2053" max="2053" width="1.19921875" style="40" customWidth="1"/>
    <col min="2054" max="2054" width="5.09765625" style="40" customWidth="1"/>
    <col min="2055" max="2055" width="6.3984375" style="40" customWidth="1"/>
    <col min="2056" max="2056" width="28.8984375" style="40" customWidth="1"/>
    <col min="2057" max="2058" width="6.3984375" style="40" customWidth="1"/>
    <col min="2059" max="2059" width="14.09765625" style="40" customWidth="1"/>
    <col min="2060" max="2081" width="2.59765625" style="40" customWidth="1"/>
    <col min="2082" max="2082" width="3.8984375" style="40" customWidth="1"/>
    <col min="2083" max="2085" width="7.69921875" style="40" customWidth="1"/>
    <col min="2086" max="2308" width="8.19921875" style="40"/>
    <col min="2309" max="2309" width="1.19921875" style="40" customWidth="1"/>
    <col min="2310" max="2310" width="5.09765625" style="40" customWidth="1"/>
    <col min="2311" max="2311" width="6.3984375" style="40" customWidth="1"/>
    <col min="2312" max="2312" width="28.8984375" style="40" customWidth="1"/>
    <col min="2313" max="2314" width="6.3984375" style="40" customWidth="1"/>
    <col min="2315" max="2315" width="14.09765625" style="40" customWidth="1"/>
    <col min="2316" max="2337" width="2.59765625" style="40" customWidth="1"/>
    <col min="2338" max="2338" width="3.8984375" style="40" customWidth="1"/>
    <col min="2339" max="2341" width="7.69921875" style="40" customWidth="1"/>
    <col min="2342" max="2564" width="8.19921875" style="40"/>
    <col min="2565" max="2565" width="1.19921875" style="40" customWidth="1"/>
    <col min="2566" max="2566" width="5.09765625" style="40" customWidth="1"/>
    <col min="2567" max="2567" width="6.3984375" style="40" customWidth="1"/>
    <col min="2568" max="2568" width="28.8984375" style="40" customWidth="1"/>
    <col min="2569" max="2570" width="6.3984375" style="40" customWidth="1"/>
    <col min="2571" max="2571" width="14.09765625" style="40" customWidth="1"/>
    <col min="2572" max="2593" width="2.59765625" style="40" customWidth="1"/>
    <col min="2594" max="2594" width="3.8984375" style="40" customWidth="1"/>
    <col min="2595" max="2597" width="7.69921875" style="40" customWidth="1"/>
    <col min="2598" max="2820" width="8.19921875" style="40"/>
    <col min="2821" max="2821" width="1.19921875" style="40" customWidth="1"/>
    <col min="2822" max="2822" width="5.09765625" style="40" customWidth="1"/>
    <col min="2823" max="2823" width="6.3984375" style="40" customWidth="1"/>
    <col min="2824" max="2824" width="28.8984375" style="40" customWidth="1"/>
    <col min="2825" max="2826" width="6.3984375" style="40" customWidth="1"/>
    <col min="2827" max="2827" width="14.09765625" style="40" customWidth="1"/>
    <col min="2828" max="2849" width="2.59765625" style="40" customWidth="1"/>
    <col min="2850" max="2850" width="3.8984375" style="40" customWidth="1"/>
    <col min="2851" max="2853" width="7.69921875" style="40" customWidth="1"/>
    <col min="2854" max="3076" width="8.19921875" style="40"/>
    <col min="3077" max="3077" width="1.19921875" style="40" customWidth="1"/>
    <col min="3078" max="3078" width="5.09765625" style="40" customWidth="1"/>
    <col min="3079" max="3079" width="6.3984375" style="40" customWidth="1"/>
    <col min="3080" max="3080" width="28.8984375" style="40" customWidth="1"/>
    <col min="3081" max="3082" width="6.3984375" style="40" customWidth="1"/>
    <col min="3083" max="3083" width="14.09765625" style="40" customWidth="1"/>
    <col min="3084" max="3105" width="2.59765625" style="40" customWidth="1"/>
    <col min="3106" max="3106" width="3.8984375" style="40" customWidth="1"/>
    <col min="3107" max="3109" width="7.69921875" style="40" customWidth="1"/>
    <col min="3110" max="3332" width="8.19921875" style="40"/>
    <col min="3333" max="3333" width="1.19921875" style="40" customWidth="1"/>
    <col min="3334" max="3334" width="5.09765625" style="40" customWidth="1"/>
    <col min="3335" max="3335" width="6.3984375" style="40" customWidth="1"/>
    <col min="3336" max="3336" width="28.8984375" style="40" customWidth="1"/>
    <col min="3337" max="3338" width="6.3984375" style="40" customWidth="1"/>
    <col min="3339" max="3339" width="14.09765625" style="40" customWidth="1"/>
    <col min="3340" max="3361" width="2.59765625" style="40" customWidth="1"/>
    <col min="3362" max="3362" width="3.8984375" style="40" customWidth="1"/>
    <col min="3363" max="3365" width="7.69921875" style="40" customWidth="1"/>
    <col min="3366" max="3588" width="8.19921875" style="40"/>
    <col min="3589" max="3589" width="1.19921875" style="40" customWidth="1"/>
    <col min="3590" max="3590" width="5.09765625" style="40" customWidth="1"/>
    <col min="3591" max="3591" width="6.3984375" style="40" customWidth="1"/>
    <col min="3592" max="3592" width="28.8984375" style="40" customWidth="1"/>
    <col min="3593" max="3594" width="6.3984375" style="40" customWidth="1"/>
    <col min="3595" max="3595" width="14.09765625" style="40" customWidth="1"/>
    <col min="3596" max="3617" width="2.59765625" style="40" customWidth="1"/>
    <col min="3618" max="3618" width="3.8984375" style="40" customWidth="1"/>
    <col min="3619" max="3621" width="7.69921875" style="40" customWidth="1"/>
    <col min="3622" max="3844" width="8.19921875" style="40"/>
    <col min="3845" max="3845" width="1.19921875" style="40" customWidth="1"/>
    <col min="3846" max="3846" width="5.09765625" style="40" customWidth="1"/>
    <col min="3847" max="3847" width="6.3984375" style="40" customWidth="1"/>
    <col min="3848" max="3848" width="28.8984375" style="40" customWidth="1"/>
    <col min="3849" max="3850" width="6.3984375" style="40" customWidth="1"/>
    <col min="3851" max="3851" width="14.09765625" style="40" customWidth="1"/>
    <col min="3852" max="3873" width="2.59765625" style="40" customWidth="1"/>
    <col min="3874" max="3874" width="3.8984375" style="40" customWidth="1"/>
    <col min="3875" max="3877" width="7.69921875" style="40" customWidth="1"/>
    <col min="3878" max="4100" width="8.19921875" style="40"/>
    <col min="4101" max="4101" width="1.19921875" style="40" customWidth="1"/>
    <col min="4102" max="4102" width="5.09765625" style="40" customWidth="1"/>
    <col min="4103" max="4103" width="6.3984375" style="40" customWidth="1"/>
    <col min="4104" max="4104" width="28.8984375" style="40" customWidth="1"/>
    <col min="4105" max="4106" width="6.3984375" style="40" customWidth="1"/>
    <col min="4107" max="4107" width="14.09765625" style="40" customWidth="1"/>
    <col min="4108" max="4129" width="2.59765625" style="40" customWidth="1"/>
    <col min="4130" max="4130" width="3.8984375" style="40" customWidth="1"/>
    <col min="4131" max="4133" width="7.69921875" style="40" customWidth="1"/>
    <col min="4134" max="4356" width="8.19921875" style="40"/>
    <col min="4357" max="4357" width="1.19921875" style="40" customWidth="1"/>
    <col min="4358" max="4358" width="5.09765625" style="40" customWidth="1"/>
    <col min="4359" max="4359" width="6.3984375" style="40" customWidth="1"/>
    <col min="4360" max="4360" width="28.8984375" style="40" customWidth="1"/>
    <col min="4361" max="4362" width="6.3984375" style="40" customWidth="1"/>
    <col min="4363" max="4363" width="14.09765625" style="40" customWidth="1"/>
    <col min="4364" max="4385" width="2.59765625" style="40" customWidth="1"/>
    <col min="4386" max="4386" width="3.8984375" style="40" customWidth="1"/>
    <col min="4387" max="4389" width="7.69921875" style="40" customWidth="1"/>
    <col min="4390" max="4612" width="8.19921875" style="40"/>
    <col min="4613" max="4613" width="1.19921875" style="40" customWidth="1"/>
    <col min="4614" max="4614" width="5.09765625" style="40" customWidth="1"/>
    <col min="4615" max="4615" width="6.3984375" style="40" customWidth="1"/>
    <col min="4616" max="4616" width="28.8984375" style="40" customWidth="1"/>
    <col min="4617" max="4618" width="6.3984375" style="40" customWidth="1"/>
    <col min="4619" max="4619" width="14.09765625" style="40" customWidth="1"/>
    <col min="4620" max="4641" width="2.59765625" style="40" customWidth="1"/>
    <col min="4642" max="4642" width="3.8984375" style="40" customWidth="1"/>
    <col min="4643" max="4645" width="7.69921875" style="40" customWidth="1"/>
    <col min="4646" max="4868" width="8.19921875" style="40"/>
    <col min="4869" max="4869" width="1.19921875" style="40" customWidth="1"/>
    <col min="4870" max="4870" width="5.09765625" style="40" customWidth="1"/>
    <col min="4871" max="4871" width="6.3984375" style="40" customWidth="1"/>
    <col min="4872" max="4872" width="28.8984375" style="40" customWidth="1"/>
    <col min="4873" max="4874" width="6.3984375" style="40" customWidth="1"/>
    <col min="4875" max="4875" width="14.09765625" style="40" customWidth="1"/>
    <col min="4876" max="4897" width="2.59765625" style="40" customWidth="1"/>
    <col min="4898" max="4898" width="3.8984375" style="40" customWidth="1"/>
    <col min="4899" max="4901" width="7.69921875" style="40" customWidth="1"/>
    <col min="4902" max="5124" width="8.19921875" style="40"/>
    <col min="5125" max="5125" width="1.19921875" style="40" customWidth="1"/>
    <col min="5126" max="5126" width="5.09765625" style="40" customWidth="1"/>
    <col min="5127" max="5127" width="6.3984375" style="40" customWidth="1"/>
    <col min="5128" max="5128" width="28.8984375" style="40" customWidth="1"/>
    <col min="5129" max="5130" width="6.3984375" style="40" customWidth="1"/>
    <col min="5131" max="5131" width="14.09765625" style="40" customWidth="1"/>
    <col min="5132" max="5153" width="2.59765625" style="40" customWidth="1"/>
    <col min="5154" max="5154" width="3.8984375" style="40" customWidth="1"/>
    <col min="5155" max="5157" width="7.69921875" style="40" customWidth="1"/>
    <col min="5158" max="5380" width="8.19921875" style="40"/>
    <col min="5381" max="5381" width="1.19921875" style="40" customWidth="1"/>
    <col min="5382" max="5382" width="5.09765625" style="40" customWidth="1"/>
    <col min="5383" max="5383" width="6.3984375" style="40" customWidth="1"/>
    <col min="5384" max="5384" width="28.8984375" style="40" customWidth="1"/>
    <col min="5385" max="5386" width="6.3984375" style="40" customWidth="1"/>
    <col min="5387" max="5387" width="14.09765625" style="40" customWidth="1"/>
    <col min="5388" max="5409" width="2.59765625" style="40" customWidth="1"/>
    <col min="5410" max="5410" width="3.8984375" style="40" customWidth="1"/>
    <col min="5411" max="5413" width="7.69921875" style="40" customWidth="1"/>
    <col min="5414" max="5636" width="8.19921875" style="40"/>
    <col min="5637" max="5637" width="1.19921875" style="40" customWidth="1"/>
    <col min="5638" max="5638" width="5.09765625" style="40" customWidth="1"/>
    <col min="5639" max="5639" width="6.3984375" style="40" customWidth="1"/>
    <col min="5640" max="5640" width="28.8984375" style="40" customWidth="1"/>
    <col min="5641" max="5642" width="6.3984375" style="40" customWidth="1"/>
    <col min="5643" max="5643" width="14.09765625" style="40" customWidth="1"/>
    <col min="5644" max="5665" width="2.59765625" style="40" customWidth="1"/>
    <col min="5666" max="5666" width="3.8984375" style="40" customWidth="1"/>
    <col min="5667" max="5669" width="7.69921875" style="40" customWidth="1"/>
    <col min="5670" max="5892" width="8.19921875" style="40"/>
    <col min="5893" max="5893" width="1.19921875" style="40" customWidth="1"/>
    <col min="5894" max="5894" width="5.09765625" style="40" customWidth="1"/>
    <col min="5895" max="5895" width="6.3984375" style="40" customWidth="1"/>
    <col min="5896" max="5896" width="28.8984375" style="40" customWidth="1"/>
    <col min="5897" max="5898" width="6.3984375" style="40" customWidth="1"/>
    <col min="5899" max="5899" width="14.09765625" style="40" customWidth="1"/>
    <col min="5900" max="5921" width="2.59765625" style="40" customWidth="1"/>
    <col min="5922" max="5922" width="3.8984375" style="40" customWidth="1"/>
    <col min="5923" max="5925" width="7.69921875" style="40" customWidth="1"/>
    <col min="5926" max="6148" width="8.19921875" style="40"/>
    <col min="6149" max="6149" width="1.19921875" style="40" customWidth="1"/>
    <col min="6150" max="6150" width="5.09765625" style="40" customWidth="1"/>
    <col min="6151" max="6151" width="6.3984375" style="40" customWidth="1"/>
    <col min="6152" max="6152" width="28.8984375" style="40" customWidth="1"/>
    <col min="6153" max="6154" width="6.3984375" style="40" customWidth="1"/>
    <col min="6155" max="6155" width="14.09765625" style="40" customWidth="1"/>
    <col min="6156" max="6177" width="2.59765625" style="40" customWidth="1"/>
    <col min="6178" max="6178" width="3.8984375" style="40" customWidth="1"/>
    <col min="6179" max="6181" width="7.69921875" style="40" customWidth="1"/>
    <col min="6182" max="6404" width="8.19921875" style="40"/>
    <col min="6405" max="6405" width="1.19921875" style="40" customWidth="1"/>
    <col min="6406" max="6406" width="5.09765625" style="40" customWidth="1"/>
    <col min="6407" max="6407" width="6.3984375" style="40" customWidth="1"/>
    <col min="6408" max="6408" width="28.8984375" style="40" customWidth="1"/>
    <col min="6409" max="6410" width="6.3984375" style="40" customWidth="1"/>
    <col min="6411" max="6411" width="14.09765625" style="40" customWidth="1"/>
    <col min="6412" max="6433" width="2.59765625" style="40" customWidth="1"/>
    <col min="6434" max="6434" width="3.8984375" style="40" customWidth="1"/>
    <col min="6435" max="6437" width="7.69921875" style="40" customWidth="1"/>
    <col min="6438" max="6660" width="8.19921875" style="40"/>
    <col min="6661" max="6661" width="1.19921875" style="40" customWidth="1"/>
    <col min="6662" max="6662" width="5.09765625" style="40" customWidth="1"/>
    <col min="6663" max="6663" width="6.3984375" style="40" customWidth="1"/>
    <col min="6664" max="6664" width="28.8984375" style="40" customWidth="1"/>
    <col min="6665" max="6666" width="6.3984375" style="40" customWidth="1"/>
    <col min="6667" max="6667" width="14.09765625" style="40" customWidth="1"/>
    <col min="6668" max="6689" width="2.59765625" style="40" customWidth="1"/>
    <col min="6690" max="6690" width="3.8984375" style="40" customWidth="1"/>
    <col min="6691" max="6693" width="7.69921875" style="40" customWidth="1"/>
    <col min="6694" max="6916" width="8.19921875" style="40"/>
    <col min="6917" max="6917" width="1.19921875" style="40" customWidth="1"/>
    <col min="6918" max="6918" width="5.09765625" style="40" customWidth="1"/>
    <col min="6919" max="6919" width="6.3984375" style="40" customWidth="1"/>
    <col min="6920" max="6920" width="28.8984375" style="40" customWidth="1"/>
    <col min="6921" max="6922" width="6.3984375" style="40" customWidth="1"/>
    <col min="6923" max="6923" width="14.09765625" style="40" customWidth="1"/>
    <col min="6924" max="6945" width="2.59765625" style="40" customWidth="1"/>
    <col min="6946" max="6946" width="3.8984375" style="40" customWidth="1"/>
    <col min="6947" max="6949" width="7.69921875" style="40" customWidth="1"/>
    <col min="6950" max="7172" width="8.19921875" style="40"/>
    <col min="7173" max="7173" width="1.19921875" style="40" customWidth="1"/>
    <col min="7174" max="7174" width="5.09765625" style="40" customWidth="1"/>
    <col min="7175" max="7175" width="6.3984375" style="40" customWidth="1"/>
    <col min="7176" max="7176" width="28.8984375" style="40" customWidth="1"/>
    <col min="7177" max="7178" width="6.3984375" style="40" customWidth="1"/>
    <col min="7179" max="7179" width="14.09765625" style="40" customWidth="1"/>
    <col min="7180" max="7201" width="2.59765625" style="40" customWidth="1"/>
    <col min="7202" max="7202" width="3.8984375" style="40" customWidth="1"/>
    <col min="7203" max="7205" width="7.69921875" style="40" customWidth="1"/>
    <col min="7206" max="7428" width="8.19921875" style="40"/>
    <col min="7429" max="7429" width="1.19921875" style="40" customWidth="1"/>
    <col min="7430" max="7430" width="5.09765625" style="40" customWidth="1"/>
    <col min="7431" max="7431" width="6.3984375" style="40" customWidth="1"/>
    <col min="7432" max="7432" width="28.8984375" style="40" customWidth="1"/>
    <col min="7433" max="7434" width="6.3984375" style="40" customWidth="1"/>
    <col min="7435" max="7435" width="14.09765625" style="40" customWidth="1"/>
    <col min="7436" max="7457" width="2.59765625" style="40" customWidth="1"/>
    <col min="7458" max="7458" width="3.8984375" style="40" customWidth="1"/>
    <col min="7459" max="7461" width="7.69921875" style="40" customWidth="1"/>
    <col min="7462" max="7684" width="8.19921875" style="40"/>
    <col min="7685" max="7685" width="1.19921875" style="40" customWidth="1"/>
    <col min="7686" max="7686" width="5.09765625" style="40" customWidth="1"/>
    <col min="7687" max="7687" width="6.3984375" style="40" customWidth="1"/>
    <col min="7688" max="7688" width="28.8984375" style="40" customWidth="1"/>
    <col min="7689" max="7690" width="6.3984375" style="40" customWidth="1"/>
    <col min="7691" max="7691" width="14.09765625" style="40" customWidth="1"/>
    <col min="7692" max="7713" width="2.59765625" style="40" customWidth="1"/>
    <col min="7714" max="7714" width="3.8984375" style="40" customWidth="1"/>
    <col min="7715" max="7717" width="7.69921875" style="40" customWidth="1"/>
    <col min="7718" max="7940" width="8.19921875" style="40"/>
    <col min="7941" max="7941" width="1.19921875" style="40" customWidth="1"/>
    <col min="7942" max="7942" width="5.09765625" style="40" customWidth="1"/>
    <col min="7943" max="7943" width="6.3984375" style="40" customWidth="1"/>
    <col min="7944" max="7944" width="28.8984375" style="40" customWidth="1"/>
    <col min="7945" max="7946" width="6.3984375" style="40" customWidth="1"/>
    <col min="7947" max="7947" width="14.09765625" style="40" customWidth="1"/>
    <col min="7948" max="7969" width="2.59765625" style="40" customWidth="1"/>
    <col min="7970" max="7970" width="3.8984375" style="40" customWidth="1"/>
    <col min="7971" max="7973" width="7.69921875" style="40" customWidth="1"/>
    <col min="7974" max="8196" width="8.19921875" style="40"/>
    <col min="8197" max="8197" width="1.19921875" style="40" customWidth="1"/>
    <col min="8198" max="8198" width="5.09765625" style="40" customWidth="1"/>
    <col min="8199" max="8199" width="6.3984375" style="40" customWidth="1"/>
    <col min="8200" max="8200" width="28.8984375" style="40" customWidth="1"/>
    <col min="8201" max="8202" width="6.3984375" style="40" customWidth="1"/>
    <col min="8203" max="8203" width="14.09765625" style="40" customWidth="1"/>
    <col min="8204" max="8225" width="2.59765625" style="40" customWidth="1"/>
    <col min="8226" max="8226" width="3.8984375" style="40" customWidth="1"/>
    <col min="8227" max="8229" width="7.69921875" style="40" customWidth="1"/>
    <col min="8230" max="8452" width="8.19921875" style="40"/>
    <col min="8453" max="8453" width="1.19921875" style="40" customWidth="1"/>
    <col min="8454" max="8454" width="5.09765625" style="40" customWidth="1"/>
    <col min="8455" max="8455" width="6.3984375" style="40" customWidth="1"/>
    <col min="8456" max="8456" width="28.8984375" style="40" customWidth="1"/>
    <col min="8457" max="8458" width="6.3984375" style="40" customWidth="1"/>
    <col min="8459" max="8459" width="14.09765625" style="40" customWidth="1"/>
    <col min="8460" max="8481" width="2.59765625" style="40" customWidth="1"/>
    <col min="8482" max="8482" width="3.8984375" style="40" customWidth="1"/>
    <col min="8483" max="8485" width="7.69921875" style="40" customWidth="1"/>
    <col min="8486" max="8708" width="8.19921875" style="40"/>
    <col min="8709" max="8709" width="1.19921875" style="40" customWidth="1"/>
    <col min="8710" max="8710" width="5.09765625" style="40" customWidth="1"/>
    <col min="8711" max="8711" width="6.3984375" style="40" customWidth="1"/>
    <col min="8712" max="8712" width="28.8984375" style="40" customWidth="1"/>
    <col min="8713" max="8714" width="6.3984375" style="40" customWidth="1"/>
    <col min="8715" max="8715" width="14.09765625" style="40" customWidth="1"/>
    <col min="8716" max="8737" width="2.59765625" style="40" customWidth="1"/>
    <col min="8738" max="8738" width="3.8984375" style="40" customWidth="1"/>
    <col min="8739" max="8741" width="7.69921875" style="40" customWidth="1"/>
    <col min="8742" max="8964" width="8.19921875" style="40"/>
    <col min="8965" max="8965" width="1.19921875" style="40" customWidth="1"/>
    <col min="8966" max="8966" width="5.09765625" style="40" customWidth="1"/>
    <col min="8967" max="8967" width="6.3984375" style="40" customWidth="1"/>
    <col min="8968" max="8968" width="28.8984375" style="40" customWidth="1"/>
    <col min="8969" max="8970" width="6.3984375" style="40" customWidth="1"/>
    <col min="8971" max="8971" width="14.09765625" style="40" customWidth="1"/>
    <col min="8972" max="8993" width="2.59765625" style="40" customWidth="1"/>
    <col min="8994" max="8994" width="3.8984375" style="40" customWidth="1"/>
    <col min="8995" max="8997" width="7.69921875" style="40" customWidth="1"/>
    <col min="8998" max="9220" width="8.19921875" style="40"/>
    <col min="9221" max="9221" width="1.19921875" style="40" customWidth="1"/>
    <col min="9222" max="9222" width="5.09765625" style="40" customWidth="1"/>
    <col min="9223" max="9223" width="6.3984375" style="40" customWidth="1"/>
    <col min="9224" max="9224" width="28.8984375" style="40" customWidth="1"/>
    <col min="9225" max="9226" width="6.3984375" style="40" customWidth="1"/>
    <col min="9227" max="9227" width="14.09765625" style="40" customWidth="1"/>
    <col min="9228" max="9249" width="2.59765625" style="40" customWidth="1"/>
    <col min="9250" max="9250" width="3.8984375" style="40" customWidth="1"/>
    <col min="9251" max="9253" width="7.69921875" style="40" customWidth="1"/>
    <col min="9254" max="9476" width="8.19921875" style="40"/>
    <col min="9477" max="9477" width="1.19921875" style="40" customWidth="1"/>
    <col min="9478" max="9478" width="5.09765625" style="40" customWidth="1"/>
    <col min="9479" max="9479" width="6.3984375" style="40" customWidth="1"/>
    <col min="9480" max="9480" width="28.8984375" style="40" customWidth="1"/>
    <col min="9481" max="9482" width="6.3984375" style="40" customWidth="1"/>
    <col min="9483" max="9483" width="14.09765625" style="40" customWidth="1"/>
    <col min="9484" max="9505" width="2.59765625" style="40" customWidth="1"/>
    <col min="9506" max="9506" width="3.8984375" style="40" customWidth="1"/>
    <col min="9507" max="9509" width="7.69921875" style="40" customWidth="1"/>
    <col min="9510" max="9732" width="8.19921875" style="40"/>
    <col min="9733" max="9733" width="1.19921875" style="40" customWidth="1"/>
    <col min="9734" max="9734" width="5.09765625" style="40" customWidth="1"/>
    <col min="9735" max="9735" width="6.3984375" style="40" customWidth="1"/>
    <col min="9736" max="9736" width="28.8984375" style="40" customWidth="1"/>
    <col min="9737" max="9738" width="6.3984375" style="40" customWidth="1"/>
    <col min="9739" max="9739" width="14.09765625" style="40" customWidth="1"/>
    <col min="9740" max="9761" width="2.59765625" style="40" customWidth="1"/>
    <col min="9762" max="9762" width="3.8984375" style="40" customWidth="1"/>
    <col min="9763" max="9765" width="7.69921875" style="40" customWidth="1"/>
    <col min="9766" max="9988" width="8.19921875" style="40"/>
    <col min="9989" max="9989" width="1.19921875" style="40" customWidth="1"/>
    <col min="9990" max="9990" width="5.09765625" style="40" customWidth="1"/>
    <col min="9991" max="9991" width="6.3984375" style="40" customWidth="1"/>
    <col min="9992" max="9992" width="28.8984375" style="40" customWidth="1"/>
    <col min="9993" max="9994" width="6.3984375" style="40" customWidth="1"/>
    <col min="9995" max="9995" width="14.09765625" style="40" customWidth="1"/>
    <col min="9996" max="10017" width="2.59765625" style="40" customWidth="1"/>
    <col min="10018" max="10018" width="3.8984375" style="40" customWidth="1"/>
    <col min="10019" max="10021" width="7.69921875" style="40" customWidth="1"/>
    <col min="10022" max="10244" width="8.19921875" style="40"/>
    <col min="10245" max="10245" width="1.19921875" style="40" customWidth="1"/>
    <col min="10246" max="10246" width="5.09765625" style="40" customWidth="1"/>
    <col min="10247" max="10247" width="6.3984375" style="40" customWidth="1"/>
    <col min="10248" max="10248" width="28.8984375" style="40" customWidth="1"/>
    <col min="10249" max="10250" width="6.3984375" style="40" customWidth="1"/>
    <col min="10251" max="10251" width="14.09765625" style="40" customWidth="1"/>
    <col min="10252" max="10273" width="2.59765625" style="40" customWidth="1"/>
    <col min="10274" max="10274" width="3.8984375" style="40" customWidth="1"/>
    <col min="10275" max="10277" width="7.69921875" style="40" customWidth="1"/>
    <col min="10278" max="10500" width="8.19921875" style="40"/>
    <col min="10501" max="10501" width="1.19921875" style="40" customWidth="1"/>
    <col min="10502" max="10502" width="5.09765625" style="40" customWidth="1"/>
    <col min="10503" max="10503" width="6.3984375" style="40" customWidth="1"/>
    <col min="10504" max="10504" width="28.8984375" style="40" customWidth="1"/>
    <col min="10505" max="10506" width="6.3984375" style="40" customWidth="1"/>
    <col min="10507" max="10507" width="14.09765625" style="40" customWidth="1"/>
    <col min="10508" max="10529" width="2.59765625" style="40" customWidth="1"/>
    <col min="10530" max="10530" width="3.8984375" style="40" customWidth="1"/>
    <col min="10531" max="10533" width="7.69921875" style="40" customWidth="1"/>
    <col min="10534" max="10756" width="8.19921875" style="40"/>
    <col min="10757" max="10757" width="1.19921875" style="40" customWidth="1"/>
    <col min="10758" max="10758" width="5.09765625" style="40" customWidth="1"/>
    <col min="10759" max="10759" width="6.3984375" style="40" customWidth="1"/>
    <col min="10760" max="10760" width="28.8984375" style="40" customWidth="1"/>
    <col min="10761" max="10762" width="6.3984375" style="40" customWidth="1"/>
    <col min="10763" max="10763" width="14.09765625" style="40" customWidth="1"/>
    <col min="10764" max="10785" width="2.59765625" style="40" customWidth="1"/>
    <col min="10786" max="10786" width="3.8984375" style="40" customWidth="1"/>
    <col min="10787" max="10789" width="7.69921875" style="40" customWidth="1"/>
    <col min="10790" max="11012" width="8.19921875" style="40"/>
    <col min="11013" max="11013" width="1.19921875" style="40" customWidth="1"/>
    <col min="11014" max="11014" width="5.09765625" style="40" customWidth="1"/>
    <col min="11015" max="11015" width="6.3984375" style="40" customWidth="1"/>
    <col min="11016" max="11016" width="28.8984375" style="40" customWidth="1"/>
    <col min="11017" max="11018" width="6.3984375" style="40" customWidth="1"/>
    <col min="11019" max="11019" width="14.09765625" style="40" customWidth="1"/>
    <col min="11020" max="11041" width="2.59765625" style="40" customWidth="1"/>
    <col min="11042" max="11042" width="3.8984375" style="40" customWidth="1"/>
    <col min="11043" max="11045" width="7.69921875" style="40" customWidth="1"/>
    <col min="11046" max="11268" width="8.19921875" style="40"/>
    <col min="11269" max="11269" width="1.19921875" style="40" customWidth="1"/>
    <col min="11270" max="11270" width="5.09765625" style="40" customWidth="1"/>
    <col min="11271" max="11271" width="6.3984375" style="40" customWidth="1"/>
    <col min="11272" max="11272" width="28.8984375" style="40" customWidth="1"/>
    <col min="11273" max="11274" width="6.3984375" style="40" customWidth="1"/>
    <col min="11275" max="11275" width="14.09765625" style="40" customWidth="1"/>
    <col min="11276" max="11297" width="2.59765625" style="40" customWidth="1"/>
    <col min="11298" max="11298" width="3.8984375" style="40" customWidth="1"/>
    <col min="11299" max="11301" width="7.69921875" style="40" customWidth="1"/>
    <col min="11302" max="11524" width="8.19921875" style="40"/>
    <col min="11525" max="11525" width="1.19921875" style="40" customWidth="1"/>
    <col min="11526" max="11526" width="5.09765625" style="40" customWidth="1"/>
    <col min="11527" max="11527" width="6.3984375" style="40" customWidth="1"/>
    <col min="11528" max="11528" width="28.8984375" style="40" customWidth="1"/>
    <col min="11529" max="11530" width="6.3984375" style="40" customWidth="1"/>
    <col min="11531" max="11531" width="14.09765625" style="40" customWidth="1"/>
    <col min="11532" max="11553" width="2.59765625" style="40" customWidth="1"/>
    <col min="11554" max="11554" width="3.8984375" style="40" customWidth="1"/>
    <col min="11555" max="11557" width="7.69921875" style="40" customWidth="1"/>
    <col min="11558" max="11780" width="8.19921875" style="40"/>
    <col min="11781" max="11781" width="1.19921875" style="40" customWidth="1"/>
    <col min="11782" max="11782" width="5.09765625" style="40" customWidth="1"/>
    <col min="11783" max="11783" width="6.3984375" style="40" customWidth="1"/>
    <col min="11784" max="11784" width="28.8984375" style="40" customWidth="1"/>
    <col min="11785" max="11786" width="6.3984375" style="40" customWidth="1"/>
    <col min="11787" max="11787" width="14.09765625" style="40" customWidth="1"/>
    <col min="11788" max="11809" width="2.59765625" style="40" customWidth="1"/>
    <col min="11810" max="11810" width="3.8984375" style="40" customWidth="1"/>
    <col min="11811" max="11813" width="7.69921875" style="40" customWidth="1"/>
    <col min="11814" max="12036" width="8.19921875" style="40"/>
    <col min="12037" max="12037" width="1.19921875" style="40" customWidth="1"/>
    <col min="12038" max="12038" width="5.09765625" style="40" customWidth="1"/>
    <col min="12039" max="12039" width="6.3984375" style="40" customWidth="1"/>
    <col min="12040" max="12040" width="28.8984375" style="40" customWidth="1"/>
    <col min="12041" max="12042" width="6.3984375" style="40" customWidth="1"/>
    <col min="12043" max="12043" width="14.09765625" style="40" customWidth="1"/>
    <col min="12044" max="12065" width="2.59765625" style="40" customWidth="1"/>
    <col min="12066" max="12066" width="3.8984375" style="40" customWidth="1"/>
    <col min="12067" max="12069" width="7.69921875" style="40" customWidth="1"/>
    <col min="12070" max="12292" width="8.19921875" style="40"/>
    <col min="12293" max="12293" width="1.19921875" style="40" customWidth="1"/>
    <col min="12294" max="12294" width="5.09765625" style="40" customWidth="1"/>
    <col min="12295" max="12295" width="6.3984375" style="40" customWidth="1"/>
    <col min="12296" max="12296" width="28.8984375" style="40" customWidth="1"/>
    <col min="12297" max="12298" width="6.3984375" style="40" customWidth="1"/>
    <col min="12299" max="12299" width="14.09765625" style="40" customWidth="1"/>
    <col min="12300" max="12321" width="2.59765625" style="40" customWidth="1"/>
    <col min="12322" max="12322" width="3.8984375" style="40" customWidth="1"/>
    <col min="12323" max="12325" width="7.69921875" style="40" customWidth="1"/>
    <col min="12326" max="12548" width="8.19921875" style="40"/>
    <col min="12549" max="12549" width="1.19921875" style="40" customWidth="1"/>
    <col min="12550" max="12550" width="5.09765625" style="40" customWidth="1"/>
    <col min="12551" max="12551" width="6.3984375" style="40" customWidth="1"/>
    <col min="12552" max="12552" width="28.8984375" style="40" customWidth="1"/>
    <col min="12553" max="12554" width="6.3984375" style="40" customWidth="1"/>
    <col min="12555" max="12555" width="14.09765625" style="40" customWidth="1"/>
    <col min="12556" max="12577" width="2.59765625" style="40" customWidth="1"/>
    <col min="12578" max="12578" width="3.8984375" style="40" customWidth="1"/>
    <col min="12579" max="12581" width="7.69921875" style="40" customWidth="1"/>
    <col min="12582" max="12804" width="8.19921875" style="40"/>
    <col min="12805" max="12805" width="1.19921875" style="40" customWidth="1"/>
    <col min="12806" max="12806" width="5.09765625" style="40" customWidth="1"/>
    <col min="12807" max="12807" width="6.3984375" style="40" customWidth="1"/>
    <col min="12808" max="12808" width="28.8984375" style="40" customWidth="1"/>
    <col min="12809" max="12810" width="6.3984375" style="40" customWidth="1"/>
    <col min="12811" max="12811" width="14.09765625" style="40" customWidth="1"/>
    <col min="12812" max="12833" width="2.59765625" style="40" customWidth="1"/>
    <col min="12834" max="12834" width="3.8984375" style="40" customWidth="1"/>
    <col min="12835" max="12837" width="7.69921875" style="40" customWidth="1"/>
    <col min="12838" max="13060" width="8.19921875" style="40"/>
    <col min="13061" max="13061" width="1.19921875" style="40" customWidth="1"/>
    <col min="13062" max="13062" width="5.09765625" style="40" customWidth="1"/>
    <col min="13063" max="13063" width="6.3984375" style="40" customWidth="1"/>
    <col min="13064" max="13064" width="28.8984375" style="40" customWidth="1"/>
    <col min="13065" max="13066" width="6.3984375" style="40" customWidth="1"/>
    <col min="13067" max="13067" width="14.09765625" style="40" customWidth="1"/>
    <col min="13068" max="13089" width="2.59765625" style="40" customWidth="1"/>
    <col min="13090" max="13090" width="3.8984375" style="40" customWidth="1"/>
    <col min="13091" max="13093" width="7.69921875" style="40" customWidth="1"/>
    <col min="13094" max="13316" width="8.19921875" style="40"/>
    <col min="13317" max="13317" width="1.19921875" style="40" customWidth="1"/>
    <col min="13318" max="13318" width="5.09765625" style="40" customWidth="1"/>
    <col min="13319" max="13319" width="6.3984375" style="40" customWidth="1"/>
    <col min="13320" max="13320" width="28.8984375" style="40" customWidth="1"/>
    <col min="13321" max="13322" width="6.3984375" style="40" customWidth="1"/>
    <col min="13323" max="13323" width="14.09765625" style="40" customWidth="1"/>
    <col min="13324" max="13345" width="2.59765625" style="40" customWidth="1"/>
    <col min="13346" max="13346" width="3.8984375" style="40" customWidth="1"/>
    <col min="13347" max="13349" width="7.69921875" style="40" customWidth="1"/>
    <col min="13350" max="13572" width="8.19921875" style="40"/>
    <col min="13573" max="13573" width="1.19921875" style="40" customWidth="1"/>
    <col min="13574" max="13574" width="5.09765625" style="40" customWidth="1"/>
    <col min="13575" max="13575" width="6.3984375" style="40" customWidth="1"/>
    <col min="13576" max="13576" width="28.8984375" style="40" customWidth="1"/>
    <col min="13577" max="13578" width="6.3984375" style="40" customWidth="1"/>
    <col min="13579" max="13579" width="14.09765625" style="40" customWidth="1"/>
    <col min="13580" max="13601" width="2.59765625" style="40" customWidth="1"/>
    <col min="13602" max="13602" width="3.8984375" style="40" customWidth="1"/>
    <col min="13603" max="13605" width="7.69921875" style="40" customWidth="1"/>
    <col min="13606" max="13828" width="8.19921875" style="40"/>
    <col min="13829" max="13829" width="1.19921875" style="40" customWidth="1"/>
    <col min="13830" max="13830" width="5.09765625" style="40" customWidth="1"/>
    <col min="13831" max="13831" width="6.3984375" style="40" customWidth="1"/>
    <col min="13832" max="13832" width="28.8984375" style="40" customWidth="1"/>
    <col min="13833" max="13834" width="6.3984375" style="40" customWidth="1"/>
    <col min="13835" max="13835" width="14.09765625" style="40" customWidth="1"/>
    <col min="13836" max="13857" width="2.59765625" style="40" customWidth="1"/>
    <col min="13858" max="13858" width="3.8984375" style="40" customWidth="1"/>
    <col min="13859" max="13861" width="7.69921875" style="40" customWidth="1"/>
    <col min="13862" max="14084" width="8.19921875" style="40"/>
    <col min="14085" max="14085" width="1.19921875" style="40" customWidth="1"/>
    <col min="14086" max="14086" width="5.09765625" style="40" customWidth="1"/>
    <col min="14087" max="14087" width="6.3984375" style="40" customWidth="1"/>
    <col min="14088" max="14088" width="28.8984375" style="40" customWidth="1"/>
    <col min="14089" max="14090" width="6.3984375" style="40" customWidth="1"/>
    <col min="14091" max="14091" width="14.09765625" style="40" customWidth="1"/>
    <col min="14092" max="14113" width="2.59765625" style="40" customWidth="1"/>
    <col min="14114" max="14114" width="3.8984375" style="40" customWidth="1"/>
    <col min="14115" max="14117" width="7.69921875" style="40" customWidth="1"/>
    <col min="14118" max="14340" width="8.19921875" style="40"/>
    <col min="14341" max="14341" width="1.19921875" style="40" customWidth="1"/>
    <col min="14342" max="14342" width="5.09765625" style="40" customWidth="1"/>
    <col min="14343" max="14343" width="6.3984375" style="40" customWidth="1"/>
    <col min="14344" max="14344" width="28.8984375" style="40" customWidth="1"/>
    <col min="14345" max="14346" width="6.3984375" style="40" customWidth="1"/>
    <col min="14347" max="14347" width="14.09765625" style="40" customWidth="1"/>
    <col min="14348" max="14369" width="2.59765625" style="40" customWidth="1"/>
    <col min="14370" max="14370" width="3.8984375" style="40" customWidth="1"/>
    <col min="14371" max="14373" width="7.69921875" style="40" customWidth="1"/>
    <col min="14374" max="14596" width="8.19921875" style="40"/>
    <col min="14597" max="14597" width="1.19921875" style="40" customWidth="1"/>
    <col min="14598" max="14598" width="5.09765625" style="40" customWidth="1"/>
    <col min="14599" max="14599" width="6.3984375" style="40" customWidth="1"/>
    <col min="14600" max="14600" width="28.8984375" style="40" customWidth="1"/>
    <col min="14601" max="14602" width="6.3984375" style="40" customWidth="1"/>
    <col min="14603" max="14603" width="14.09765625" style="40" customWidth="1"/>
    <col min="14604" max="14625" width="2.59765625" style="40" customWidth="1"/>
    <col min="14626" max="14626" width="3.8984375" style="40" customWidth="1"/>
    <col min="14627" max="14629" width="7.69921875" style="40" customWidth="1"/>
    <col min="14630" max="14852" width="8.19921875" style="40"/>
    <col min="14853" max="14853" width="1.19921875" style="40" customWidth="1"/>
    <col min="14854" max="14854" width="5.09765625" style="40" customWidth="1"/>
    <col min="14855" max="14855" width="6.3984375" style="40" customWidth="1"/>
    <col min="14856" max="14856" width="28.8984375" style="40" customWidth="1"/>
    <col min="14857" max="14858" width="6.3984375" style="40" customWidth="1"/>
    <col min="14859" max="14859" width="14.09765625" style="40" customWidth="1"/>
    <col min="14860" max="14881" width="2.59765625" style="40" customWidth="1"/>
    <col min="14882" max="14882" width="3.8984375" style="40" customWidth="1"/>
    <col min="14883" max="14885" width="7.69921875" style="40" customWidth="1"/>
    <col min="14886" max="15108" width="8.19921875" style="40"/>
    <col min="15109" max="15109" width="1.19921875" style="40" customWidth="1"/>
    <col min="15110" max="15110" width="5.09765625" style="40" customWidth="1"/>
    <col min="15111" max="15111" width="6.3984375" style="40" customWidth="1"/>
    <col min="15112" max="15112" width="28.8984375" style="40" customWidth="1"/>
    <col min="15113" max="15114" width="6.3984375" style="40" customWidth="1"/>
    <col min="15115" max="15115" width="14.09765625" style="40" customWidth="1"/>
    <col min="15116" max="15137" width="2.59765625" style="40" customWidth="1"/>
    <col min="15138" max="15138" width="3.8984375" style="40" customWidth="1"/>
    <col min="15139" max="15141" width="7.69921875" style="40" customWidth="1"/>
    <col min="15142" max="15364" width="8.19921875" style="40"/>
    <col min="15365" max="15365" width="1.19921875" style="40" customWidth="1"/>
    <col min="15366" max="15366" width="5.09765625" style="40" customWidth="1"/>
    <col min="15367" max="15367" width="6.3984375" style="40" customWidth="1"/>
    <col min="15368" max="15368" width="28.8984375" style="40" customWidth="1"/>
    <col min="15369" max="15370" width="6.3984375" style="40" customWidth="1"/>
    <col min="15371" max="15371" width="14.09765625" style="40" customWidth="1"/>
    <col min="15372" max="15393" width="2.59765625" style="40" customWidth="1"/>
    <col min="15394" max="15394" width="3.8984375" style="40" customWidth="1"/>
    <col min="15395" max="15397" width="7.69921875" style="40" customWidth="1"/>
    <col min="15398" max="15620" width="8.19921875" style="40"/>
    <col min="15621" max="15621" width="1.19921875" style="40" customWidth="1"/>
    <col min="15622" max="15622" width="5.09765625" style="40" customWidth="1"/>
    <col min="15623" max="15623" width="6.3984375" style="40" customWidth="1"/>
    <col min="15624" max="15624" width="28.8984375" style="40" customWidth="1"/>
    <col min="15625" max="15626" width="6.3984375" style="40" customWidth="1"/>
    <col min="15627" max="15627" width="14.09765625" style="40" customWidth="1"/>
    <col min="15628" max="15649" width="2.59765625" style="40" customWidth="1"/>
    <col min="15650" max="15650" width="3.8984375" style="40" customWidth="1"/>
    <col min="15651" max="15653" width="7.69921875" style="40" customWidth="1"/>
    <col min="15654" max="15876" width="8.19921875" style="40"/>
    <col min="15877" max="15877" width="1.19921875" style="40" customWidth="1"/>
    <col min="15878" max="15878" width="5.09765625" style="40" customWidth="1"/>
    <col min="15879" max="15879" width="6.3984375" style="40" customWidth="1"/>
    <col min="15880" max="15880" width="28.8984375" style="40" customWidth="1"/>
    <col min="15881" max="15882" width="6.3984375" style="40" customWidth="1"/>
    <col min="15883" max="15883" width="14.09765625" style="40" customWidth="1"/>
    <col min="15884" max="15905" width="2.59765625" style="40" customWidth="1"/>
    <col min="15906" max="15906" width="3.8984375" style="40" customWidth="1"/>
    <col min="15907" max="15909" width="7.69921875" style="40" customWidth="1"/>
    <col min="15910" max="16132" width="8.19921875" style="40"/>
    <col min="16133" max="16133" width="1.19921875" style="40" customWidth="1"/>
    <col min="16134" max="16134" width="5.09765625" style="40" customWidth="1"/>
    <col min="16135" max="16135" width="6.3984375" style="40" customWidth="1"/>
    <col min="16136" max="16136" width="28.8984375" style="40" customWidth="1"/>
    <col min="16137" max="16138" width="6.3984375" style="40" customWidth="1"/>
    <col min="16139" max="16139" width="14.09765625" style="40" customWidth="1"/>
    <col min="16140" max="16161" width="2.59765625" style="40" customWidth="1"/>
    <col min="16162" max="16162" width="3.8984375" style="40" customWidth="1"/>
    <col min="16163" max="16165" width="7.69921875" style="40" customWidth="1"/>
    <col min="16166" max="16384" width="8.19921875" style="40"/>
  </cols>
  <sheetData>
    <row r="1" spans="1:38" s="1" customFormat="1" ht="18.75" customHeight="1" thickBot="1" x14ac:dyDescent="0.35">
      <c r="B1" s="41" t="s">
        <v>23</v>
      </c>
      <c r="C1" s="3"/>
      <c r="D1" s="2"/>
      <c r="E1" s="3"/>
      <c r="F1" s="4"/>
      <c r="G1" s="4"/>
      <c r="I1" s="3"/>
      <c r="J1" s="3"/>
      <c r="K1" s="56" t="str">
        <f ca="1">IF(_xlfn.DAYS($D$2,K$3)&lt;0,"x","")</f>
        <v/>
      </c>
      <c r="L1" s="56" t="str">
        <f t="shared" ref="L1:AF1" ca="1" si="0">IF(_xlfn.DAYS($D$2,L$3)&lt;0,"x","")</f>
        <v/>
      </c>
      <c r="M1" s="56" t="str">
        <f t="shared" ca="1" si="0"/>
        <v/>
      </c>
      <c r="N1" s="56" t="str">
        <f t="shared" ca="1" si="0"/>
        <v/>
      </c>
      <c r="O1" s="56" t="str">
        <f t="shared" ca="1" si="0"/>
        <v/>
      </c>
      <c r="P1" s="56" t="str">
        <f t="shared" ca="1" si="0"/>
        <v/>
      </c>
      <c r="Q1" s="56" t="str">
        <f t="shared" ca="1" si="0"/>
        <v/>
      </c>
      <c r="R1" s="56" t="str">
        <f t="shared" ca="1" si="0"/>
        <v/>
      </c>
      <c r="S1" s="56" t="str">
        <f t="shared" ca="1" si="0"/>
        <v/>
      </c>
      <c r="T1" s="56" t="str">
        <f t="shared" ca="1" si="0"/>
        <v/>
      </c>
      <c r="U1" s="56" t="str">
        <f t="shared" ca="1" si="0"/>
        <v/>
      </c>
      <c r="V1" s="56" t="str">
        <f t="shared" ca="1" si="0"/>
        <v/>
      </c>
      <c r="W1" s="56" t="s">
        <v>18</v>
      </c>
      <c r="X1" s="56" t="str">
        <f t="shared" ca="1" si="0"/>
        <v/>
      </c>
      <c r="Y1" s="56" t="str">
        <f t="shared" ca="1" si="0"/>
        <v/>
      </c>
      <c r="Z1" s="56" t="str">
        <f t="shared" ca="1" si="0"/>
        <v/>
      </c>
      <c r="AA1" s="56" t="str">
        <f t="shared" ca="1" si="0"/>
        <v/>
      </c>
      <c r="AB1" s="56" t="str">
        <f t="shared" ca="1" si="0"/>
        <v/>
      </c>
      <c r="AC1" s="56" t="str">
        <f t="shared" ca="1" si="0"/>
        <v/>
      </c>
      <c r="AD1" s="56" t="str">
        <f t="shared" ca="1" si="0"/>
        <v/>
      </c>
      <c r="AE1" s="56" t="str">
        <f t="shared" ca="1" si="0"/>
        <v/>
      </c>
      <c r="AF1" s="56" t="str">
        <f t="shared" ca="1" si="0"/>
        <v/>
      </c>
      <c r="AG1" s="5"/>
      <c r="AH1" s="6"/>
      <c r="AI1" s="6"/>
      <c r="AJ1" s="6"/>
      <c r="AK1" s="6"/>
    </row>
    <row r="2" spans="1:38" s="1" customFormat="1" ht="18.75" customHeight="1" thickTop="1" thickBot="1" x14ac:dyDescent="0.35">
      <c r="B2" s="91" t="s">
        <v>24</v>
      </c>
      <c r="C2" s="91"/>
      <c r="D2" s="42">
        <f ca="1">TODAY()</f>
        <v>44698</v>
      </c>
      <c r="E2" s="3"/>
      <c r="F2" s="4"/>
      <c r="G2" s="4"/>
      <c r="I2" s="3"/>
      <c r="J2" s="3"/>
      <c r="K2" s="7">
        <v>1</v>
      </c>
      <c r="L2" s="8">
        <v>2</v>
      </c>
      <c r="M2" s="8">
        <v>3</v>
      </c>
      <c r="N2" s="8">
        <v>4</v>
      </c>
      <c r="O2" s="8">
        <v>5</v>
      </c>
      <c r="P2" s="8">
        <v>6</v>
      </c>
      <c r="Q2" s="8">
        <v>7</v>
      </c>
      <c r="R2" s="8">
        <v>8</v>
      </c>
      <c r="S2" s="8">
        <v>9</v>
      </c>
      <c r="T2" s="8">
        <v>10</v>
      </c>
      <c r="U2" s="8">
        <v>11</v>
      </c>
      <c r="V2" s="8">
        <v>12</v>
      </c>
      <c r="W2" s="8">
        <v>13</v>
      </c>
      <c r="X2" s="8">
        <v>14</v>
      </c>
      <c r="Y2" s="8">
        <v>15</v>
      </c>
      <c r="Z2" s="8">
        <v>16</v>
      </c>
      <c r="AA2" s="8">
        <v>17</v>
      </c>
      <c r="AB2" s="8">
        <v>18</v>
      </c>
      <c r="AC2" s="8">
        <v>19</v>
      </c>
      <c r="AD2" s="8">
        <v>20</v>
      </c>
      <c r="AE2" s="8">
        <v>21</v>
      </c>
      <c r="AF2" s="9">
        <v>22</v>
      </c>
      <c r="AG2" s="5"/>
      <c r="AH2" s="6"/>
      <c r="AI2" s="6"/>
      <c r="AJ2" s="6"/>
      <c r="AK2" s="6"/>
    </row>
    <row r="3" spans="1:38" s="1" customFormat="1" ht="124.95" customHeight="1" thickTop="1" thickBot="1" x14ac:dyDescent="0.35">
      <c r="B3" s="10" t="s">
        <v>6</v>
      </c>
      <c r="C3" s="11" t="s">
        <v>7</v>
      </c>
      <c r="D3" s="12" t="s">
        <v>3</v>
      </c>
      <c r="E3" s="13" t="s">
        <v>19</v>
      </c>
      <c r="F3" s="13" t="s">
        <v>8</v>
      </c>
      <c r="G3" s="89" t="s">
        <v>57</v>
      </c>
      <c r="H3" s="14" t="s">
        <v>4</v>
      </c>
      <c r="I3" s="55" t="s">
        <v>27</v>
      </c>
      <c r="J3" s="55" t="s">
        <v>26</v>
      </c>
      <c r="K3" s="52" t="s">
        <v>50</v>
      </c>
      <c r="L3" s="53" t="s">
        <v>51</v>
      </c>
      <c r="M3" s="53" t="s">
        <v>52</v>
      </c>
      <c r="N3" s="53" t="s">
        <v>56</v>
      </c>
      <c r="O3" s="53" t="s">
        <v>53</v>
      </c>
      <c r="P3" s="53" t="s">
        <v>54</v>
      </c>
      <c r="Q3" s="53" t="s">
        <v>55</v>
      </c>
      <c r="R3" s="90" t="s">
        <v>35</v>
      </c>
      <c r="S3" s="90" t="s">
        <v>36</v>
      </c>
      <c r="T3" s="90" t="s">
        <v>37</v>
      </c>
      <c r="U3" s="90" t="s">
        <v>38</v>
      </c>
      <c r="V3" s="90" t="s">
        <v>39</v>
      </c>
      <c r="W3" s="90" t="s">
        <v>40</v>
      </c>
      <c r="X3" s="90" t="s">
        <v>41</v>
      </c>
      <c r="Y3" s="90" t="s">
        <v>42</v>
      </c>
      <c r="Z3" s="90" t="s">
        <v>43</v>
      </c>
      <c r="AA3" s="90" t="s">
        <v>44</v>
      </c>
      <c r="AB3" s="90" t="s">
        <v>45</v>
      </c>
      <c r="AC3" s="90" t="s">
        <v>46</v>
      </c>
      <c r="AD3" s="90" t="s">
        <v>47</v>
      </c>
      <c r="AE3" s="90" t="s">
        <v>48</v>
      </c>
      <c r="AF3" s="90" t="s">
        <v>49</v>
      </c>
      <c r="AG3" s="15" t="s">
        <v>5</v>
      </c>
      <c r="AH3" s="50" t="s">
        <v>30</v>
      </c>
      <c r="AI3" s="48" t="s">
        <v>29</v>
      </c>
      <c r="AJ3" s="49" t="s">
        <v>25</v>
      </c>
      <c r="AK3" s="16" t="s">
        <v>9</v>
      </c>
      <c r="AL3" s="17"/>
    </row>
    <row r="4" spans="1:38" s="32" customFormat="1" ht="15" customHeight="1" thickTop="1" x14ac:dyDescent="0.3">
      <c r="A4" s="18"/>
      <c r="B4" s="19">
        <f t="shared" ref="B4:B35" si="1">_xlfn.RANK.EQ(AG4,$AG$4:$AG$118,0)</f>
        <v>1</v>
      </c>
      <c r="C4" s="20">
        <v>441</v>
      </c>
      <c r="D4" s="21" t="str">
        <f t="shared" ref="D4:D35" si="2">VLOOKUP(C4,Ledenlijst1,4,FALSE)</f>
        <v>DE BORGER DAVID</v>
      </c>
      <c r="E4" s="22">
        <f t="shared" ref="E4:E35" si="3">VLOOKUP(C4,Ledenlijst1,6,FALSE)</f>
        <v>2</v>
      </c>
      <c r="F4" s="23" t="str">
        <f t="shared" ref="F4:F35" si="4">VLOOKUP(C4,Ledenlijst1,5,FALSE)</f>
        <v>D</v>
      </c>
      <c r="G4" s="23" t="str">
        <f>IF(TabelERE725[[#This Row],[Gespeelde manches]]&lt;10,"TW",IF(TabelERE725[[#This Row],[Percentage]]&lt;60%,"D","C"))</f>
        <v>C</v>
      </c>
      <c r="H4" s="24" t="str">
        <f>(VLOOKUP(C4,Ledenlijst1,2,FALSE))&amp;" "&amp;(IF(TabelERE725[[#This Row],[Ploegnummer
(kolom te verbergen)]]="-","",TabelERE725[[#This Row],[Ploegnummer
(kolom te verbergen)]]))</f>
        <v>EXCELSIOR 2</v>
      </c>
      <c r="I4" s="25" t="str">
        <f t="shared" ref="I4:I35" si="5">VLOOKUP(C4,Ledenlijst1,3,FALSE)</f>
        <v>EXC</v>
      </c>
      <c r="J4" s="44">
        <v>2</v>
      </c>
      <c r="K4" s="82" t="s">
        <v>10</v>
      </c>
      <c r="L4" s="46">
        <v>3</v>
      </c>
      <c r="M4" s="82" t="s">
        <v>10</v>
      </c>
      <c r="N4" s="54">
        <v>3</v>
      </c>
      <c r="O4" s="54">
        <v>0</v>
      </c>
      <c r="P4" s="47">
        <v>3</v>
      </c>
      <c r="Q4" s="47">
        <v>3</v>
      </c>
      <c r="R4" s="46">
        <v>1</v>
      </c>
      <c r="S4" s="47">
        <v>3</v>
      </c>
      <c r="T4" s="46">
        <v>3</v>
      </c>
      <c r="U4" s="47">
        <v>1</v>
      </c>
      <c r="V4" s="82" t="s">
        <v>10</v>
      </c>
      <c r="W4" s="54">
        <v>3</v>
      </c>
      <c r="X4" s="82" t="s">
        <v>10</v>
      </c>
      <c r="Y4" s="46">
        <v>3</v>
      </c>
      <c r="Z4" s="47">
        <v>3</v>
      </c>
      <c r="AA4" s="54">
        <v>1</v>
      </c>
      <c r="AB4" s="54">
        <v>0</v>
      </c>
      <c r="AC4" s="46">
        <v>1</v>
      </c>
      <c r="AD4" s="46">
        <v>3</v>
      </c>
      <c r="AE4" s="47">
        <v>3</v>
      </c>
      <c r="AF4" s="46">
        <v>1</v>
      </c>
      <c r="AG4" s="26">
        <f>SUM(TabelERE725[[#This Row],[11-09-21]:[07-05-22]])</f>
        <v>38</v>
      </c>
      <c r="AH4" s="27">
        <f>(COUNTIF(TabelERE725[[#This Row],[11-09-21]:[07-05-22]],3)*2)+COUNTIF(TabelERE725[[#This Row],[11-09-21]:[07-05-22]],1)</f>
        <v>27</v>
      </c>
      <c r="AI4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36</v>
      </c>
      <c r="AJ4" s="29"/>
      <c r="AK4" s="30">
        <f t="shared" ref="AK4:AK35" si="6">IFERROR(AH4/AI4,0)</f>
        <v>0.75</v>
      </c>
      <c r="AL4" s="31"/>
    </row>
    <row r="5" spans="1:38" s="32" customFormat="1" ht="15" customHeight="1" x14ac:dyDescent="0.3">
      <c r="A5" s="18"/>
      <c r="B5" s="19">
        <f t="shared" si="1"/>
        <v>2</v>
      </c>
      <c r="C5" s="20">
        <v>85</v>
      </c>
      <c r="D5" s="21" t="str">
        <f t="shared" si="2"/>
        <v>BROUWER GLENN</v>
      </c>
      <c r="E5" s="22">
        <f t="shared" si="3"/>
        <v>4</v>
      </c>
      <c r="F5" s="23" t="str">
        <f t="shared" si="4"/>
        <v>A</v>
      </c>
      <c r="G5" s="23" t="str">
        <f>IF(TabelERE725[[#This Row],[Gespeelde manches]]&lt;10,"TW",IF(TabelERE725[[#This Row],[Percentage]]&lt;60%,"D","C"))</f>
        <v>C</v>
      </c>
      <c r="H5" s="24" t="str">
        <f>(VLOOKUP(C5,Ledenlijst1,2,FALSE))&amp;" "&amp;(IF(TabelERE725[[#This Row],[Ploegnummer
(kolom te verbergen)]]="-","",TabelERE725[[#This Row],[Ploegnummer
(kolom te verbergen)]]))</f>
        <v>'t ZANDHOF 4</v>
      </c>
      <c r="I5" s="25" t="str">
        <f t="shared" si="5"/>
        <v>TZH</v>
      </c>
      <c r="J5" s="44">
        <v>4</v>
      </c>
      <c r="K5" s="79">
        <v>3</v>
      </c>
      <c r="L5" s="82" t="s">
        <v>10</v>
      </c>
      <c r="M5" s="46">
        <v>3</v>
      </c>
      <c r="N5" s="82" t="s">
        <v>10</v>
      </c>
      <c r="O5" s="54">
        <v>1</v>
      </c>
      <c r="P5" s="47">
        <v>3</v>
      </c>
      <c r="Q5" s="47">
        <v>3</v>
      </c>
      <c r="R5" s="46">
        <v>1</v>
      </c>
      <c r="S5" s="47" t="s">
        <v>16</v>
      </c>
      <c r="T5" s="46">
        <v>3</v>
      </c>
      <c r="U5" s="46">
        <v>1</v>
      </c>
      <c r="V5" s="46">
        <v>3</v>
      </c>
      <c r="W5" s="83" t="s">
        <v>10</v>
      </c>
      <c r="X5" s="47" t="s">
        <v>16</v>
      </c>
      <c r="Y5" s="82" t="s">
        <v>10</v>
      </c>
      <c r="Z5" s="47">
        <v>3</v>
      </c>
      <c r="AA5" s="54">
        <v>3</v>
      </c>
      <c r="AB5" s="54" t="s">
        <v>16</v>
      </c>
      <c r="AC5" s="46">
        <v>3</v>
      </c>
      <c r="AD5" s="46" t="s">
        <v>16</v>
      </c>
      <c r="AE5" s="47">
        <v>1</v>
      </c>
      <c r="AF5" s="46">
        <v>3</v>
      </c>
      <c r="AG5" s="26">
        <f>SUM(TabelERE725[[#This Row],[11-09-21]:[07-05-22]])</f>
        <v>34</v>
      </c>
      <c r="AH5" s="27">
        <f>(COUNTIF(TabelERE725[[#This Row],[11-09-21]:[07-05-22]],3)*2)+COUNTIF(TabelERE725[[#This Row],[11-09-21]:[07-05-22]],1)</f>
        <v>24</v>
      </c>
      <c r="AI5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28</v>
      </c>
      <c r="AJ5" s="29"/>
      <c r="AK5" s="30">
        <f t="shared" si="6"/>
        <v>0.8571428571428571</v>
      </c>
      <c r="AL5" s="31"/>
    </row>
    <row r="6" spans="1:38" s="32" customFormat="1" ht="15" customHeight="1" x14ac:dyDescent="0.3">
      <c r="A6" s="18"/>
      <c r="B6" s="19">
        <f t="shared" si="1"/>
        <v>3</v>
      </c>
      <c r="C6" s="20">
        <v>791</v>
      </c>
      <c r="D6" s="21" t="str">
        <f t="shared" si="2"/>
        <v>BORLOO MICHEL</v>
      </c>
      <c r="E6" s="22" t="str">
        <f t="shared" si="3"/>
        <v>-</v>
      </c>
      <c r="F6" s="23" t="str">
        <f t="shared" si="4"/>
        <v>NA</v>
      </c>
      <c r="G6" s="23" t="str">
        <f>IF(TabelERE725[[#This Row],[Gespeelde manches]]&lt;10,"TW",IF(TabelERE725[[#This Row],[Percentage]]&lt;60%,"D","C"))</f>
        <v>C</v>
      </c>
      <c r="H6" s="24" t="str">
        <f>(VLOOKUP(C6,Ledenlijst1,2,FALSE))&amp;" "&amp;(IF(TabelERE725[[#This Row],[Ploegnummer
(kolom te verbergen)]]="-","",TabelERE725[[#This Row],[Ploegnummer
(kolom te verbergen)]]))</f>
        <v>DE STATIEVRIENDEN 2</v>
      </c>
      <c r="I6" s="25" t="str">
        <f t="shared" si="5"/>
        <v>STAT</v>
      </c>
      <c r="J6" s="44">
        <v>2</v>
      </c>
      <c r="K6" s="81" t="s">
        <v>10</v>
      </c>
      <c r="L6" s="46">
        <v>3</v>
      </c>
      <c r="M6" s="46">
        <v>1</v>
      </c>
      <c r="N6" s="54" t="s">
        <v>16</v>
      </c>
      <c r="O6" s="54">
        <v>1</v>
      </c>
      <c r="P6" s="47">
        <v>3</v>
      </c>
      <c r="Q6" s="47">
        <v>3</v>
      </c>
      <c r="R6" s="46">
        <v>3</v>
      </c>
      <c r="S6" s="47">
        <v>0</v>
      </c>
      <c r="T6" s="82" t="s">
        <v>10</v>
      </c>
      <c r="U6" s="47">
        <v>3</v>
      </c>
      <c r="V6" s="82" t="s">
        <v>10</v>
      </c>
      <c r="W6" s="54">
        <v>3</v>
      </c>
      <c r="X6" s="47">
        <v>3</v>
      </c>
      <c r="Y6" s="46" t="s">
        <v>16</v>
      </c>
      <c r="Z6" s="47">
        <v>0</v>
      </c>
      <c r="AA6" s="54">
        <v>1</v>
      </c>
      <c r="AB6" s="54">
        <v>3</v>
      </c>
      <c r="AC6" s="46" t="s">
        <v>16</v>
      </c>
      <c r="AD6" s="46">
        <v>3</v>
      </c>
      <c r="AE6" s="84" t="s">
        <v>10</v>
      </c>
      <c r="AF6" s="46">
        <v>3</v>
      </c>
      <c r="AG6" s="26">
        <f>SUM(TabelERE725[[#This Row],[11-09-21]:[07-05-22]])</f>
        <v>33</v>
      </c>
      <c r="AH6" s="27">
        <f>(COUNTIF(TabelERE725[[#This Row],[11-09-21]:[07-05-22]],3)*2)+COUNTIF(TabelERE725[[#This Row],[11-09-21]:[07-05-22]],1)</f>
        <v>23</v>
      </c>
      <c r="AI6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30</v>
      </c>
      <c r="AJ6" s="29"/>
      <c r="AK6" s="30">
        <f t="shared" si="6"/>
        <v>0.76666666666666672</v>
      </c>
      <c r="AL6" s="31"/>
    </row>
    <row r="7" spans="1:38" s="32" customFormat="1" ht="15" customHeight="1" x14ac:dyDescent="0.3">
      <c r="A7" s="18"/>
      <c r="B7" s="19">
        <f t="shared" si="1"/>
        <v>3</v>
      </c>
      <c r="C7" s="20">
        <v>22</v>
      </c>
      <c r="D7" s="21" t="str">
        <f t="shared" si="2"/>
        <v>SIEBENS LUDO</v>
      </c>
      <c r="E7" s="22" t="str">
        <f t="shared" si="3"/>
        <v>-</v>
      </c>
      <c r="F7" s="23" t="str">
        <f t="shared" si="4"/>
        <v>C</v>
      </c>
      <c r="G7" s="23" t="str">
        <f>IF(TabelERE725[[#This Row],[Gespeelde manches]]&lt;10,"TW",IF(TabelERE725[[#This Row],[Percentage]]&lt;60%,"D","C"))</f>
        <v>C</v>
      </c>
      <c r="H7" s="24" t="str">
        <f>(VLOOKUP(C7,Ledenlijst1,2,FALSE))&amp;" "&amp;(IF(TabelERE725[[#This Row],[Ploegnummer
(kolom te verbergen)]]="-","",TabelERE725[[#This Row],[Ploegnummer
(kolom te verbergen)]]))</f>
        <v xml:space="preserve">DE VETTEN OS </v>
      </c>
      <c r="I7" s="25" t="str">
        <f t="shared" si="5"/>
        <v>DVO</v>
      </c>
      <c r="J7" s="44"/>
      <c r="K7" s="79">
        <v>3</v>
      </c>
      <c r="L7" s="46">
        <v>1</v>
      </c>
      <c r="M7" s="46">
        <v>1</v>
      </c>
      <c r="N7" s="54">
        <v>1</v>
      </c>
      <c r="O7" s="54">
        <v>3</v>
      </c>
      <c r="P7" s="47">
        <v>3</v>
      </c>
      <c r="Q7" s="47">
        <v>1</v>
      </c>
      <c r="R7" s="82" t="s">
        <v>10</v>
      </c>
      <c r="S7" s="47">
        <v>3</v>
      </c>
      <c r="T7" s="82" t="s">
        <v>10</v>
      </c>
      <c r="U7" s="47">
        <v>1</v>
      </c>
      <c r="V7" s="46">
        <v>3</v>
      </c>
      <c r="W7" s="54">
        <v>3</v>
      </c>
      <c r="X7" s="47">
        <v>1</v>
      </c>
      <c r="Y7" s="46">
        <v>0</v>
      </c>
      <c r="Z7" s="47">
        <v>0</v>
      </c>
      <c r="AA7" s="54">
        <v>3</v>
      </c>
      <c r="AB7" s="54">
        <v>3</v>
      </c>
      <c r="AC7" s="82" t="s">
        <v>10</v>
      </c>
      <c r="AD7" s="46">
        <v>3</v>
      </c>
      <c r="AE7" s="82" t="s">
        <v>10</v>
      </c>
      <c r="AF7" s="46">
        <v>0</v>
      </c>
      <c r="AG7" s="26">
        <f>SUM(TabelERE725[[#This Row],[11-09-21]:[07-05-22]])</f>
        <v>33</v>
      </c>
      <c r="AH7" s="27">
        <f>(COUNTIF(TabelERE725[[#This Row],[11-09-21]:[07-05-22]],3)*2)+COUNTIF(TabelERE725[[#This Row],[11-09-21]:[07-05-22]],1)</f>
        <v>24</v>
      </c>
      <c r="AI7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36</v>
      </c>
      <c r="AJ7" s="29"/>
      <c r="AK7" s="30">
        <f t="shared" si="6"/>
        <v>0.66666666666666663</v>
      </c>
      <c r="AL7" s="31"/>
    </row>
    <row r="8" spans="1:38" s="32" customFormat="1" ht="15" customHeight="1" x14ac:dyDescent="0.3">
      <c r="A8" s="18"/>
      <c r="B8" s="19">
        <f t="shared" si="1"/>
        <v>5</v>
      </c>
      <c r="C8" s="20">
        <v>848</v>
      </c>
      <c r="D8" s="21" t="str">
        <f t="shared" si="2"/>
        <v>VAN DER STAPPEN EDDY</v>
      </c>
      <c r="E8" s="22" t="str">
        <f t="shared" si="3"/>
        <v>-</v>
      </c>
      <c r="F8" s="23" t="str">
        <f t="shared" si="4"/>
        <v>NA</v>
      </c>
      <c r="G8" s="23" t="str">
        <f>IF(TabelERE725[[#This Row],[Gespeelde manches]]&lt;10,"TW",IF(TabelERE725[[#This Row],[Percentage]]&lt;60%,"D","C"))</f>
        <v>C</v>
      </c>
      <c r="H8" s="24" t="str">
        <f>(VLOOKUP(C8,Ledenlijst1,2,FALSE))&amp;" "&amp;(IF(TabelERE725[[#This Row],[Ploegnummer
(kolom te verbergen)]]="-","",TabelERE725[[#This Row],[Ploegnummer
(kolom te verbergen)]]))</f>
        <v>GOUDEN BIL 4</v>
      </c>
      <c r="I8" s="25" t="str">
        <f t="shared" si="5"/>
        <v>GBIL</v>
      </c>
      <c r="J8" s="44">
        <v>4</v>
      </c>
      <c r="K8" s="79">
        <v>3</v>
      </c>
      <c r="L8" s="82" t="s">
        <v>10</v>
      </c>
      <c r="M8" s="46">
        <v>0</v>
      </c>
      <c r="N8" s="54">
        <v>3</v>
      </c>
      <c r="O8" s="54">
        <v>3</v>
      </c>
      <c r="P8" s="47">
        <v>0</v>
      </c>
      <c r="Q8" s="47">
        <v>1</v>
      </c>
      <c r="R8" s="46">
        <v>3</v>
      </c>
      <c r="S8" s="47">
        <v>3</v>
      </c>
      <c r="T8" s="46">
        <v>0</v>
      </c>
      <c r="U8" s="84" t="s">
        <v>10</v>
      </c>
      <c r="V8" s="46">
        <v>3</v>
      </c>
      <c r="W8" s="82" t="s">
        <v>10</v>
      </c>
      <c r="X8" s="47" t="s">
        <v>16</v>
      </c>
      <c r="Y8" s="46" t="s">
        <v>16</v>
      </c>
      <c r="Z8" s="47" t="s">
        <v>16</v>
      </c>
      <c r="AA8" s="54">
        <v>3</v>
      </c>
      <c r="AB8" s="54">
        <v>1</v>
      </c>
      <c r="AC8" s="46">
        <v>3</v>
      </c>
      <c r="AD8" s="46">
        <v>3</v>
      </c>
      <c r="AE8" s="47">
        <v>3</v>
      </c>
      <c r="AF8" s="82" t="s">
        <v>10</v>
      </c>
      <c r="AG8" s="26">
        <f>SUM(TabelERE725[[#This Row],[11-09-21]:[07-05-22]])</f>
        <v>32</v>
      </c>
      <c r="AH8" s="27">
        <f>(COUNTIF(TabelERE725[[#This Row],[11-09-21]:[07-05-22]],3)*2)+COUNTIF(TabelERE725[[#This Row],[11-09-21]:[07-05-22]],1)</f>
        <v>22</v>
      </c>
      <c r="AI8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30</v>
      </c>
      <c r="AJ8" s="29"/>
      <c r="AK8" s="30">
        <f t="shared" si="6"/>
        <v>0.73333333333333328</v>
      </c>
      <c r="AL8" s="31"/>
    </row>
    <row r="9" spans="1:38" s="32" customFormat="1" ht="15" customHeight="1" x14ac:dyDescent="0.3">
      <c r="A9" s="18"/>
      <c r="B9" s="19">
        <f t="shared" si="1"/>
        <v>5</v>
      </c>
      <c r="C9" s="20">
        <v>723</v>
      </c>
      <c r="D9" s="21" t="str">
        <f t="shared" si="2"/>
        <v>SELLESLAGH NIKKY</v>
      </c>
      <c r="E9" s="22">
        <f t="shared" si="3"/>
        <v>4</v>
      </c>
      <c r="F9" s="23" t="str">
        <f t="shared" si="4"/>
        <v>NA</v>
      </c>
      <c r="G9" s="23" t="str">
        <f>IF(TabelERE725[[#This Row],[Gespeelde manches]]&lt;10,"TW",IF(TabelERE725[[#This Row],[Percentage]]&lt;60%,"D","C"))</f>
        <v>C</v>
      </c>
      <c r="H9" s="24" t="str">
        <f>(VLOOKUP(C9,Ledenlijst1,2,FALSE))&amp;" "&amp;(IF(TabelERE725[[#This Row],[Ploegnummer
(kolom te verbergen)]]="-","",TabelERE725[[#This Row],[Ploegnummer
(kolom te verbergen)]]))</f>
        <v>'t ZANDHOF 4</v>
      </c>
      <c r="I9" s="25" t="str">
        <f t="shared" si="5"/>
        <v>TZH</v>
      </c>
      <c r="J9" s="44">
        <v>4</v>
      </c>
      <c r="K9" s="79">
        <v>1</v>
      </c>
      <c r="L9" s="82" t="s">
        <v>10</v>
      </c>
      <c r="M9" s="46">
        <v>3</v>
      </c>
      <c r="N9" s="82" t="s">
        <v>10</v>
      </c>
      <c r="O9" s="54">
        <v>0</v>
      </c>
      <c r="P9" s="47">
        <v>0</v>
      </c>
      <c r="Q9" s="47">
        <v>3</v>
      </c>
      <c r="R9" s="46">
        <v>3</v>
      </c>
      <c r="S9" s="47">
        <v>1</v>
      </c>
      <c r="T9" s="46">
        <v>1</v>
      </c>
      <c r="U9" s="46">
        <v>3</v>
      </c>
      <c r="V9" s="46">
        <v>3</v>
      </c>
      <c r="W9" s="83" t="s">
        <v>10</v>
      </c>
      <c r="X9" s="47">
        <v>3</v>
      </c>
      <c r="Y9" s="82" t="s">
        <v>10</v>
      </c>
      <c r="Z9" s="47">
        <v>3</v>
      </c>
      <c r="AA9" s="54">
        <v>0</v>
      </c>
      <c r="AB9" s="54">
        <v>3</v>
      </c>
      <c r="AC9" s="46">
        <v>0</v>
      </c>
      <c r="AD9" s="46">
        <v>1</v>
      </c>
      <c r="AE9" s="47">
        <v>1</v>
      </c>
      <c r="AF9" s="46">
        <v>3</v>
      </c>
      <c r="AG9" s="26">
        <f>SUM(TabelERE725[[#This Row],[11-09-21]:[07-05-22]])</f>
        <v>32</v>
      </c>
      <c r="AH9" s="27">
        <f>(COUNTIF(TabelERE725[[#This Row],[11-09-21]:[07-05-22]],3)*2)+COUNTIF(TabelERE725[[#This Row],[11-09-21]:[07-05-22]],1)</f>
        <v>23</v>
      </c>
      <c r="AI9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35</v>
      </c>
      <c r="AJ9" s="29">
        <v>1</v>
      </c>
      <c r="AK9" s="30">
        <f t="shared" si="6"/>
        <v>0.65714285714285714</v>
      </c>
      <c r="AL9" s="31"/>
    </row>
    <row r="10" spans="1:38" s="32" customFormat="1" ht="15" customHeight="1" x14ac:dyDescent="0.3">
      <c r="A10" s="18"/>
      <c r="B10" s="19">
        <f t="shared" si="1"/>
        <v>7</v>
      </c>
      <c r="C10" s="20">
        <v>650</v>
      </c>
      <c r="D10" s="21" t="str">
        <f t="shared" si="2"/>
        <v>DE LATHOUWER MARIO</v>
      </c>
      <c r="E10" s="22">
        <f t="shared" si="3"/>
        <v>3</v>
      </c>
      <c r="F10" s="23" t="str">
        <f t="shared" si="4"/>
        <v>D</v>
      </c>
      <c r="G10" s="23" t="str">
        <f>IF(TabelERE725[[#This Row],[Gespeelde manches]]&lt;10,"TW",IF(TabelERE725[[#This Row],[Percentage]]&lt;60%,"D","C"))</f>
        <v>C</v>
      </c>
      <c r="H10" s="24" t="str">
        <f>(VLOOKUP(C10,Ledenlijst1,2,FALSE))&amp;" "&amp;(IF(TabelERE725[[#This Row],[Ploegnummer
(kolom te verbergen)]]="-","",TabelERE725[[#This Row],[Ploegnummer
(kolom te verbergen)]]))</f>
        <v>DE SPLINTERS 3</v>
      </c>
      <c r="I10" s="25" t="str">
        <f t="shared" si="5"/>
        <v>SPLI</v>
      </c>
      <c r="J10" s="44">
        <v>3</v>
      </c>
      <c r="K10" s="79">
        <v>1</v>
      </c>
      <c r="L10" s="46">
        <v>0</v>
      </c>
      <c r="M10" s="82" t="s">
        <v>10</v>
      </c>
      <c r="N10" s="54">
        <v>3</v>
      </c>
      <c r="O10" s="82" t="s">
        <v>10</v>
      </c>
      <c r="P10" s="47">
        <v>0</v>
      </c>
      <c r="Q10" s="47">
        <v>1</v>
      </c>
      <c r="R10" s="46">
        <v>3</v>
      </c>
      <c r="S10" s="47">
        <v>3</v>
      </c>
      <c r="T10" s="46">
        <v>3</v>
      </c>
      <c r="U10" s="47">
        <v>0</v>
      </c>
      <c r="V10" s="46">
        <v>3</v>
      </c>
      <c r="W10" s="54">
        <v>3</v>
      </c>
      <c r="X10" s="84" t="s">
        <v>10</v>
      </c>
      <c r="Y10" s="46">
        <v>3</v>
      </c>
      <c r="Z10" s="82" t="s">
        <v>10</v>
      </c>
      <c r="AA10" s="54">
        <v>0</v>
      </c>
      <c r="AB10" s="54">
        <v>1</v>
      </c>
      <c r="AC10" s="46">
        <v>3</v>
      </c>
      <c r="AD10" s="46">
        <v>0</v>
      </c>
      <c r="AE10" s="47">
        <v>3</v>
      </c>
      <c r="AF10" s="46">
        <v>1</v>
      </c>
      <c r="AG10" s="26">
        <f>SUM(TabelERE725[[#This Row],[11-09-21]:[07-05-22]])</f>
        <v>31</v>
      </c>
      <c r="AH10" s="27">
        <f>(COUNTIF(TabelERE725[[#This Row],[11-09-21]:[07-05-22]],3)*2)+COUNTIF(TabelERE725[[#This Row],[11-09-21]:[07-05-22]],1)</f>
        <v>22</v>
      </c>
      <c r="AI10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36</v>
      </c>
      <c r="AJ10" s="29"/>
      <c r="AK10" s="30">
        <f t="shared" si="6"/>
        <v>0.61111111111111116</v>
      </c>
      <c r="AL10" s="31"/>
    </row>
    <row r="11" spans="1:38" s="32" customFormat="1" ht="15" customHeight="1" x14ac:dyDescent="0.3">
      <c r="A11" s="18"/>
      <c r="B11" s="19">
        <f t="shared" si="1"/>
        <v>7</v>
      </c>
      <c r="C11" s="20">
        <v>42</v>
      </c>
      <c r="D11" s="21" t="str">
        <f t="shared" si="2"/>
        <v>BOUTENS WERNER</v>
      </c>
      <c r="E11" s="22" t="str">
        <f t="shared" si="3"/>
        <v>-</v>
      </c>
      <c r="F11" s="23" t="str">
        <f t="shared" si="4"/>
        <v>D</v>
      </c>
      <c r="G11" s="23" t="str">
        <f>IF(TabelERE725[[#This Row],[Gespeelde manches]]&lt;10,"TW",IF(TabelERE725[[#This Row],[Percentage]]&lt;60%,"D","C"))</f>
        <v>C</v>
      </c>
      <c r="H11" s="24" t="str">
        <f>(VLOOKUP(C11,Ledenlijst1,2,FALSE))&amp;" "&amp;(IF(TabelERE725[[#This Row],[Ploegnummer
(kolom te verbergen)]]="-","",TabelERE725[[#This Row],[Ploegnummer
(kolom te verbergen)]]))</f>
        <v xml:space="preserve">DE VETTEN OS </v>
      </c>
      <c r="I11" s="25" t="str">
        <f t="shared" si="5"/>
        <v>DVO</v>
      </c>
      <c r="J11" s="44"/>
      <c r="K11" s="79">
        <v>0</v>
      </c>
      <c r="L11" s="46">
        <v>0</v>
      </c>
      <c r="M11" s="46">
        <v>0</v>
      </c>
      <c r="N11" s="54">
        <v>1</v>
      </c>
      <c r="O11" s="54">
        <v>3</v>
      </c>
      <c r="P11" s="47">
        <v>3</v>
      </c>
      <c r="Q11" s="47">
        <v>3</v>
      </c>
      <c r="R11" s="82" t="s">
        <v>10</v>
      </c>
      <c r="S11" s="47">
        <v>0</v>
      </c>
      <c r="T11" s="82" t="s">
        <v>10</v>
      </c>
      <c r="U11" s="47" t="s">
        <v>16</v>
      </c>
      <c r="V11" s="46">
        <v>3</v>
      </c>
      <c r="W11" s="54">
        <v>3</v>
      </c>
      <c r="X11" s="47">
        <v>3</v>
      </c>
      <c r="Y11" s="46">
        <v>3</v>
      </c>
      <c r="Z11" s="47">
        <v>1</v>
      </c>
      <c r="AA11" s="54">
        <v>3</v>
      </c>
      <c r="AB11" s="54">
        <v>1</v>
      </c>
      <c r="AC11" s="82" t="s">
        <v>10</v>
      </c>
      <c r="AD11" s="46">
        <v>1</v>
      </c>
      <c r="AE11" s="82" t="s">
        <v>10</v>
      </c>
      <c r="AF11" s="46">
        <v>3</v>
      </c>
      <c r="AG11" s="26">
        <f>SUM(TabelERE725[[#This Row],[11-09-21]:[07-05-22]])</f>
        <v>31</v>
      </c>
      <c r="AH11" s="27">
        <f>(COUNTIF(TabelERE725[[#This Row],[11-09-21]:[07-05-22]],3)*2)+COUNTIF(TabelERE725[[#This Row],[11-09-21]:[07-05-22]],1)</f>
        <v>22</v>
      </c>
      <c r="AI11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34</v>
      </c>
      <c r="AJ11" s="29"/>
      <c r="AK11" s="30">
        <f t="shared" si="6"/>
        <v>0.6470588235294118</v>
      </c>
      <c r="AL11" s="31"/>
    </row>
    <row r="12" spans="1:38" s="32" customFormat="1" ht="15" customHeight="1" x14ac:dyDescent="0.3">
      <c r="A12" s="18"/>
      <c r="B12" s="19">
        <f t="shared" si="1"/>
        <v>7</v>
      </c>
      <c r="C12" s="20">
        <v>682</v>
      </c>
      <c r="D12" s="21" t="str">
        <f t="shared" si="2"/>
        <v>ROELANDS STEVEN</v>
      </c>
      <c r="E12" s="22">
        <f t="shared" si="3"/>
        <v>4</v>
      </c>
      <c r="F12" s="23" t="str">
        <f t="shared" si="4"/>
        <v>NA</v>
      </c>
      <c r="G12" s="23" t="str">
        <f>IF(TabelERE725[[#This Row],[Gespeelde manches]]&lt;10,"TW",IF(TabelERE725[[#This Row],[Percentage]]&lt;60%,"D","C"))</f>
        <v>C</v>
      </c>
      <c r="H12" s="24" t="str">
        <f>(VLOOKUP(C12,Ledenlijst1,2,FALSE))&amp;" "&amp;(IF(TabelERE725[[#This Row],[Ploegnummer
(kolom te verbergen)]]="-","",TabelERE725[[#This Row],[Ploegnummer
(kolom te verbergen)]]))</f>
        <v>GOUDEN BIL 4</v>
      </c>
      <c r="I12" s="25" t="str">
        <f t="shared" si="5"/>
        <v>GBIL</v>
      </c>
      <c r="J12" s="44">
        <v>4</v>
      </c>
      <c r="K12" s="79">
        <v>3</v>
      </c>
      <c r="L12" s="82" t="s">
        <v>10</v>
      </c>
      <c r="M12" s="46">
        <v>1</v>
      </c>
      <c r="N12" s="54">
        <v>1</v>
      </c>
      <c r="O12" s="54">
        <v>3</v>
      </c>
      <c r="P12" s="47">
        <v>0</v>
      </c>
      <c r="Q12" s="47">
        <v>3</v>
      </c>
      <c r="R12" s="46">
        <v>0</v>
      </c>
      <c r="S12" s="47">
        <v>3</v>
      </c>
      <c r="T12" s="46">
        <v>1</v>
      </c>
      <c r="U12" s="84" t="s">
        <v>10</v>
      </c>
      <c r="V12" s="46">
        <v>0</v>
      </c>
      <c r="W12" s="82" t="s">
        <v>10</v>
      </c>
      <c r="X12" s="47">
        <v>1</v>
      </c>
      <c r="Y12" s="46">
        <v>3</v>
      </c>
      <c r="Z12" s="47">
        <v>3</v>
      </c>
      <c r="AA12" s="54">
        <v>1</v>
      </c>
      <c r="AB12" s="54">
        <v>1</v>
      </c>
      <c r="AC12" s="46">
        <v>3</v>
      </c>
      <c r="AD12" s="46">
        <v>1</v>
      </c>
      <c r="AE12" s="47">
        <v>3</v>
      </c>
      <c r="AF12" s="82" t="s">
        <v>10</v>
      </c>
      <c r="AG12" s="26">
        <f>SUM(TabelERE725[[#This Row],[11-09-21]:[07-05-22]])</f>
        <v>31</v>
      </c>
      <c r="AH12" s="27">
        <f>(COUNTIF(TabelERE725[[#This Row],[11-09-21]:[07-05-22]],3)*2)+COUNTIF(TabelERE725[[#This Row],[11-09-21]:[07-05-22]],1)</f>
        <v>23</v>
      </c>
      <c r="AI12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36</v>
      </c>
      <c r="AJ12" s="29"/>
      <c r="AK12" s="30">
        <f t="shared" si="6"/>
        <v>0.63888888888888884</v>
      </c>
      <c r="AL12" s="31"/>
    </row>
    <row r="13" spans="1:38" s="32" customFormat="1" ht="15" customHeight="1" x14ac:dyDescent="0.3">
      <c r="A13" s="18"/>
      <c r="B13" s="19">
        <f t="shared" si="1"/>
        <v>10</v>
      </c>
      <c r="C13" s="20">
        <v>94</v>
      </c>
      <c r="D13" s="21" t="str">
        <f t="shared" si="2"/>
        <v>DE LATHOUWER KEVIN</v>
      </c>
      <c r="E13" s="22" t="str">
        <f t="shared" si="3"/>
        <v>-</v>
      </c>
      <c r="F13" s="23" t="str">
        <f t="shared" si="4"/>
        <v>NA</v>
      </c>
      <c r="G13" s="23" t="str">
        <f>IF(TabelERE725[[#This Row],[Gespeelde manches]]&lt;10,"TW",IF(TabelERE725[[#This Row],[Percentage]]&lt;60%,"D","C"))</f>
        <v>C</v>
      </c>
      <c r="H13" s="24" t="str">
        <f>(VLOOKUP(C13,Ledenlijst1,2,FALSE))&amp;" "&amp;(IF(TabelERE725[[#This Row],[Ploegnummer
(kolom te verbergen)]]="-","",TabelERE725[[#This Row],[Ploegnummer
(kolom te verbergen)]]))</f>
        <v>DE SPLINTERS 3</v>
      </c>
      <c r="I13" s="25" t="str">
        <f t="shared" si="5"/>
        <v>SPLI</v>
      </c>
      <c r="J13" s="44">
        <v>3</v>
      </c>
      <c r="K13" s="79">
        <v>3</v>
      </c>
      <c r="L13" s="46">
        <v>3</v>
      </c>
      <c r="M13" s="82" t="s">
        <v>10</v>
      </c>
      <c r="N13" s="54">
        <v>1</v>
      </c>
      <c r="O13" s="82" t="s">
        <v>10</v>
      </c>
      <c r="P13" s="47">
        <v>1</v>
      </c>
      <c r="Q13" s="47" t="s">
        <v>16</v>
      </c>
      <c r="R13" s="46">
        <v>1</v>
      </c>
      <c r="S13" s="47">
        <v>3</v>
      </c>
      <c r="T13" s="46">
        <v>3</v>
      </c>
      <c r="U13" s="47">
        <v>1</v>
      </c>
      <c r="V13" s="46">
        <v>1</v>
      </c>
      <c r="W13" s="54">
        <v>3</v>
      </c>
      <c r="X13" s="84" t="s">
        <v>10</v>
      </c>
      <c r="Y13" s="46">
        <v>0</v>
      </c>
      <c r="Z13" s="82" t="s">
        <v>10</v>
      </c>
      <c r="AA13" s="54">
        <v>3</v>
      </c>
      <c r="AB13" s="54">
        <v>1</v>
      </c>
      <c r="AC13" s="46">
        <v>1</v>
      </c>
      <c r="AD13" s="46">
        <v>1</v>
      </c>
      <c r="AE13" s="47">
        <v>1</v>
      </c>
      <c r="AF13" s="46">
        <v>3</v>
      </c>
      <c r="AG13" s="26">
        <f>SUM(TabelERE725[[#This Row],[11-09-21]:[07-05-22]])</f>
        <v>30</v>
      </c>
      <c r="AH13" s="27">
        <f>(COUNTIF(TabelERE725[[#This Row],[11-09-21]:[07-05-22]],3)*2)+COUNTIF(TabelERE725[[#This Row],[11-09-21]:[07-05-22]],1)</f>
        <v>23</v>
      </c>
      <c r="AI13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34</v>
      </c>
      <c r="AJ13" s="29"/>
      <c r="AK13" s="30">
        <f t="shared" si="6"/>
        <v>0.67647058823529416</v>
      </c>
      <c r="AL13" s="31"/>
    </row>
    <row r="14" spans="1:38" s="32" customFormat="1" ht="15" customHeight="1" x14ac:dyDescent="0.3">
      <c r="A14" s="18"/>
      <c r="B14" s="19">
        <f t="shared" si="1"/>
        <v>11</v>
      </c>
      <c r="C14" s="20">
        <v>109</v>
      </c>
      <c r="D14" s="21" t="str">
        <f t="shared" si="2"/>
        <v>COOSEMANS PATRICK</v>
      </c>
      <c r="E14" s="22" t="str">
        <f t="shared" si="3"/>
        <v>-</v>
      </c>
      <c r="F14" s="23" t="str">
        <f t="shared" si="4"/>
        <v>C</v>
      </c>
      <c r="G14" s="23" t="str">
        <f>IF(TabelERE725[[#This Row],[Gespeelde manches]]&lt;10,"TW",IF(TabelERE725[[#This Row],[Percentage]]&lt;60%,"D","C"))</f>
        <v>C</v>
      </c>
      <c r="H14" s="24" t="str">
        <f>(VLOOKUP(C14,Ledenlijst1,2,FALSE))&amp;" "&amp;(IF(TabelERE725[[#This Row],[Ploegnummer
(kolom te verbergen)]]="-","",TabelERE725[[#This Row],[Ploegnummer
(kolom te verbergen)]]))</f>
        <v>DE SPLINTERS 3</v>
      </c>
      <c r="I14" s="25" t="str">
        <f t="shared" si="5"/>
        <v>SPLI</v>
      </c>
      <c r="J14" s="44">
        <v>3</v>
      </c>
      <c r="K14" s="79">
        <v>3</v>
      </c>
      <c r="L14" s="46" t="s">
        <v>16</v>
      </c>
      <c r="M14" s="82" t="s">
        <v>10</v>
      </c>
      <c r="N14" s="54" t="s">
        <v>16</v>
      </c>
      <c r="O14" s="82" t="s">
        <v>10</v>
      </c>
      <c r="P14" s="47">
        <v>3</v>
      </c>
      <c r="Q14" s="47">
        <v>3</v>
      </c>
      <c r="R14" s="46">
        <v>1</v>
      </c>
      <c r="S14" s="47">
        <v>1</v>
      </c>
      <c r="T14" s="46">
        <v>0</v>
      </c>
      <c r="U14" s="47">
        <v>3</v>
      </c>
      <c r="V14" s="46">
        <v>1</v>
      </c>
      <c r="W14" s="54">
        <v>0</v>
      </c>
      <c r="X14" s="84" t="s">
        <v>10</v>
      </c>
      <c r="Y14" s="46">
        <v>3</v>
      </c>
      <c r="Z14" s="82" t="s">
        <v>10</v>
      </c>
      <c r="AA14" s="54">
        <v>3</v>
      </c>
      <c r="AB14" s="54">
        <v>3</v>
      </c>
      <c r="AC14" s="46">
        <v>1</v>
      </c>
      <c r="AD14" s="46">
        <v>1</v>
      </c>
      <c r="AE14" s="47">
        <v>3</v>
      </c>
      <c r="AF14" s="46">
        <v>0</v>
      </c>
      <c r="AG14" s="26">
        <f>SUM(TabelERE725[[#This Row],[11-09-21]:[07-05-22]])</f>
        <v>29</v>
      </c>
      <c r="AH14" s="27">
        <f>(COUNTIF(TabelERE725[[#This Row],[11-09-21]:[07-05-22]],3)*2)+COUNTIF(TabelERE725[[#This Row],[11-09-21]:[07-05-22]],1)</f>
        <v>21</v>
      </c>
      <c r="AI14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32</v>
      </c>
      <c r="AJ14" s="29"/>
      <c r="AK14" s="30">
        <f t="shared" si="6"/>
        <v>0.65625</v>
      </c>
      <c r="AL14" s="31"/>
    </row>
    <row r="15" spans="1:38" s="32" customFormat="1" ht="15" customHeight="1" x14ac:dyDescent="0.3">
      <c r="A15" s="18"/>
      <c r="B15" s="19">
        <f t="shared" si="1"/>
        <v>12</v>
      </c>
      <c r="C15" s="20">
        <v>646</v>
      </c>
      <c r="D15" s="21" t="str">
        <f t="shared" si="2"/>
        <v>VAN POLLAERT JERRY</v>
      </c>
      <c r="E15" s="22">
        <f t="shared" si="3"/>
        <v>3</v>
      </c>
      <c r="F15" s="23" t="str">
        <f t="shared" si="4"/>
        <v>C</v>
      </c>
      <c r="G15" s="23" t="str">
        <f>IF(TabelERE725[[#This Row],[Gespeelde manches]]&lt;10,"TW",IF(TabelERE725[[#This Row],[Percentage]]&lt;60%,"D","C"))</f>
        <v>C</v>
      </c>
      <c r="H15" s="24" t="str">
        <f>(VLOOKUP(C15,Ledenlijst1,2,FALSE))&amp;" "&amp;(IF(TabelERE725[[#This Row],[Ploegnummer
(kolom te verbergen)]]="-","",TabelERE725[[#This Row],[Ploegnummer
(kolom te verbergen)]]))</f>
        <v>DE ZES 3</v>
      </c>
      <c r="I15" s="25" t="str">
        <f t="shared" si="5"/>
        <v>DZES</v>
      </c>
      <c r="J15" s="44">
        <v>3</v>
      </c>
      <c r="K15" s="79">
        <v>3</v>
      </c>
      <c r="L15" s="46">
        <v>3</v>
      </c>
      <c r="M15" s="46">
        <v>1</v>
      </c>
      <c r="N15" s="83" t="s">
        <v>10</v>
      </c>
      <c r="O15" s="54" t="s">
        <v>16</v>
      </c>
      <c r="P15" s="82" t="s">
        <v>10</v>
      </c>
      <c r="Q15" s="47">
        <v>3</v>
      </c>
      <c r="R15" s="46" t="s">
        <v>16</v>
      </c>
      <c r="S15" s="47">
        <v>1</v>
      </c>
      <c r="T15" s="46">
        <v>3</v>
      </c>
      <c r="U15" s="47" t="s">
        <v>16</v>
      </c>
      <c r="V15" s="46">
        <v>3</v>
      </c>
      <c r="W15" s="54">
        <v>3</v>
      </c>
      <c r="X15" s="47" t="s">
        <v>16</v>
      </c>
      <c r="Y15" s="82" t="s">
        <v>10</v>
      </c>
      <c r="Z15" s="47">
        <v>1</v>
      </c>
      <c r="AA15" s="82" t="s">
        <v>10</v>
      </c>
      <c r="AB15" s="54">
        <v>3</v>
      </c>
      <c r="AC15" s="46" t="s">
        <v>16</v>
      </c>
      <c r="AD15" s="46" t="s">
        <v>16</v>
      </c>
      <c r="AE15" s="47">
        <v>0</v>
      </c>
      <c r="AF15" s="46">
        <v>3</v>
      </c>
      <c r="AG15" s="26">
        <f>SUM(TabelERE725[[#This Row],[11-09-21]:[07-05-22]])</f>
        <v>27</v>
      </c>
      <c r="AH15" s="27">
        <f>(COUNTIF(TabelERE725[[#This Row],[11-09-21]:[07-05-22]],3)*2)+COUNTIF(TabelERE725[[#This Row],[11-09-21]:[07-05-22]],1)</f>
        <v>19</v>
      </c>
      <c r="AI15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24</v>
      </c>
      <c r="AJ15" s="29"/>
      <c r="AK15" s="30">
        <f t="shared" si="6"/>
        <v>0.79166666666666663</v>
      </c>
      <c r="AL15" s="31"/>
    </row>
    <row r="16" spans="1:38" s="32" customFormat="1" ht="15" customHeight="1" x14ac:dyDescent="0.3">
      <c r="A16" s="18"/>
      <c r="B16" s="19">
        <f t="shared" si="1"/>
        <v>13</v>
      </c>
      <c r="C16" s="20">
        <v>479</v>
      </c>
      <c r="D16" s="21" t="str">
        <f t="shared" si="2"/>
        <v>VAN MALDEREN GERT</v>
      </c>
      <c r="E16" s="22" t="str">
        <f t="shared" si="3"/>
        <v>-</v>
      </c>
      <c r="F16" s="23" t="str">
        <f t="shared" si="4"/>
        <v>C</v>
      </c>
      <c r="G16" s="23" t="str">
        <f>IF(TabelERE725[[#This Row],[Gespeelde manches]]&lt;10,"TW",IF(TabelERE725[[#This Row],[Percentage]]&lt;60%,"D","C"))</f>
        <v>C</v>
      </c>
      <c r="H16" s="24" t="str">
        <f>(VLOOKUP(C16,Ledenlijst1,2,FALSE))&amp;" "&amp;(IF(TabelERE725[[#This Row],[Ploegnummer
(kolom te verbergen)]]="-","",TabelERE725[[#This Row],[Ploegnummer
(kolom te verbergen)]]))</f>
        <v>DE STATIEVRIENDEN 2</v>
      </c>
      <c r="I16" s="25" t="str">
        <f t="shared" si="5"/>
        <v>STAT</v>
      </c>
      <c r="J16" s="44">
        <v>2</v>
      </c>
      <c r="K16" s="81" t="s">
        <v>10</v>
      </c>
      <c r="L16" s="46" t="s">
        <v>16</v>
      </c>
      <c r="M16" s="46">
        <v>3</v>
      </c>
      <c r="N16" s="54">
        <v>3</v>
      </c>
      <c r="O16" s="54">
        <v>1</v>
      </c>
      <c r="P16" s="46">
        <v>1</v>
      </c>
      <c r="Q16" s="46" t="s">
        <v>16</v>
      </c>
      <c r="R16" s="46">
        <v>1</v>
      </c>
      <c r="S16" s="46">
        <v>0</v>
      </c>
      <c r="T16" s="82" t="s">
        <v>10</v>
      </c>
      <c r="U16" s="47">
        <v>3</v>
      </c>
      <c r="V16" s="82" t="s">
        <v>10</v>
      </c>
      <c r="W16" s="54">
        <v>1</v>
      </c>
      <c r="X16" s="47" t="s">
        <v>16</v>
      </c>
      <c r="Y16" s="46">
        <v>3</v>
      </c>
      <c r="Z16" s="47" t="s">
        <v>16</v>
      </c>
      <c r="AA16" s="54">
        <v>3</v>
      </c>
      <c r="AB16" s="54">
        <v>1</v>
      </c>
      <c r="AC16" s="46" t="s">
        <v>16</v>
      </c>
      <c r="AD16" s="46">
        <v>3</v>
      </c>
      <c r="AE16" s="84" t="s">
        <v>10</v>
      </c>
      <c r="AF16" s="46">
        <v>3</v>
      </c>
      <c r="AG16" s="26">
        <f>SUM(TabelERE725[[#This Row],[11-09-21]:[07-05-22]])</f>
        <v>26</v>
      </c>
      <c r="AH16" s="27">
        <f>(COUNTIF(TabelERE725[[#This Row],[11-09-21]:[07-05-22]],3)*2)+COUNTIF(TabelERE725[[#This Row],[11-09-21]:[07-05-22]],1)</f>
        <v>19</v>
      </c>
      <c r="AI16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26</v>
      </c>
      <c r="AJ16" s="29"/>
      <c r="AK16" s="30">
        <f t="shared" si="6"/>
        <v>0.73076923076923073</v>
      </c>
      <c r="AL16" s="31"/>
    </row>
    <row r="17" spans="1:38" s="32" customFormat="1" ht="15" customHeight="1" x14ac:dyDescent="0.3">
      <c r="A17" s="18"/>
      <c r="B17" s="19">
        <f t="shared" si="1"/>
        <v>13</v>
      </c>
      <c r="C17" s="20">
        <v>686</v>
      </c>
      <c r="D17" s="21" t="str">
        <f t="shared" si="2"/>
        <v>VANDENBERGHE KEVIN</v>
      </c>
      <c r="E17" s="22" t="str">
        <f t="shared" si="3"/>
        <v>-</v>
      </c>
      <c r="F17" s="23" t="str">
        <f t="shared" si="4"/>
        <v>D</v>
      </c>
      <c r="G17" s="23" t="str">
        <f>IF(TabelERE725[[#This Row],[Gespeelde manches]]&lt;10,"TW",IF(TabelERE725[[#This Row],[Percentage]]&lt;60%,"D","C"))</f>
        <v>D</v>
      </c>
      <c r="H17" s="24" t="str">
        <f>(VLOOKUP(C17,Ledenlijst1,2,FALSE))&amp;" "&amp;(IF(TabelERE725[[#This Row],[Ploegnummer
(kolom te verbergen)]]="-","",TabelERE725[[#This Row],[Ploegnummer
(kolom te verbergen)]]))</f>
        <v>GOUDEN BIL 4</v>
      </c>
      <c r="I17" s="25" t="str">
        <f t="shared" si="5"/>
        <v>GBIL</v>
      </c>
      <c r="J17" s="44">
        <v>4</v>
      </c>
      <c r="K17" s="79">
        <v>0</v>
      </c>
      <c r="L17" s="82" t="s">
        <v>10</v>
      </c>
      <c r="M17" s="46">
        <v>0</v>
      </c>
      <c r="N17" s="54">
        <v>1</v>
      </c>
      <c r="O17" s="54">
        <v>3</v>
      </c>
      <c r="P17" s="47">
        <v>0</v>
      </c>
      <c r="Q17" s="47">
        <v>0</v>
      </c>
      <c r="R17" s="46">
        <v>3</v>
      </c>
      <c r="S17" s="47">
        <v>1</v>
      </c>
      <c r="T17" s="46" t="s">
        <v>16</v>
      </c>
      <c r="U17" s="84" t="s">
        <v>10</v>
      </c>
      <c r="V17" s="46">
        <v>0</v>
      </c>
      <c r="W17" s="82" t="s">
        <v>10</v>
      </c>
      <c r="X17" s="47">
        <v>3</v>
      </c>
      <c r="Y17" s="46">
        <v>3</v>
      </c>
      <c r="Z17" s="47">
        <v>3</v>
      </c>
      <c r="AA17" s="54">
        <v>1</v>
      </c>
      <c r="AB17" s="54">
        <v>1</v>
      </c>
      <c r="AC17" s="46">
        <v>3</v>
      </c>
      <c r="AD17" s="46">
        <v>1</v>
      </c>
      <c r="AE17" s="47">
        <v>3</v>
      </c>
      <c r="AF17" s="82" t="s">
        <v>10</v>
      </c>
      <c r="AG17" s="26">
        <f>SUM(TabelERE725[[#This Row],[11-09-21]:[07-05-22]])</f>
        <v>26</v>
      </c>
      <c r="AH17" s="27">
        <f>(COUNTIF(TabelERE725[[#This Row],[11-09-21]:[07-05-22]],3)*2)+COUNTIF(TabelERE725[[#This Row],[11-09-21]:[07-05-22]],1)</f>
        <v>19</v>
      </c>
      <c r="AI17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34</v>
      </c>
      <c r="AJ17" s="29"/>
      <c r="AK17" s="30">
        <f t="shared" si="6"/>
        <v>0.55882352941176472</v>
      </c>
      <c r="AL17" s="31"/>
    </row>
    <row r="18" spans="1:38" s="32" customFormat="1" ht="15" customHeight="1" x14ac:dyDescent="0.3">
      <c r="A18" s="18"/>
      <c r="B18" s="19">
        <f t="shared" si="1"/>
        <v>15</v>
      </c>
      <c r="C18" s="20">
        <v>507</v>
      </c>
      <c r="D18" s="21" t="str">
        <f t="shared" si="2"/>
        <v>WETTINCK BJORN</v>
      </c>
      <c r="E18" s="22" t="str">
        <f t="shared" si="3"/>
        <v>-</v>
      </c>
      <c r="F18" s="23" t="str">
        <f t="shared" si="4"/>
        <v>C</v>
      </c>
      <c r="G18" s="23" t="str">
        <f>IF(TabelERE725[[#This Row],[Gespeelde manches]]&lt;10,"TW",IF(TabelERE725[[#This Row],[Percentage]]&lt;60%,"D","C"))</f>
        <v>C</v>
      </c>
      <c r="H18" s="24" t="str">
        <f>(VLOOKUP(C18,Ledenlijst1,2,FALSE))&amp;" "&amp;(IF(TabelERE725[[#This Row],[Ploegnummer
(kolom te verbergen)]]="-","",TabelERE725[[#This Row],[Ploegnummer
(kolom te verbergen)]]))</f>
        <v>DE ZES 3</v>
      </c>
      <c r="I18" s="25" t="str">
        <f t="shared" si="5"/>
        <v>DZES</v>
      </c>
      <c r="J18" s="44">
        <v>3</v>
      </c>
      <c r="K18" s="79">
        <v>0</v>
      </c>
      <c r="L18" s="46">
        <v>3</v>
      </c>
      <c r="M18" s="46" t="s">
        <v>16</v>
      </c>
      <c r="N18" s="83" t="s">
        <v>10</v>
      </c>
      <c r="O18" s="54">
        <v>3</v>
      </c>
      <c r="P18" s="82" t="s">
        <v>10</v>
      </c>
      <c r="Q18" s="47" t="s">
        <v>16</v>
      </c>
      <c r="R18" s="46">
        <v>3</v>
      </c>
      <c r="S18" s="47">
        <v>3</v>
      </c>
      <c r="T18" s="46">
        <v>3</v>
      </c>
      <c r="U18" s="47">
        <v>3</v>
      </c>
      <c r="V18" s="46">
        <v>3</v>
      </c>
      <c r="W18" s="54">
        <v>3</v>
      </c>
      <c r="X18" s="47" t="s">
        <v>16</v>
      </c>
      <c r="Y18" s="82" t="s">
        <v>10</v>
      </c>
      <c r="Z18" s="47" t="s">
        <v>16</v>
      </c>
      <c r="AA18" s="82" t="s">
        <v>10</v>
      </c>
      <c r="AB18" s="54" t="s">
        <v>16</v>
      </c>
      <c r="AC18" s="46" t="s">
        <v>16</v>
      </c>
      <c r="AD18" s="46" t="s">
        <v>16</v>
      </c>
      <c r="AE18" s="47">
        <v>1</v>
      </c>
      <c r="AF18" s="46" t="s">
        <v>16</v>
      </c>
      <c r="AG18" s="26">
        <f>SUM(TabelERE725[[#This Row],[11-09-21]:[07-05-22]])</f>
        <v>25</v>
      </c>
      <c r="AH18" s="27">
        <f>(COUNTIF(TabelERE725[[#This Row],[11-09-21]:[07-05-22]],3)*2)+COUNTIF(TabelERE725[[#This Row],[11-09-21]:[07-05-22]],1)</f>
        <v>17</v>
      </c>
      <c r="AI18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20</v>
      </c>
      <c r="AJ18" s="29"/>
      <c r="AK18" s="30">
        <f t="shared" si="6"/>
        <v>0.85</v>
      </c>
      <c r="AL18" s="31"/>
    </row>
    <row r="19" spans="1:38" s="32" customFormat="1" ht="15" customHeight="1" x14ac:dyDescent="0.3">
      <c r="A19" s="18"/>
      <c r="B19" s="19">
        <f t="shared" si="1"/>
        <v>15</v>
      </c>
      <c r="C19" s="20">
        <v>692</v>
      </c>
      <c r="D19" s="21" t="str">
        <f t="shared" si="2"/>
        <v>ALEN WESLEY</v>
      </c>
      <c r="E19" s="22" t="str">
        <f t="shared" si="3"/>
        <v>-</v>
      </c>
      <c r="F19" s="23" t="str">
        <f t="shared" si="4"/>
        <v>C</v>
      </c>
      <c r="G19" s="23" t="str">
        <f>IF(TabelERE725[[#This Row],[Gespeelde manches]]&lt;10,"TW",IF(TabelERE725[[#This Row],[Percentage]]&lt;60%,"D","C"))</f>
        <v>C</v>
      </c>
      <c r="H19" s="24" t="str">
        <f>(VLOOKUP(C19,Ledenlijst1,2,FALSE))&amp;" "&amp;(IF(TabelERE725[[#This Row],[Ploegnummer
(kolom te verbergen)]]="-","",TabelERE725[[#This Row],[Ploegnummer
(kolom te verbergen)]]))</f>
        <v>KALFORT SPORTIF 4</v>
      </c>
      <c r="I19" s="25" t="str">
        <f t="shared" si="5"/>
        <v>KALF</v>
      </c>
      <c r="J19" s="44">
        <v>4</v>
      </c>
      <c r="K19" s="79">
        <v>3</v>
      </c>
      <c r="L19" s="46" t="s">
        <v>16</v>
      </c>
      <c r="M19" s="46" t="s">
        <v>16</v>
      </c>
      <c r="N19" s="54" t="s">
        <v>16</v>
      </c>
      <c r="O19" s="54">
        <v>3</v>
      </c>
      <c r="P19" s="47" t="s">
        <v>16</v>
      </c>
      <c r="Q19" s="84" t="s">
        <v>10</v>
      </c>
      <c r="R19" s="46">
        <v>1</v>
      </c>
      <c r="S19" s="47">
        <v>3</v>
      </c>
      <c r="T19" s="46">
        <v>0</v>
      </c>
      <c r="U19" s="82" t="s">
        <v>10</v>
      </c>
      <c r="V19" s="46">
        <v>3</v>
      </c>
      <c r="W19" s="54">
        <v>1</v>
      </c>
      <c r="X19" s="47">
        <v>3</v>
      </c>
      <c r="Y19" s="46">
        <v>3</v>
      </c>
      <c r="Z19" s="47" t="s">
        <v>16</v>
      </c>
      <c r="AA19" s="54">
        <v>3</v>
      </c>
      <c r="AB19" s="83" t="s">
        <v>10</v>
      </c>
      <c r="AC19" s="46">
        <v>1</v>
      </c>
      <c r="AD19" s="46">
        <v>1</v>
      </c>
      <c r="AE19" s="47">
        <v>0</v>
      </c>
      <c r="AF19" s="82" t="s">
        <v>10</v>
      </c>
      <c r="AG19" s="26">
        <f>SUM(TabelERE725[[#This Row],[11-09-21]:[07-05-22]])</f>
        <v>25</v>
      </c>
      <c r="AH19" s="27">
        <f>(COUNTIF(TabelERE725[[#This Row],[11-09-21]:[07-05-22]],3)*2)+COUNTIF(TabelERE725[[#This Row],[11-09-21]:[07-05-22]],1)</f>
        <v>18</v>
      </c>
      <c r="AI19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26</v>
      </c>
      <c r="AJ19" s="29"/>
      <c r="AK19" s="30">
        <f t="shared" si="6"/>
        <v>0.69230769230769229</v>
      </c>
      <c r="AL19" s="31"/>
    </row>
    <row r="20" spans="1:38" s="32" customFormat="1" ht="15" customHeight="1" x14ac:dyDescent="0.3">
      <c r="A20" s="18"/>
      <c r="B20" s="19">
        <f t="shared" si="1"/>
        <v>17</v>
      </c>
      <c r="C20" s="20">
        <v>807</v>
      </c>
      <c r="D20" s="21" t="str">
        <f t="shared" si="2"/>
        <v>ALEWATERS CHRISTIAAN</v>
      </c>
      <c r="E20" s="22" t="str">
        <f t="shared" si="3"/>
        <v>-</v>
      </c>
      <c r="F20" s="23" t="str">
        <f t="shared" si="4"/>
        <v>NA</v>
      </c>
      <c r="G20" s="23" t="str">
        <f>IF(TabelERE725[[#This Row],[Gespeelde manches]]&lt;10,"TW",IF(TabelERE725[[#This Row],[Percentage]]&lt;60%,"D","C"))</f>
        <v>C</v>
      </c>
      <c r="H20" s="24" t="str">
        <f>(VLOOKUP(C20,Ledenlijst1,2,FALSE))&amp;" "&amp;(IF(TabelERE725[[#This Row],[Ploegnummer
(kolom te verbergen)]]="-","",TabelERE725[[#This Row],[Ploegnummer
(kolom te verbergen)]]))</f>
        <v xml:space="preserve">DE PLEZANTE HOEK </v>
      </c>
      <c r="I20" s="25" t="str">
        <f t="shared" si="5"/>
        <v>HOEK</v>
      </c>
      <c r="J20" s="44"/>
      <c r="K20" s="79">
        <v>0</v>
      </c>
      <c r="L20" s="46" t="s">
        <v>16</v>
      </c>
      <c r="M20" s="46">
        <v>3</v>
      </c>
      <c r="N20" s="54">
        <v>1</v>
      </c>
      <c r="O20" s="54">
        <v>1</v>
      </c>
      <c r="P20" s="84" t="s">
        <v>10</v>
      </c>
      <c r="Q20" s="47">
        <v>1</v>
      </c>
      <c r="R20" s="82" t="s">
        <v>10</v>
      </c>
      <c r="S20" s="47">
        <v>1</v>
      </c>
      <c r="T20" s="46" t="s">
        <v>16</v>
      </c>
      <c r="U20" s="47">
        <v>3</v>
      </c>
      <c r="V20" s="46">
        <v>0</v>
      </c>
      <c r="W20" s="54">
        <v>1</v>
      </c>
      <c r="X20" s="47">
        <v>3</v>
      </c>
      <c r="Y20" s="46">
        <v>3</v>
      </c>
      <c r="Z20" s="47">
        <v>3</v>
      </c>
      <c r="AA20" s="83" t="s">
        <v>10</v>
      </c>
      <c r="AB20" s="54">
        <v>0</v>
      </c>
      <c r="AC20" s="82" t="s">
        <v>10</v>
      </c>
      <c r="AD20" s="46">
        <v>3</v>
      </c>
      <c r="AE20" s="85" t="s">
        <v>28</v>
      </c>
      <c r="AF20" s="46">
        <v>1</v>
      </c>
      <c r="AG20" s="26">
        <f>SUM(TabelERE725[[#This Row],[11-09-21]:[07-05-22]])</f>
        <v>24</v>
      </c>
      <c r="AH20" s="27">
        <f>(COUNTIF(TabelERE725[[#This Row],[11-09-21]:[07-05-22]],3)*2)+COUNTIF(TabelERE725[[#This Row],[11-09-21]:[07-05-22]],1)</f>
        <v>18</v>
      </c>
      <c r="AI20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30</v>
      </c>
      <c r="AJ20" s="29"/>
      <c r="AK20" s="30">
        <f t="shared" si="6"/>
        <v>0.6</v>
      </c>
      <c r="AL20" s="31"/>
    </row>
    <row r="21" spans="1:38" s="32" customFormat="1" ht="15" customHeight="1" x14ac:dyDescent="0.3">
      <c r="A21" s="18"/>
      <c r="B21" s="19">
        <f t="shared" si="1"/>
        <v>18</v>
      </c>
      <c r="C21" s="20">
        <v>640</v>
      </c>
      <c r="D21" s="21" t="str">
        <f t="shared" si="2"/>
        <v>PRAET VEERLE</v>
      </c>
      <c r="E21" s="22">
        <f t="shared" si="3"/>
        <v>3</v>
      </c>
      <c r="F21" s="23" t="str">
        <f t="shared" si="4"/>
        <v>D</v>
      </c>
      <c r="G21" s="23" t="str">
        <f>IF(TabelERE725[[#This Row],[Gespeelde manches]]&lt;10,"TW",IF(TabelERE725[[#This Row],[Percentage]]&lt;60%,"D","C"))</f>
        <v>D</v>
      </c>
      <c r="H21" s="24" t="str">
        <f>(VLOOKUP(C21,Ledenlijst1,2,FALSE))&amp;" "&amp;(IF(TabelERE725[[#This Row],[Ploegnummer
(kolom te verbergen)]]="-","",TabelERE725[[#This Row],[Ploegnummer
(kolom te verbergen)]]))</f>
        <v>DE SPLINTERS 3</v>
      </c>
      <c r="I21" s="25" t="str">
        <f t="shared" si="5"/>
        <v>SPLI</v>
      </c>
      <c r="J21" s="44">
        <v>3</v>
      </c>
      <c r="K21" s="79" t="s">
        <v>16</v>
      </c>
      <c r="L21" s="46">
        <v>1</v>
      </c>
      <c r="M21" s="82" t="s">
        <v>10</v>
      </c>
      <c r="N21" s="54">
        <v>1</v>
      </c>
      <c r="O21" s="82" t="s">
        <v>10</v>
      </c>
      <c r="P21" s="47">
        <v>1</v>
      </c>
      <c r="Q21" s="47">
        <v>0</v>
      </c>
      <c r="R21" s="46">
        <v>1</v>
      </c>
      <c r="S21" s="47">
        <v>0</v>
      </c>
      <c r="T21" s="46">
        <v>3</v>
      </c>
      <c r="U21" s="47">
        <v>0</v>
      </c>
      <c r="V21" s="46">
        <v>3</v>
      </c>
      <c r="W21" s="54">
        <v>1</v>
      </c>
      <c r="X21" s="84" t="s">
        <v>10</v>
      </c>
      <c r="Y21" s="46">
        <v>0</v>
      </c>
      <c r="Z21" s="82" t="s">
        <v>10</v>
      </c>
      <c r="AA21" s="54">
        <v>3</v>
      </c>
      <c r="AB21" s="54">
        <v>1</v>
      </c>
      <c r="AC21" s="46">
        <v>3</v>
      </c>
      <c r="AD21" s="46">
        <v>1</v>
      </c>
      <c r="AE21" s="47">
        <v>1</v>
      </c>
      <c r="AF21" s="46">
        <v>3</v>
      </c>
      <c r="AG21" s="26">
        <f>SUM(TabelERE725[[#This Row],[11-09-21]:[07-05-22]])</f>
        <v>23</v>
      </c>
      <c r="AH21" s="27">
        <f>(COUNTIF(TabelERE725[[#This Row],[11-09-21]:[07-05-22]],3)*2)+COUNTIF(TabelERE725[[#This Row],[11-09-21]:[07-05-22]],1)</f>
        <v>18</v>
      </c>
      <c r="AI21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34</v>
      </c>
      <c r="AJ21" s="29"/>
      <c r="AK21" s="30">
        <f t="shared" si="6"/>
        <v>0.52941176470588236</v>
      </c>
      <c r="AL21" s="31"/>
    </row>
    <row r="22" spans="1:38" s="32" customFormat="1" ht="15" customHeight="1" x14ac:dyDescent="0.3">
      <c r="A22" s="18"/>
      <c r="B22" s="19">
        <f t="shared" si="1"/>
        <v>18</v>
      </c>
      <c r="C22" s="20">
        <v>735</v>
      </c>
      <c r="D22" s="21" t="str">
        <f t="shared" si="2"/>
        <v>CLEYMANS JOHN</v>
      </c>
      <c r="E22" s="22" t="str">
        <f t="shared" si="3"/>
        <v>-</v>
      </c>
      <c r="F22" s="23" t="str">
        <f t="shared" si="4"/>
        <v>B</v>
      </c>
      <c r="G22" s="23" t="str">
        <f>IF(TabelERE725[[#This Row],[Gespeelde manches]]&lt;10,"TW",IF(TabelERE725[[#This Row],[Percentage]]&lt;60%,"D","C"))</f>
        <v>C</v>
      </c>
      <c r="H22" s="24" t="str">
        <f>(VLOOKUP(C22,Ledenlijst1,2,FALSE))&amp;" "&amp;(IF(TabelERE725[[#This Row],[Ploegnummer
(kolom te verbergen)]]="-","",TabelERE725[[#This Row],[Ploegnummer
(kolom te verbergen)]]))</f>
        <v>'t ZANDHOF 4</v>
      </c>
      <c r="I22" s="25" t="str">
        <f t="shared" si="5"/>
        <v>TZH</v>
      </c>
      <c r="J22" s="44">
        <v>4</v>
      </c>
      <c r="K22" s="79">
        <v>1</v>
      </c>
      <c r="L22" s="82" t="s">
        <v>10</v>
      </c>
      <c r="M22" s="46" t="s">
        <v>16</v>
      </c>
      <c r="N22" s="82" t="s">
        <v>10</v>
      </c>
      <c r="O22" s="54" t="s">
        <v>16</v>
      </c>
      <c r="P22" s="47">
        <v>3</v>
      </c>
      <c r="Q22" s="47" t="s">
        <v>16</v>
      </c>
      <c r="R22" s="46">
        <v>3</v>
      </c>
      <c r="S22" s="47">
        <v>3</v>
      </c>
      <c r="T22" s="46">
        <v>1</v>
      </c>
      <c r="U22" s="46">
        <v>3</v>
      </c>
      <c r="V22" s="46">
        <v>3</v>
      </c>
      <c r="W22" s="83" t="s">
        <v>10</v>
      </c>
      <c r="X22" s="47">
        <v>0</v>
      </c>
      <c r="Y22" s="82" t="s">
        <v>10</v>
      </c>
      <c r="Z22" s="47" t="s">
        <v>16</v>
      </c>
      <c r="AA22" s="54" t="s">
        <v>16</v>
      </c>
      <c r="AB22" s="54" t="s">
        <v>16</v>
      </c>
      <c r="AC22" s="46" t="s">
        <v>16</v>
      </c>
      <c r="AD22" s="46">
        <v>3</v>
      </c>
      <c r="AE22" s="47">
        <v>3</v>
      </c>
      <c r="AF22" s="46" t="s">
        <v>16</v>
      </c>
      <c r="AG22" s="26">
        <f>SUM(TabelERE725[[#This Row],[11-09-21]:[07-05-22]])</f>
        <v>23</v>
      </c>
      <c r="AH22" s="27">
        <f>(COUNTIF(TabelERE725[[#This Row],[11-09-21]:[07-05-22]],3)*2)+COUNTIF(TabelERE725[[#This Row],[11-09-21]:[07-05-22]],1)</f>
        <v>16</v>
      </c>
      <c r="AI22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20</v>
      </c>
      <c r="AJ22" s="29"/>
      <c r="AK22" s="30">
        <f t="shared" si="6"/>
        <v>0.8</v>
      </c>
      <c r="AL22" s="31"/>
    </row>
    <row r="23" spans="1:38" s="32" customFormat="1" ht="15" customHeight="1" x14ac:dyDescent="0.3">
      <c r="A23" s="18"/>
      <c r="B23" s="19">
        <f t="shared" si="1"/>
        <v>20</v>
      </c>
      <c r="C23" s="20">
        <v>312</v>
      </c>
      <c r="D23" s="21" t="str">
        <f t="shared" si="2"/>
        <v xml:space="preserve">VAN DEN ENDE DAVID </v>
      </c>
      <c r="E23" s="22" t="str">
        <f t="shared" si="3"/>
        <v>-</v>
      </c>
      <c r="F23" s="23" t="str">
        <f t="shared" si="4"/>
        <v>B</v>
      </c>
      <c r="G23" s="23" t="str">
        <f>IF(TabelERE725[[#This Row],[Gespeelde manches]]&lt;10,"TW",IF(TabelERE725[[#This Row],[Percentage]]&lt;60%,"D","C"))</f>
        <v>C</v>
      </c>
      <c r="H23" s="24" t="str">
        <f>(VLOOKUP(C23,Ledenlijst1,2,FALSE))&amp;" "&amp;(IF(TabelERE725[[#This Row],[Ploegnummer
(kolom te verbergen)]]="-","",TabelERE725[[#This Row],[Ploegnummer
(kolom te verbergen)]]))</f>
        <v xml:space="preserve">DE VETTEN OS </v>
      </c>
      <c r="I23" s="25" t="str">
        <f t="shared" si="5"/>
        <v>DVO</v>
      </c>
      <c r="J23" s="44"/>
      <c r="K23" s="79" t="s">
        <v>16</v>
      </c>
      <c r="L23" s="46">
        <v>3</v>
      </c>
      <c r="M23" s="46">
        <v>3</v>
      </c>
      <c r="N23" s="54" t="s">
        <v>16</v>
      </c>
      <c r="O23" s="54" t="s">
        <v>16</v>
      </c>
      <c r="P23" s="47">
        <v>3</v>
      </c>
      <c r="Q23" s="47">
        <v>3</v>
      </c>
      <c r="R23" s="82" t="s">
        <v>10</v>
      </c>
      <c r="S23" s="47">
        <v>0</v>
      </c>
      <c r="T23" s="82" t="s">
        <v>10</v>
      </c>
      <c r="U23" s="47" t="s">
        <v>16</v>
      </c>
      <c r="V23" s="46" t="s">
        <v>16</v>
      </c>
      <c r="W23" s="54">
        <v>1</v>
      </c>
      <c r="X23" s="47">
        <v>3</v>
      </c>
      <c r="Y23" s="46" t="s">
        <v>16</v>
      </c>
      <c r="Z23" s="47" t="s">
        <v>16</v>
      </c>
      <c r="AA23" s="54" t="s">
        <v>16</v>
      </c>
      <c r="AB23" s="54" t="s">
        <v>16</v>
      </c>
      <c r="AC23" s="82" t="s">
        <v>10</v>
      </c>
      <c r="AD23" s="46">
        <v>3</v>
      </c>
      <c r="AE23" s="82" t="s">
        <v>10</v>
      </c>
      <c r="AF23" s="46">
        <v>3</v>
      </c>
      <c r="AG23" s="26">
        <f>SUM(TabelERE725[[#This Row],[11-09-21]:[07-05-22]])</f>
        <v>22</v>
      </c>
      <c r="AH23" s="27">
        <f>(COUNTIF(TabelERE725[[#This Row],[11-09-21]:[07-05-22]],3)*2)+COUNTIF(TabelERE725[[#This Row],[11-09-21]:[07-05-22]],1)</f>
        <v>15</v>
      </c>
      <c r="AI23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18</v>
      </c>
      <c r="AJ23" s="29"/>
      <c r="AK23" s="30">
        <f t="shared" si="6"/>
        <v>0.83333333333333337</v>
      </c>
      <c r="AL23" s="31"/>
    </row>
    <row r="24" spans="1:38" s="32" customFormat="1" ht="15" customHeight="1" x14ac:dyDescent="0.3">
      <c r="A24" s="18"/>
      <c r="B24" s="19">
        <f t="shared" si="1"/>
        <v>21</v>
      </c>
      <c r="C24" s="20">
        <v>73</v>
      </c>
      <c r="D24" s="21" t="str">
        <f t="shared" si="2"/>
        <v>POTUMS WALTER</v>
      </c>
      <c r="E24" s="22">
        <f t="shared" si="3"/>
        <v>2</v>
      </c>
      <c r="F24" s="23" t="str">
        <f t="shared" si="4"/>
        <v>D</v>
      </c>
      <c r="G24" s="23" t="str">
        <f>IF(TabelERE725[[#This Row],[Gespeelde manches]]&lt;10,"TW",IF(TabelERE725[[#This Row],[Percentage]]&lt;60%,"D","C"))</f>
        <v>D</v>
      </c>
      <c r="H24" s="24" t="str">
        <f>(VLOOKUP(C24,Ledenlijst1,2,FALSE))&amp;" "&amp;(IF(TabelERE725[[#This Row],[Ploegnummer
(kolom te verbergen)]]="-","",TabelERE725[[#This Row],[Ploegnummer
(kolom te verbergen)]]))</f>
        <v>DE STATIEVRIENDEN 2</v>
      </c>
      <c r="I24" s="25" t="str">
        <f t="shared" si="5"/>
        <v>STAT</v>
      </c>
      <c r="J24" s="44">
        <v>2</v>
      </c>
      <c r="K24" s="81" t="s">
        <v>10</v>
      </c>
      <c r="L24" s="46" t="s">
        <v>16</v>
      </c>
      <c r="M24" s="46">
        <v>1</v>
      </c>
      <c r="N24" s="54">
        <v>0</v>
      </c>
      <c r="O24" s="54" t="s">
        <v>16</v>
      </c>
      <c r="P24" s="46" t="s">
        <v>16</v>
      </c>
      <c r="Q24" s="46">
        <v>0</v>
      </c>
      <c r="R24" s="46">
        <v>3</v>
      </c>
      <c r="S24" s="46">
        <v>3</v>
      </c>
      <c r="T24" s="82" t="s">
        <v>10</v>
      </c>
      <c r="U24" s="47">
        <v>3</v>
      </c>
      <c r="V24" s="82" t="s">
        <v>10</v>
      </c>
      <c r="W24" s="54">
        <v>3</v>
      </c>
      <c r="X24" s="47">
        <v>1</v>
      </c>
      <c r="Y24" s="46">
        <v>3</v>
      </c>
      <c r="Z24" s="47">
        <v>0</v>
      </c>
      <c r="AA24" s="54">
        <v>0</v>
      </c>
      <c r="AB24" s="54">
        <v>0</v>
      </c>
      <c r="AC24" s="46">
        <v>3</v>
      </c>
      <c r="AD24" s="46">
        <v>0</v>
      </c>
      <c r="AE24" s="84" t="s">
        <v>10</v>
      </c>
      <c r="AF24" s="46">
        <v>1</v>
      </c>
      <c r="AG24" s="26">
        <f>SUM(TabelERE725[[#This Row],[11-09-21]:[07-05-22]])</f>
        <v>21</v>
      </c>
      <c r="AH24" s="27">
        <f>(COUNTIF(TabelERE725[[#This Row],[11-09-21]:[07-05-22]],3)*2)+COUNTIF(TabelERE725[[#This Row],[11-09-21]:[07-05-22]],1)</f>
        <v>15</v>
      </c>
      <c r="AI24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29</v>
      </c>
      <c r="AJ24" s="29">
        <v>1</v>
      </c>
      <c r="AK24" s="30">
        <f t="shared" si="6"/>
        <v>0.51724137931034486</v>
      </c>
      <c r="AL24" s="31"/>
    </row>
    <row r="25" spans="1:38" s="32" customFormat="1" ht="15" customHeight="1" x14ac:dyDescent="0.3">
      <c r="A25" s="18"/>
      <c r="B25" s="19">
        <f t="shared" si="1"/>
        <v>22</v>
      </c>
      <c r="C25" s="20">
        <v>238</v>
      </c>
      <c r="D25" s="21" t="str">
        <f t="shared" si="2"/>
        <v>DE BOECK VEERLE</v>
      </c>
      <c r="E25" s="22" t="str">
        <f t="shared" si="3"/>
        <v>-</v>
      </c>
      <c r="F25" s="23" t="str">
        <f t="shared" si="4"/>
        <v>D</v>
      </c>
      <c r="G25" s="23" t="str">
        <f>IF(TabelERE725[[#This Row],[Gespeelde manches]]&lt;10,"TW",IF(TabelERE725[[#This Row],[Percentage]]&lt;60%,"D","C"))</f>
        <v>D</v>
      </c>
      <c r="H25" s="24" t="str">
        <f>(VLOOKUP(C25,Ledenlijst1,2,FALSE))&amp;" "&amp;(IF(TabelERE725[[#This Row],[Ploegnummer
(kolom te verbergen)]]="-","",TabelERE725[[#This Row],[Ploegnummer
(kolom te verbergen)]]))</f>
        <v>KALFORT SPORTIF 4</v>
      </c>
      <c r="I25" s="25" t="str">
        <f t="shared" si="5"/>
        <v>KALF</v>
      </c>
      <c r="J25" s="44">
        <v>4</v>
      </c>
      <c r="K25" s="79">
        <v>3</v>
      </c>
      <c r="L25" s="46">
        <v>1</v>
      </c>
      <c r="M25" s="46">
        <v>3</v>
      </c>
      <c r="N25" s="54">
        <v>0</v>
      </c>
      <c r="O25" s="54">
        <v>3</v>
      </c>
      <c r="P25" s="47">
        <v>3</v>
      </c>
      <c r="Q25" s="84" t="s">
        <v>10</v>
      </c>
      <c r="R25" s="46">
        <v>0</v>
      </c>
      <c r="S25" s="47">
        <v>0</v>
      </c>
      <c r="T25" s="46">
        <v>3</v>
      </c>
      <c r="U25" s="82" t="s">
        <v>10</v>
      </c>
      <c r="V25" s="46">
        <v>0</v>
      </c>
      <c r="W25" s="54">
        <v>1</v>
      </c>
      <c r="X25" s="47">
        <v>0</v>
      </c>
      <c r="Y25" s="46">
        <v>0</v>
      </c>
      <c r="Z25" s="47">
        <v>0</v>
      </c>
      <c r="AA25" s="54">
        <v>0</v>
      </c>
      <c r="AB25" s="83" t="s">
        <v>10</v>
      </c>
      <c r="AC25" s="46">
        <v>3</v>
      </c>
      <c r="AD25" s="46">
        <v>0</v>
      </c>
      <c r="AE25" s="47">
        <v>0</v>
      </c>
      <c r="AF25" s="82" t="s">
        <v>10</v>
      </c>
      <c r="AG25" s="26">
        <f>SUM(TabelERE725[[#This Row],[11-09-21]:[07-05-22]])</f>
        <v>20</v>
      </c>
      <c r="AH25" s="27">
        <f>(COUNTIF(TabelERE725[[#This Row],[11-09-21]:[07-05-22]],3)*2)+COUNTIF(TabelERE725[[#This Row],[11-09-21]:[07-05-22]],1)</f>
        <v>14</v>
      </c>
      <c r="AI25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36</v>
      </c>
      <c r="AJ25" s="29"/>
      <c r="AK25" s="30">
        <f t="shared" si="6"/>
        <v>0.3888888888888889</v>
      </c>
      <c r="AL25" s="31"/>
    </row>
    <row r="26" spans="1:38" s="32" customFormat="1" ht="15" customHeight="1" x14ac:dyDescent="0.3">
      <c r="A26" s="18"/>
      <c r="B26" s="19">
        <f t="shared" si="1"/>
        <v>22</v>
      </c>
      <c r="C26" s="20">
        <v>258</v>
      </c>
      <c r="D26" s="21" t="str">
        <f t="shared" si="2"/>
        <v>OST JEAN</v>
      </c>
      <c r="E26" s="22">
        <f t="shared" si="3"/>
        <v>4</v>
      </c>
      <c r="F26" s="23" t="str">
        <f t="shared" si="4"/>
        <v>C</v>
      </c>
      <c r="G26" s="23" t="str">
        <f>IF(TabelERE725[[#This Row],[Gespeelde manches]]&lt;10,"TW",IF(TabelERE725[[#This Row],[Percentage]]&lt;60%,"D","C"))</f>
        <v>D</v>
      </c>
      <c r="H26" s="24" t="str">
        <f>(VLOOKUP(C26,Ledenlijst1,2,FALSE))&amp;" "&amp;(IF(TabelERE725[[#This Row],[Ploegnummer
(kolom te verbergen)]]="-","",TabelERE725[[#This Row],[Ploegnummer
(kolom te verbergen)]]))</f>
        <v>KALFORT SPORTIF 4</v>
      </c>
      <c r="I26" s="25" t="str">
        <f t="shared" si="5"/>
        <v>KALF</v>
      </c>
      <c r="J26" s="44">
        <v>4</v>
      </c>
      <c r="K26" s="79">
        <v>3</v>
      </c>
      <c r="L26" s="46">
        <v>0</v>
      </c>
      <c r="M26" s="46">
        <v>1</v>
      </c>
      <c r="N26" s="54">
        <v>0</v>
      </c>
      <c r="O26" s="54">
        <v>3</v>
      </c>
      <c r="P26" s="47" t="s">
        <v>16</v>
      </c>
      <c r="Q26" s="84" t="s">
        <v>10</v>
      </c>
      <c r="R26" s="46">
        <v>3</v>
      </c>
      <c r="S26" s="47">
        <v>3</v>
      </c>
      <c r="T26" s="46" t="s">
        <v>16</v>
      </c>
      <c r="U26" s="82" t="s">
        <v>10</v>
      </c>
      <c r="V26" s="46">
        <v>1</v>
      </c>
      <c r="W26" s="54">
        <v>0</v>
      </c>
      <c r="X26" s="47" t="s">
        <v>16</v>
      </c>
      <c r="Y26" s="46">
        <v>1</v>
      </c>
      <c r="Z26" s="47">
        <v>3</v>
      </c>
      <c r="AA26" s="54">
        <v>1</v>
      </c>
      <c r="AB26" s="83" t="s">
        <v>10</v>
      </c>
      <c r="AC26" s="46" t="s">
        <v>16</v>
      </c>
      <c r="AD26" s="46">
        <v>0</v>
      </c>
      <c r="AE26" s="47">
        <v>1</v>
      </c>
      <c r="AF26" s="82" t="s">
        <v>10</v>
      </c>
      <c r="AG26" s="26">
        <f>SUM(TabelERE725[[#This Row],[11-09-21]:[07-05-22]])</f>
        <v>20</v>
      </c>
      <c r="AH26" s="27">
        <f>(COUNTIF(TabelERE725[[#This Row],[11-09-21]:[07-05-22]],3)*2)+COUNTIF(TabelERE725[[#This Row],[11-09-21]:[07-05-22]],1)</f>
        <v>15</v>
      </c>
      <c r="AI26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28</v>
      </c>
      <c r="AJ26" s="29"/>
      <c r="AK26" s="30">
        <f t="shared" si="6"/>
        <v>0.5357142857142857</v>
      </c>
      <c r="AL26" s="31"/>
    </row>
    <row r="27" spans="1:38" s="32" customFormat="1" ht="15" customHeight="1" x14ac:dyDescent="0.3">
      <c r="A27" s="18"/>
      <c r="B27" s="19">
        <f t="shared" si="1"/>
        <v>24</v>
      </c>
      <c r="C27" s="20">
        <v>500</v>
      </c>
      <c r="D27" s="21" t="str">
        <f t="shared" si="2"/>
        <v>VAN POLLAERT JIMMY</v>
      </c>
      <c r="E27" s="22">
        <f t="shared" si="3"/>
        <v>3</v>
      </c>
      <c r="F27" s="23" t="str">
        <f t="shared" si="4"/>
        <v>D</v>
      </c>
      <c r="G27" s="23" t="str">
        <f>IF(TabelERE725[[#This Row],[Gespeelde manches]]&lt;10,"TW",IF(TabelERE725[[#This Row],[Percentage]]&lt;60%,"D","C"))</f>
        <v>D</v>
      </c>
      <c r="H27" s="24" t="str">
        <f>(VLOOKUP(C27,Ledenlijst1,2,FALSE))&amp;" "&amp;(IF(TabelERE725[[#This Row],[Ploegnummer
(kolom te verbergen)]]="-","",TabelERE725[[#This Row],[Ploegnummer
(kolom te verbergen)]]))</f>
        <v>DE ZES 3</v>
      </c>
      <c r="I27" s="25" t="str">
        <f t="shared" si="5"/>
        <v>DZES</v>
      </c>
      <c r="J27" s="44">
        <v>3</v>
      </c>
      <c r="K27" s="79">
        <v>0</v>
      </c>
      <c r="L27" s="46">
        <v>3</v>
      </c>
      <c r="M27" s="46">
        <v>1</v>
      </c>
      <c r="N27" s="83" t="s">
        <v>10</v>
      </c>
      <c r="O27" s="54" t="s">
        <v>16</v>
      </c>
      <c r="P27" s="82" t="s">
        <v>10</v>
      </c>
      <c r="Q27" s="47">
        <v>1</v>
      </c>
      <c r="R27" s="46">
        <v>3</v>
      </c>
      <c r="S27" s="47">
        <v>3</v>
      </c>
      <c r="T27" s="46">
        <v>0</v>
      </c>
      <c r="U27" s="47">
        <v>3</v>
      </c>
      <c r="V27" s="46" t="s">
        <v>16</v>
      </c>
      <c r="W27" s="54" t="s">
        <v>16</v>
      </c>
      <c r="X27" s="47">
        <v>0</v>
      </c>
      <c r="Y27" s="82" t="s">
        <v>10</v>
      </c>
      <c r="Z27" s="47">
        <v>3</v>
      </c>
      <c r="AA27" s="82" t="s">
        <v>10</v>
      </c>
      <c r="AB27" s="54">
        <v>1</v>
      </c>
      <c r="AC27" s="46" t="s">
        <v>16</v>
      </c>
      <c r="AD27" s="46" t="s">
        <v>16</v>
      </c>
      <c r="AE27" s="47">
        <v>1</v>
      </c>
      <c r="AF27" s="46">
        <v>0</v>
      </c>
      <c r="AG27" s="26">
        <f>SUM(TabelERE725[[#This Row],[11-09-21]:[07-05-22]])</f>
        <v>19</v>
      </c>
      <c r="AH27" s="27">
        <f>(COUNTIF(TabelERE725[[#This Row],[11-09-21]:[07-05-22]],3)*2)+COUNTIF(TabelERE725[[#This Row],[11-09-21]:[07-05-22]],1)</f>
        <v>14</v>
      </c>
      <c r="AI27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26</v>
      </c>
      <c r="AJ27" s="29"/>
      <c r="AK27" s="30">
        <f t="shared" si="6"/>
        <v>0.53846153846153844</v>
      </c>
      <c r="AL27" s="31"/>
    </row>
    <row r="28" spans="1:38" s="32" customFormat="1" ht="15" customHeight="1" x14ac:dyDescent="0.3">
      <c r="A28" s="18"/>
      <c r="B28" s="19">
        <f t="shared" si="1"/>
        <v>25</v>
      </c>
      <c r="C28" s="20">
        <v>730</v>
      </c>
      <c r="D28" s="21" t="str">
        <f t="shared" si="2"/>
        <v>NIEUWLANDT PASCAL</v>
      </c>
      <c r="E28" s="22">
        <f t="shared" si="3"/>
        <v>3</v>
      </c>
      <c r="F28" s="23" t="str">
        <f t="shared" si="4"/>
        <v>D</v>
      </c>
      <c r="G28" s="23" t="str">
        <f>IF(TabelERE725[[#This Row],[Gespeelde manches]]&lt;10,"TW",IF(TabelERE725[[#This Row],[Percentage]]&lt;60%,"D","C"))</f>
        <v>D</v>
      </c>
      <c r="H28" s="24" t="str">
        <f>(VLOOKUP(C28,Ledenlijst1,2,FALSE))&amp;" "&amp;(IF(TabelERE725[[#This Row],[Ploegnummer
(kolom te verbergen)]]="-","",TabelERE725[[#This Row],[Ploegnummer
(kolom te verbergen)]]))</f>
        <v>DE ZES 3</v>
      </c>
      <c r="I28" s="25" t="str">
        <f t="shared" si="5"/>
        <v>DZES</v>
      </c>
      <c r="J28" s="44">
        <v>3</v>
      </c>
      <c r="K28" s="79">
        <v>3</v>
      </c>
      <c r="L28" s="46">
        <v>1</v>
      </c>
      <c r="M28" s="46">
        <v>0</v>
      </c>
      <c r="N28" s="83" t="s">
        <v>10</v>
      </c>
      <c r="O28" s="54">
        <v>0</v>
      </c>
      <c r="P28" s="82" t="s">
        <v>10</v>
      </c>
      <c r="Q28" s="47">
        <v>3</v>
      </c>
      <c r="R28" s="46">
        <v>0</v>
      </c>
      <c r="S28" s="47">
        <v>3</v>
      </c>
      <c r="T28" s="46">
        <v>1</v>
      </c>
      <c r="U28" s="47">
        <v>0</v>
      </c>
      <c r="V28" s="46">
        <v>1</v>
      </c>
      <c r="W28" s="54">
        <v>1</v>
      </c>
      <c r="X28" s="47">
        <v>1</v>
      </c>
      <c r="Y28" s="82" t="s">
        <v>10</v>
      </c>
      <c r="Z28" s="47">
        <v>3</v>
      </c>
      <c r="AA28" s="82" t="s">
        <v>10</v>
      </c>
      <c r="AB28" s="54">
        <v>1</v>
      </c>
      <c r="AC28" s="46">
        <v>0</v>
      </c>
      <c r="AD28" s="46">
        <v>0</v>
      </c>
      <c r="AE28" s="47" t="s">
        <v>16</v>
      </c>
      <c r="AF28" s="46">
        <v>0</v>
      </c>
      <c r="AG28" s="26">
        <f>SUM(TabelERE725[[#This Row],[11-09-21]:[07-05-22]])</f>
        <v>18</v>
      </c>
      <c r="AH28" s="27">
        <f>(COUNTIF(TabelERE725[[#This Row],[11-09-21]:[07-05-22]],3)*2)+COUNTIF(TabelERE725[[#This Row],[11-09-21]:[07-05-22]],1)</f>
        <v>14</v>
      </c>
      <c r="AI28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34</v>
      </c>
      <c r="AJ28" s="29"/>
      <c r="AK28" s="30">
        <f t="shared" si="6"/>
        <v>0.41176470588235292</v>
      </c>
      <c r="AL28" s="31"/>
    </row>
    <row r="29" spans="1:38" s="32" customFormat="1" ht="15" customHeight="1" x14ac:dyDescent="0.3">
      <c r="A29" s="18"/>
      <c r="B29" s="19">
        <f t="shared" si="1"/>
        <v>25</v>
      </c>
      <c r="C29" s="20">
        <v>847</v>
      </c>
      <c r="D29" s="21" t="str">
        <f t="shared" si="2"/>
        <v>DE CLERCK GUNTHER</v>
      </c>
      <c r="E29" s="22">
        <f t="shared" si="3"/>
        <v>4</v>
      </c>
      <c r="F29" s="23" t="str">
        <f t="shared" si="4"/>
        <v>NA</v>
      </c>
      <c r="G29" s="23" t="str">
        <f>IF(TabelERE725[[#This Row],[Gespeelde manches]]&lt;10,"TW",IF(TabelERE725[[#This Row],[Percentage]]&lt;60%,"D","C"))</f>
        <v>D</v>
      </c>
      <c r="H29" s="24" t="str">
        <f>(VLOOKUP(C29,Ledenlijst1,2,FALSE))&amp;" "&amp;(IF(TabelERE725[[#This Row],[Ploegnummer
(kolom te verbergen)]]="-","",TabelERE725[[#This Row],[Ploegnummer
(kolom te verbergen)]]))</f>
        <v>GOUDEN BIL 4</v>
      </c>
      <c r="I29" s="25" t="str">
        <f t="shared" si="5"/>
        <v>GBIL</v>
      </c>
      <c r="J29" s="44">
        <v>4</v>
      </c>
      <c r="K29" s="79">
        <v>0</v>
      </c>
      <c r="L29" s="82" t="s">
        <v>10</v>
      </c>
      <c r="M29" s="46">
        <v>1</v>
      </c>
      <c r="N29" s="54">
        <v>3</v>
      </c>
      <c r="O29" s="54">
        <v>0</v>
      </c>
      <c r="P29" s="47">
        <v>3</v>
      </c>
      <c r="Q29" s="47">
        <v>1</v>
      </c>
      <c r="R29" s="46">
        <v>0</v>
      </c>
      <c r="S29" s="47">
        <v>3</v>
      </c>
      <c r="T29" s="46">
        <v>0</v>
      </c>
      <c r="U29" s="84" t="s">
        <v>10</v>
      </c>
      <c r="V29" s="46" t="s">
        <v>16</v>
      </c>
      <c r="W29" s="82" t="s">
        <v>10</v>
      </c>
      <c r="X29" s="47">
        <v>3</v>
      </c>
      <c r="Y29" s="46">
        <v>0</v>
      </c>
      <c r="Z29" s="47">
        <v>1</v>
      </c>
      <c r="AA29" s="54">
        <v>0</v>
      </c>
      <c r="AB29" s="54" t="s">
        <v>16</v>
      </c>
      <c r="AC29" s="46">
        <v>0</v>
      </c>
      <c r="AD29" s="46">
        <v>3</v>
      </c>
      <c r="AE29" s="47" t="s">
        <v>16</v>
      </c>
      <c r="AF29" s="82" t="s">
        <v>10</v>
      </c>
      <c r="AG29" s="26">
        <f>SUM(TabelERE725[[#This Row],[11-09-21]:[07-05-22]])</f>
        <v>18</v>
      </c>
      <c r="AH29" s="27">
        <f>(COUNTIF(TabelERE725[[#This Row],[11-09-21]:[07-05-22]],3)*2)+COUNTIF(TabelERE725[[#This Row],[11-09-21]:[07-05-22]],1)</f>
        <v>13</v>
      </c>
      <c r="AI29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30</v>
      </c>
      <c r="AJ29" s="29"/>
      <c r="AK29" s="30">
        <f t="shared" si="6"/>
        <v>0.43333333333333335</v>
      </c>
      <c r="AL29" s="31"/>
    </row>
    <row r="30" spans="1:38" s="32" customFormat="1" ht="15" customHeight="1" x14ac:dyDescent="0.3">
      <c r="A30" s="18"/>
      <c r="B30" s="19">
        <f t="shared" si="1"/>
        <v>27</v>
      </c>
      <c r="C30" s="20">
        <v>802</v>
      </c>
      <c r="D30" s="21" t="str">
        <f t="shared" si="2"/>
        <v>PEETERS LUC</v>
      </c>
      <c r="E30" s="22" t="str">
        <f t="shared" si="3"/>
        <v>-</v>
      </c>
      <c r="F30" s="23" t="str">
        <f t="shared" si="4"/>
        <v>NA</v>
      </c>
      <c r="G30" s="23" t="str">
        <f>IF(TabelERE725[[#This Row],[Gespeelde manches]]&lt;10,"TW",IF(TabelERE725[[#This Row],[Percentage]]&lt;60%,"D","C"))</f>
        <v>C</v>
      </c>
      <c r="H30" s="24" t="str">
        <f>(VLOOKUP(C30,Ledenlijst1,2,FALSE))&amp;" "&amp;(IF(TabelERE725[[#This Row],[Ploegnummer
(kolom te verbergen)]]="-","",TabelERE725[[#This Row],[Ploegnummer
(kolom te verbergen)]]))</f>
        <v xml:space="preserve">DE PLEZANTE HOEK </v>
      </c>
      <c r="I30" s="25" t="str">
        <f t="shared" si="5"/>
        <v>HOEK</v>
      </c>
      <c r="J30" s="44"/>
      <c r="K30" s="79">
        <v>1</v>
      </c>
      <c r="L30" s="46">
        <v>1</v>
      </c>
      <c r="M30" s="46">
        <v>3</v>
      </c>
      <c r="N30" s="54">
        <v>3</v>
      </c>
      <c r="O30" s="54" t="s">
        <v>16</v>
      </c>
      <c r="P30" s="84" t="s">
        <v>10</v>
      </c>
      <c r="Q30" s="47">
        <v>0</v>
      </c>
      <c r="R30" s="82" t="s">
        <v>10</v>
      </c>
      <c r="S30" s="47">
        <v>3</v>
      </c>
      <c r="T30" s="46" t="s">
        <v>16</v>
      </c>
      <c r="U30" s="47" t="s">
        <v>16</v>
      </c>
      <c r="V30" s="46" t="s">
        <v>16</v>
      </c>
      <c r="W30" s="54" t="s">
        <v>16</v>
      </c>
      <c r="X30" s="47" t="s">
        <v>16</v>
      </c>
      <c r="Y30" s="46">
        <v>3</v>
      </c>
      <c r="Z30" s="47">
        <v>3</v>
      </c>
      <c r="AA30" s="83" t="s">
        <v>10</v>
      </c>
      <c r="AB30" s="54" t="s">
        <v>16</v>
      </c>
      <c r="AC30" s="82" t="s">
        <v>10</v>
      </c>
      <c r="AD30" s="46">
        <v>0</v>
      </c>
      <c r="AE30" s="85" t="s">
        <v>28</v>
      </c>
      <c r="AF30" s="46" t="s">
        <v>16</v>
      </c>
      <c r="AG30" s="26">
        <f>SUM(TabelERE725[[#This Row],[11-09-21]:[07-05-22]])</f>
        <v>17</v>
      </c>
      <c r="AH30" s="27">
        <f>(COUNTIF(TabelERE725[[#This Row],[11-09-21]:[07-05-22]],3)*2)+COUNTIF(TabelERE725[[#This Row],[11-09-21]:[07-05-22]],1)</f>
        <v>12</v>
      </c>
      <c r="AI30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18</v>
      </c>
      <c r="AJ30" s="29"/>
      <c r="AK30" s="30">
        <f t="shared" si="6"/>
        <v>0.66666666666666663</v>
      </c>
      <c r="AL30" s="31"/>
    </row>
    <row r="31" spans="1:38" s="32" customFormat="1" ht="15" customHeight="1" x14ac:dyDescent="0.3">
      <c r="A31" s="18"/>
      <c r="B31" s="19">
        <f t="shared" si="1"/>
        <v>27</v>
      </c>
      <c r="C31" s="20">
        <v>850</v>
      </c>
      <c r="D31" s="21" t="str">
        <f t="shared" si="2"/>
        <v>STREULENS BART</v>
      </c>
      <c r="E31" s="22" t="str">
        <f t="shared" si="3"/>
        <v>-</v>
      </c>
      <c r="F31" s="23" t="str">
        <f t="shared" si="4"/>
        <v>NA</v>
      </c>
      <c r="G31" s="23" t="str">
        <f>IF(TabelERE725[[#This Row],[Gespeelde manches]]&lt;10,"TW",IF(TabelERE725[[#This Row],[Percentage]]&lt;60%,"D","C"))</f>
        <v>D</v>
      </c>
      <c r="H31" s="24" t="str">
        <f>(VLOOKUP(C31,Ledenlijst1,2,FALSE))&amp;" "&amp;(IF(TabelERE725[[#This Row],[Ploegnummer
(kolom te verbergen)]]="-","",TabelERE725[[#This Row],[Ploegnummer
(kolom te verbergen)]]))</f>
        <v>DE STATIEVRIENDEN 2</v>
      </c>
      <c r="I31" s="25" t="str">
        <f t="shared" si="5"/>
        <v>STAT</v>
      </c>
      <c r="J31" s="44">
        <v>2</v>
      </c>
      <c r="K31" s="81" t="s">
        <v>10</v>
      </c>
      <c r="L31" s="46" t="s">
        <v>16</v>
      </c>
      <c r="M31" s="46">
        <v>3</v>
      </c>
      <c r="N31" s="54">
        <v>3</v>
      </c>
      <c r="O31" s="54">
        <v>1</v>
      </c>
      <c r="P31" s="46">
        <v>1</v>
      </c>
      <c r="Q31" s="46">
        <v>0</v>
      </c>
      <c r="R31" s="46">
        <v>1</v>
      </c>
      <c r="S31" s="46">
        <v>1</v>
      </c>
      <c r="T31" s="82" t="s">
        <v>10</v>
      </c>
      <c r="U31" s="47">
        <v>1</v>
      </c>
      <c r="V31" s="82" t="s">
        <v>10</v>
      </c>
      <c r="W31" s="54">
        <v>1</v>
      </c>
      <c r="X31" s="47">
        <v>1</v>
      </c>
      <c r="Y31" s="46">
        <v>0</v>
      </c>
      <c r="Z31" s="47">
        <v>1</v>
      </c>
      <c r="AA31" s="54">
        <v>0</v>
      </c>
      <c r="AB31" s="54">
        <v>1</v>
      </c>
      <c r="AC31" s="46">
        <v>1</v>
      </c>
      <c r="AD31" s="46">
        <v>1</v>
      </c>
      <c r="AE31" s="84" t="s">
        <v>10</v>
      </c>
      <c r="AF31" s="46">
        <v>0</v>
      </c>
      <c r="AG31" s="26">
        <f>SUM(TabelERE725[[#This Row],[11-09-21]:[07-05-22]])</f>
        <v>17</v>
      </c>
      <c r="AH31" s="27">
        <f>(COUNTIF(TabelERE725[[#This Row],[11-09-21]:[07-05-22]],3)*2)+COUNTIF(TabelERE725[[#This Row],[11-09-21]:[07-05-22]],1)</f>
        <v>15</v>
      </c>
      <c r="AI31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34</v>
      </c>
      <c r="AJ31" s="29"/>
      <c r="AK31" s="30">
        <f t="shared" si="6"/>
        <v>0.44117647058823528</v>
      </c>
      <c r="AL31" s="31"/>
    </row>
    <row r="32" spans="1:38" s="32" customFormat="1" ht="15" customHeight="1" x14ac:dyDescent="0.3">
      <c r="A32" s="18"/>
      <c r="B32" s="19">
        <f t="shared" si="1"/>
        <v>27</v>
      </c>
      <c r="C32" s="20">
        <v>454</v>
      </c>
      <c r="D32" s="21" t="str">
        <f t="shared" si="2"/>
        <v>MEERT GUSTAAF</v>
      </c>
      <c r="E32" s="22" t="str">
        <f t="shared" si="3"/>
        <v>-</v>
      </c>
      <c r="F32" s="23" t="str">
        <f t="shared" si="4"/>
        <v>D</v>
      </c>
      <c r="G32" s="23" t="str">
        <f>IF(TabelERE725[[#This Row],[Gespeelde manches]]&lt;10,"TW",IF(TabelERE725[[#This Row],[Percentage]]&lt;60%,"D","C"))</f>
        <v>D</v>
      </c>
      <c r="H32" s="24" t="str">
        <f>(VLOOKUP(C32,Ledenlijst1,2,FALSE))&amp;" "&amp;(IF(TabelERE725[[#This Row],[Ploegnummer
(kolom te verbergen)]]="-","",TabelERE725[[#This Row],[Ploegnummer
(kolom te verbergen)]]))</f>
        <v xml:space="preserve">DE VETTEN OS </v>
      </c>
      <c r="I32" s="25" t="str">
        <f t="shared" si="5"/>
        <v>DVO</v>
      </c>
      <c r="J32" s="44"/>
      <c r="K32" s="79">
        <v>3</v>
      </c>
      <c r="L32" s="46">
        <v>1</v>
      </c>
      <c r="M32" s="46">
        <v>0</v>
      </c>
      <c r="N32" s="54">
        <v>1</v>
      </c>
      <c r="O32" s="54">
        <v>3</v>
      </c>
      <c r="P32" s="47" t="s">
        <v>16</v>
      </c>
      <c r="Q32" s="47" t="s">
        <v>16</v>
      </c>
      <c r="R32" s="82" t="s">
        <v>10</v>
      </c>
      <c r="S32" s="47">
        <v>1</v>
      </c>
      <c r="T32" s="82" t="s">
        <v>10</v>
      </c>
      <c r="U32" s="47">
        <v>0</v>
      </c>
      <c r="V32" s="46" t="s">
        <v>16</v>
      </c>
      <c r="W32" s="54" t="s">
        <v>16</v>
      </c>
      <c r="X32" s="47">
        <v>3</v>
      </c>
      <c r="Y32" s="46">
        <v>0</v>
      </c>
      <c r="Z32" s="47">
        <v>0</v>
      </c>
      <c r="AA32" s="54">
        <v>1</v>
      </c>
      <c r="AB32" s="54">
        <v>1</v>
      </c>
      <c r="AC32" s="82" t="s">
        <v>10</v>
      </c>
      <c r="AD32" s="46">
        <v>3</v>
      </c>
      <c r="AE32" s="82" t="s">
        <v>10</v>
      </c>
      <c r="AF32" s="46">
        <v>0</v>
      </c>
      <c r="AG32" s="26">
        <f>SUM(TabelERE725[[#This Row],[11-09-21]:[07-05-22]])</f>
        <v>17</v>
      </c>
      <c r="AH32" s="27">
        <f>(COUNTIF(TabelERE725[[#This Row],[11-09-21]:[07-05-22]],3)*2)+COUNTIF(TabelERE725[[#This Row],[11-09-21]:[07-05-22]],1)</f>
        <v>13</v>
      </c>
      <c r="AI32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27</v>
      </c>
      <c r="AJ32" s="29">
        <v>1</v>
      </c>
      <c r="AK32" s="30">
        <f t="shared" si="6"/>
        <v>0.48148148148148145</v>
      </c>
      <c r="AL32" s="31"/>
    </row>
    <row r="33" spans="1:38" s="32" customFormat="1" ht="15" customHeight="1" x14ac:dyDescent="0.3">
      <c r="A33" s="18"/>
      <c r="B33" s="19">
        <f t="shared" si="1"/>
        <v>27</v>
      </c>
      <c r="C33" s="20">
        <v>394</v>
      </c>
      <c r="D33" s="21" t="str">
        <f t="shared" si="2"/>
        <v>VERELST DANNY</v>
      </c>
      <c r="E33" s="22" t="str">
        <f t="shared" si="3"/>
        <v>-</v>
      </c>
      <c r="F33" s="23" t="str">
        <f t="shared" si="4"/>
        <v>D</v>
      </c>
      <c r="G33" s="23" t="str">
        <f>IF(TabelERE725[[#This Row],[Gespeelde manches]]&lt;10,"TW",IF(TabelERE725[[#This Row],[Percentage]]&lt;60%,"D","C"))</f>
        <v>D</v>
      </c>
      <c r="H33" s="24" t="str">
        <f>(VLOOKUP(C33,Ledenlijst1,2,FALSE))&amp;" "&amp;(IF(TabelERE725[[#This Row],[Ploegnummer
(kolom te verbergen)]]="-","",TabelERE725[[#This Row],[Ploegnummer
(kolom te verbergen)]]))</f>
        <v xml:space="preserve">DE VETTEN OS </v>
      </c>
      <c r="I33" s="25" t="str">
        <f t="shared" si="5"/>
        <v>DVO</v>
      </c>
      <c r="J33" s="44"/>
      <c r="K33" s="79">
        <v>3</v>
      </c>
      <c r="L33" s="46" t="s">
        <v>16</v>
      </c>
      <c r="M33" s="46">
        <v>0</v>
      </c>
      <c r="N33" s="54">
        <v>3</v>
      </c>
      <c r="O33" s="54">
        <v>0</v>
      </c>
      <c r="P33" s="47">
        <v>1</v>
      </c>
      <c r="Q33" s="47">
        <v>3</v>
      </c>
      <c r="R33" s="82" t="s">
        <v>10</v>
      </c>
      <c r="S33" s="47">
        <v>3</v>
      </c>
      <c r="T33" s="82" t="s">
        <v>10</v>
      </c>
      <c r="U33" s="47" t="s">
        <v>16</v>
      </c>
      <c r="V33" s="46" t="s">
        <v>16</v>
      </c>
      <c r="W33" s="54" t="s">
        <v>16</v>
      </c>
      <c r="X33" s="47">
        <v>0</v>
      </c>
      <c r="Y33" s="46">
        <v>3</v>
      </c>
      <c r="Z33" s="47">
        <v>0</v>
      </c>
      <c r="AA33" s="54">
        <v>1</v>
      </c>
      <c r="AB33" s="54" t="s">
        <v>16</v>
      </c>
      <c r="AC33" s="82" t="s">
        <v>10</v>
      </c>
      <c r="AD33" s="46" t="s">
        <v>16</v>
      </c>
      <c r="AE33" s="82" t="s">
        <v>10</v>
      </c>
      <c r="AF33" s="46" t="s">
        <v>16</v>
      </c>
      <c r="AG33" s="26">
        <f>SUM(TabelERE725[[#This Row],[11-09-21]:[07-05-22]])</f>
        <v>17</v>
      </c>
      <c r="AH33" s="27">
        <f>(COUNTIF(TabelERE725[[#This Row],[11-09-21]:[07-05-22]],3)*2)+COUNTIF(TabelERE725[[#This Row],[11-09-21]:[07-05-22]],1)</f>
        <v>12</v>
      </c>
      <c r="AI33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22</v>
      </c>
      <c r="AJ33" s="29"/>
      <c r="AK33" s="30">
        <f t="shared" si="6"/>
        <v>0.54545454545454541</v>
      </c>
      <c r="AL33" s="31"/>
    </row>
    <row r="34" spans="1:38" s="32" customFormat="1" ht="15" customHeight="1" x14ac:dyDescent="0.3">
      <c r="A34" s="18"/>
      <c r="B34" s="19">
        <f t="shared" si="1"/>
        <v>27</v>
      </c>
      <c r="C34" s="20">
        <v>761</v>
      </c>
      <c r="D34" s="21" t="str">
        <f t="shared" si="2"/>
        <v>MINNEBO JEAN-PIERRE</v>
      </c>
      <c r="E34" s="22" t="str">
        <f t="shared" si="3"/>
        <v>-</v>
      </c>
      <c r="F34" s="23" t="str">
        <f t="shared" si="4"/>
        <v>NA</v>
      </c>
      <c r="G34" s="23" t="str">
        <f>IF(TabelERE725[[#This Row],[Gespeelde manches]]&lt;10,"TW",IF(TabelERE725[[#This Row],[Percentage]]&lt;60%,"D","C"))</f>
        <v>D</v>
      </c>
      <c r="H34" s="24" t="str">
        <f>(VLOOKUP(C34,Ledenlijst1,2,FALSE))&amp;" "&amp;(IF(TabelERE725[[#This Row],[Ploegnummer
(kolom te verbergen)]]="-","",TabelERE725[[#This Row],[Ploegnummer
(kolom te verbergen)]]))</f>
        <v>GOUDEN BIL 4</v>
      </c>
      <c r="I34" s="25" t="str">
        <f t="shared" si="5"/>
        <v>GBIL</v>
      </c>
      <c r="J34" s="44">
        <v>4</v>
      </c>
      <c r="K34" s="79" t="s">
        <v>16</v>
      </c>
      <c r="L34" s="82" t="s">
        <v>10</v>
      </c>
      <c r="M34" s="46" t="s">
        <v>16</v>
      </c>
      <c r="N34" s="54">
        <v>3</v>
      </c>
      <c r="O34" s="54" t="s">
        <v>16</v>
      </c>
      <c r="P34" s="47">
        <v>0</v>
      </c>
      <c r="Q34" s="47">
        <v>3</v>
      </c>
      <c r="R34" s="46">
        <v>1</v>
      </c>
      <c r="S34" s="47">
        <v>3</v>
      </c>
      <c r="T34" s="46">
        <v>1</v>
      </c>
      <c r="U34" s="84" t="s">
        <v>10</v>
      </c>
      <c r="V34" s="46">
        <v>0</v>
      </c>
      <c r="W34" s="82" t="s">
        <v>10</v>
      </c>
      <c r="X34" s="47">
        <v>0</v>
      </c>
      <c r="Y34" s="46">
        <v>3</v>
      </c>
      <c r="Z34" s="47">
        <v>0</v>
      </c>
      <c r="AA34" s="54">
        <v>0</v>
      </c>
      <c r="AB34" s="54">
        <v>0</v>
      </c>
      <c r="AC34" s="46">
        <v>3</v>
      </c>
      <c r="AD34" s="46">
        <v>0</v>
      </c>
      <c r="AE34" s="47" t="s">
        <v>16</v>
      </c>
      <c r="AF34" s="82" t="s">
        <v>10</v>
      </c>
      <c r="AG34" s="26">
        <f>SUM(TabelERE725[[#This Row],[11-09-21]:[07-05-22]])</f>
        <v>17</v>
      </c>
      <c r="AH34" s="27">
        <f>(COUNTIF(TabelERE725[[#This Row],[11-09-21]:[07-05-22]],3)*2)+COUNTIF(TabelERE725[[#This Row],[11-09-21]:[07-05-22]],1)</f>
        <v>12</v>
      </c>
      <c r="AI34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28</v>
      </c>
      <c r="AJ34" s="29"/>
      <c r="AK34" s="30">
        <f t="shared" si="6"/>
        <v>0.42857142857142855</v>
      </c>
      <c r="AL34" s="31"/>
    </row>
    <row r="35" spans="1:38" s="32" customFormat="1" ht="15" customHeight="1" x14ac:dyDescent="0.3">
      <c r="A35" s="18"/>
      <c r="B35" s="19">
        <f t="shared" si="1"/>
        <v>32</v>
      </c>
      <c r="C35" s="20">
        <v>891</v>
      </c>
      <c r="D35" s="21" t="str">
        <f t="shared" si="2"/>
        <v>SONCK JOHAN</v>
      </c>
      <c r="E35" s="22" t="str">
        <f t="shared" si="3"/>
        <v>-</v>
      </c>
      <c r="F35" s="23" t="str">
        <f t="shared" si="4"/>
        <v>NA</v>
      </c>
      <c r="G35" s="23" t="str">
        <f>IF(TabelERE725[[#This Row],[Gespeelde manches]]&lt;10,"TW",IF(TabelERE725[[#This Row],[Percentage]]&lt;60%,"D","C"))</f>
        <v>C</v>
      </c>
      <c r="H35" s="24" t="str">
        <f>(VLOOKUP(C35,Ledenlijst1,2,FALSE))&amp;" "&amp;(IF(TabelERE725[[#This Row],[Ploegnummer
(kolom te verbergen)]]="-","",TabelERE725[[#This Row],[Ploegnummer
(kolom te verbergen)]]))</f>
        <v>DE SPLINTERS 3</v>
      </c>
      <c r="I35" s="25" t="str">
        <f t="shared" si="5"/>
        <v>SPLI</v>
      </c>
      <c r="J35" s="44">
        <v>3</v>
      </c>
      <c r="K35" s="79" t="s">
        <v>16</v>
      </c>
      <c r="L35" s="46" t="s">
        <v>16</v>
      </c>
      <c r="M35" s="82" t="s">
        <v>10</v>
      </c>
      <c r="N35" s="54" t="s">
        <v>16</v>
      </c>
      <c r="O35" s="82" t="s">
        <v>10</v>
      </c>
      <c r="P35" s="47" t="s">
        <v>16</v>
      </c>
      <c r="Q35" s="47">
        <v>1</v>
      </c>
      <c r="R35" s="46" t="s">
        <v>16</v>
      </c>
      <c r="S35" s="47" t="s">
        <v>16</v>
      </c>
      <c r="T35" s="46" t="s">
        <v>16</v>
      </c>
      <c r="U35" s="47" t="s">
        <v>16</v>
      </c>
      <c r="V35" s="46" t="s">
        <v>16</v>
      </c>
      <c r="W35" s="54" t="s">
        <v>16</v>
      </c>
      <c r="X35" s="84" t="s">
        <v>10</v>
      </c>
      <c r="Y35" s="46">
        <v>3</v>
      </c>
      <c r="Z35" s="82" t="s">
        <v>10</v>
      </c>
      <c r="AA35" s="54">
        <v>1</v>
      </c>
      <c r="AB35" s="54">
        <v>3</v>
      </c>
      <c r="AC35" s="46">
        <v>3</v>
      </c>
      <c r="AD35" s="46">
        <v>1</v>
      </c>
      <c r="AE35" s="47">
        <v>3</v>
      </c>
      <c r="AF35" s="46">
        <v>1</v>
      </c>
      <c r="AG35" s="26">
        <f>SUM(TabelERE725[[#This Row],[11-09-21]:[07-05-22]])</f>
        <v>16</v>
      </c>
      <c r="AH35" s="27">
        <f>(COUNTIF(TabelERE725[[#This Row],[11-09-21]:[07-05-22]],3)*2)+COUNTIF(TabelERE725[[#This Row],[11-09-21]:[07-05-22]],1)</f>
        <v>12</v>
      </c>
      <c r="AI35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16</v>
      </c>
      <c r="AJ35" s="29"/>
      <c r="AK35" s="30">
        <f t="shared" si="6"/>
        <v>0.75</v>
      </c>
      <c r="AL35" s="31"/>
    </row>
    <row r="36" spans="1:38" s="32" customFormat="1" ht="15" customHeight="1" x14ac:dyDescent="0.3">
      <c r="A36" s="18"/>
      <c r="B36" s="19">
        <f t="shared" ref="B36:B67" si="7">_xlfn.RANK.EQ(AG36,$AG$4:$AG$118,0)</f>
        <v>32</v>
      </c>
      <c r="C36" s="20">
        <v>483</v>
      </c>
      <c r="D36" s="21" t="str">
        <f t="shared" ref="D36:D67" si="8">VLOOKUP(C36,Ledenlijst1,4,FALSE)</f>
        <v>CLAES GINO</v>
      </c>
      <c r="E36" s="22" t="str">
        <f t="shared" ref="E36:E67" si="9">VLOOKUP(C36,Ledenlijst1,6,FALSE)</f>
        <v>-</v>
      </c>
      <c r="F36" s="23" t="str">
        <f t="shared" ref="F36:F67" si="10">VLOOKUP(C36,Ledenlijst1,5,FALSE)</f>
        <v>C</v>
      </c>
      <c r="G36" s="23" t="str">
        <f>IF(TabelERE725[[#This Row],[Gespeelde manches]]&lt;10,"TW",IF(TabelERE725[[#This Row],[Percentage]]&lt;60%,"D","C"))</f>
        <v>C</v>
      </c>
      <c r="H36" s="24" t="str">
        <f>(VLOOKUP(C36,Ledenlijst1,2,FALSE))&amp;" "&amp;(IF(TabelERE725[[#This Row],[Ploegnummer
(kolom te verbergen)]]="-","",TabelERE725[[#This Row],[Ploegnummer
(kolom te verbergen)]]))</f>
        <v>DE ZES 3</v>
      </c>
      <c r="I36" s="25" t="str">
        <f t="shared" ref="I36:I67" si="11">VLOOKUP(C36,Ledenlijst1,3,FALSE)</f>
        <v>DZES</v>
      </c>
      <c r="J36" s="44">
        <v>3</v>
      </c>
      <c r="K36" s="79" t="s">
        <v>16</v>
      </c>
      <c r="L36" s="46" t="s">
        <v>16</v>
      </c>
      <c r="M36" s="46" t="s">
        <v>16</v>
      </c>
      <c r="N36" s="83" t="s">
        <v>10</v>
      </c>
      <c r="O36" s="54" t="s">
        <v>16</v>
      </c>
      <c r="P36" s="82" t="s">
        <v>10</v>
      </c>
      <c r="Q36" s="47">
        <v>0</v>
      </c>
      <c r="R36" s="46" t="s">
        <v>16</v>
      </c>
      <c r="S36" s="47" t="s">
        <v>16</v>
      </c>
      <c r="T36" s="46">
        <v>1</v>
      </c>
      <c r="U36" s="47">
        <v>1</v>
      </c>
      <c r="V36" s="46">
        <v>3</v>
      </c>
      <c r="W36" s="54" t="s">
        <v>16</v>
      </c>
      <c r="X36" s="47">
        <v>1</v>
      </c>
      <c r="Y36" s="82" t="s">
        <v>10</v>
      </c>
      <c r="Z36" s="47">
        <v>3</v>
      </c>
      <c r="AA36" s="82" t="s">
        <v>10</v>
      </c>
      <c r="AB36" s="54">
        <v>3</v>
      </c>
      <c r="AC36" s="46">
        <v>3</v>
      </c>
      <c r="AD36" s="46" t="s">
        <v>16</v>
      </c>
      <c r="AE36" s="47">
        <v>0</v>
      </c>
      <c r="AF36" s="46">
        <v>1</v>
      </c>
      <c r="AG36" s="26">
        <f>SUM(TabelERE725[[#This Row],[11-09-21]:[07-05-22]])</f>
        <v>16</v>
      </c>
      <c r="AH36" s="27">
        <f>(COUNTIF(TabelERE725[[#This Row],[11-09-21]:[07-05-22]],3)*2)+COUNTIF(TabelERE725[[#This Row],[11-09-21]:[07-05-22]],1)</f>
        <v>12</v>
      </c>
      <c r="AI36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20</v>
      </c>
      <c r="AJ36" s="29"/>
      <c r="AK36" s="30">
        <f t="shared" ref="AK36:AK67" si="12">IFERROR(AH36/AI36,0)</f>
        <v>0.6</v>
      </c>
      <c r="AL36" s="31"/>
    </row>
    <row r="37" spans="1:38" s="32" customFormat="1" ht="15" customHeight="1" x14ac:dyDescent="0.3">
      <c r="A37" s="18"/>
      <c r="B37" s="19">
        <f t="shared" si="7"/>
        <v>32</v>
      </c>
      <c r="C37" s="20">
        <v>841</v>
      </c>
      <c r="D37" s="21" t="str">
        <f t="shared" si="8"/>
        <v>BOUWERAERTS PATRICK</v>
      </c>
      <c r="E37" s="22" t="str">
        <f t="shared" si="9"/>
        <v>-</v>
      </c>
      <c r="F37" s="23" t="str">
        <f t="shared" si="10"/>
        <v>NA</v>
      </c>
      <c r="G37" s="23" t="str">
        <f>IF(TabelERE725[[#This Row],[Gespeelde manches]]&lt;10,"TW",IF(TabelERE725[[#This Row],[Percentage]]&lt;60%,"D","C"))</f>
        <v>D</v>
      </c>
      <c r="H37" s="24" t="str">
        <f>(VLOOKUP(C37,Ledenlijst1,2,FALSE))&amp;" "&amp;(IF(TabelERE725[[#This Row],[Ploegnummer
(kolom te verbergen)]]="-","",TabelERE725[[#This Row],[Ploegnummer
(kolom te verbergen)]]))</f>
        <v>'t ZANDHOF 4</v>
      </c>
      <c r="I37" s="25" t="str">
        <f t="shared" si="11"/>
        <v>TZH</v>
      </c>
      <c r="J37" s="44">
        <v>4</v>
      </c>
      <c r="K37" s="79" t="s">
        <v>16</v>
      </c>
      <c r="L37" s="82" t="s">
        <v>10</v>
      </c>
      <c r="M37" s="46">
        <v>3</v>
      </c>
      <c r="N37" s="82" t="s">
        <v>10</v>
      </c>
      <c r="O37" s="54" t="s">
        <v>16</v>
      </c>
      <c r="P37" s="47">
        <v>3</v>
      </c>
      <c r="Q37" s="47" t="s">
        <v>16</v>
      </c>
      <c r="R37" s="46">
        <v>1</v>
      </c>
      <c r="S37" s="47">
        <v>0</v>
      </c>
      <c r="T37" s="46">
        <v>0</v>
      </c>
      <c r="U37" s="46">
        <v>3</v>
      </c>
      <c r="V37" s="46">
        <v>0</v>
      </c>
      <c r="W37" s="83" t="s">
        <v>10</v>
      </c>
      <c r="X37" s="47" t="s">
        <v>16</v>
      </c>
      <c r="Y37" s="82" t="s">
        <v>10</v>
      </c>
      <c r="Z37" s="47">
        <v>3</v>
      </c>
      <c r="AA37" s="54">
        <v>1</v>
      </c>
      <c r="AB37" s="54">
        <v>1</v>
      </c>
      <c r="AC37" s="46">
        <v>0</v>
      </c>
      <c r="AD37" s="46">
        <v>1</v>
      </c>
      <c r="AE37" s="47" t="s">
        <v>16</v>
      </c>
      <c r="AF37" s="46">
        <v>0</v>
      </c>
      <c r="AG37" s="26">
        <f>SUM(TabelERE725[[#This Row],[11-09-21]:[07-05-22]])</f>
        <v>16</v>
      </c>
      <c r="AH37" s="27">
        <f>(COUNTIF(TabelERE725[[#This Row],[11-09-21]:[07-05-22]],3)*2)+COUNTIF(TabelERE725[[#This Row],[11-09-21]:[07-05-22]],1)</f>
        <v>12</v>
      </c>
      <c r="AI37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26</v>
      </c>
      <c r="AJ37" s="29"/>
      <c r="AK37" s="30">
        <f t="shared" si="12"/>
        <v>0.46153846153846156</v>
      </c>
      <c r="AL37" s="31"/>
    </row>
    <row r="38" spans="1:38" s="32" customFormat="1" ht="15" customHeight="1" x14ac:dyDescent="0.3">
      <c r="A38" s="18"/>
      <c r="B38" s="19">
        <f t="shared" si="7"/>
        <v>35</v>
      </c>
      <c r="C38" s="20">
        <v>584</v>
      </c>
      <c r="D38" s="21" t="str">
        <f t="shared" si="8"/>
        <v>DE HERDT IVAN</v>
      </c>
      <c r="E38" s="22" t="str">
        <f t="shared" si="9"/>
        <v>-</v>
      </c>
      <c r="F38" s="23" t="str">
        <f t="shared" si="10"/>
        <v>C</v>
      </c>
      <c r="G38" s="23" t="str">
        <f>IF(TabelERE725[[#This Row],[Gespeelde manches]]&lt;10,"TW",IF(TabelERE725[[#This Row],[Percentage]]&lt;60%,"D","C"))</f>
        <v>C</v>
      </c>
      <c r="H38" s="24" t="str">
        <f>(VLOOKUP(C38,Ledenlijst1,2,FALSE))&amp;" "&amp;(IF(TabelERE725[[#This Row],[Ploegnummer
(kolom te verbergen)]]="-","",TabelERE725[[#This Row],[Ploegnummer
(kolom te verbergen)]]))</f>
        <v xml:space="preserve">DE PLEZANTE HOEK </v>
      </c>
      <c r="I38" s="25" t="str">
        <f t="shared" si="11"/>
        <v>HOEK</v>
      </c>
      <c r="J38" s="44"/>
      <c r="K38" s="79" t="s">
        <v>16</v>
      </c>
      <c r="L38" s="46" t="s">
        <v>16</v>
      </c>
      <c r="M38" s="46">
        <v>3</v>
      </c>
      <c r="N38" s="54" t="s">
        <v>16</v>
      </c>
      <c r="O38" s="54" t="s">
        <v>16</v>
      </c>
      <c r="P38" s="84" t="s">
        <v>10</v>
      </c>
      <c r="Q38" s="47" t="s">
        <v>16</v>
      </c>
      <c r="R38" s="82" t="s">
        <v>10</v>
      </c>
      <c r="S38" s="47" t="s">
        <v>16</v>
      </c>
      <c r="T38" s="46">
        <v>3</v>
      </c>
      <c r="U38" s="47" t="s">
        <v>16</v>
      </c>
      <c r="V38" s="46">
        <v>3</v>
      </c>
      <c r="W38" s="54" t="s">
        <v>16</v>
      </c>
      <c r="X38" s="47">
        <v>3</v>
      </c>
      <c r="Y38" s="46" t="s">
        <v>16</v>
      </c>
      <c r="Z38" s="47" t="s">
        <v>16</v>
      </c>
      <c r="AA38" s="83" t="s">
        <v>10</v>
      </c>
      <c r="AB38" s="54" t="s">
        <v>16</v>
      </c>
      <c r="AC38" s="82" t="s">
        <v>10</v>
      </c>
      <c r="AD38" s="46" t="s">
        <v>16</v>
      </c>
      <c r="AE38" s="85" t="s">
        <v>28</v>
      </c>
      <c r="AF38" s="46">
        <v>3</v>
      </c>
      <c r="AG38" s="26">
        <f>SUM(TabelERE725[[#This Row],[11-09-21]:[07-05-22]])</f>
        <v>15</v>
      </c>
      <c r="AH38" s="27">
        <f>(COUNTIF(TabelERE725[[#This Row],[11-09-21]:[07-05-22]],3)*2)+COUNTIF(TabelERE725[[#This Row],[11-09-21]:[07-05-22]],1)</f>
        <v>10</v>
      </c>
      <c r="AI38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10</v>
      </c>
      <c r="AJ38" s="29"/>
      <c r="AK38" s="30">
        <f t="shared" si="12"/>
        <v>1</v>
      </c>
      <c r="AL38" s="31"/>
    </row>
    <row r="39" spans="1:38" s="32" customFormat="1" ht="15" customHeight="1" x14ac:dyDescent="0.3">
      <c r="A39" s="18"/>
      <c r="B39" s="19">
        <f t="shared" si="7"/>
        <v>35</v>
      </c>
      <c r="C39" s="20">
        <v>860</v>
      </c>
      <c r="D39" s="21" t="str">
        <f t="shared" si="8"/>
        <v>HELDERWEIDT LUC</v>
      </c>
      <c r="E39" s="22" t="str">
        <f t="shared" si="9"/>
        <v>-</v>
      </c>
      <c r="F39" s="23" t="str">
        <f t="shared" si="10"/>
        <v>NA</v>
      </c>
      <c r="G39" s="23" t="str">
        <f>IF(TabelERE725[[#This Row],[Gespeelde manches]]&lt;10,"TW",IF(TabelERE725[[#This Row],[Percentage]]&lt;60%,"D","C"))</f>
        <v>D</v>
      </c>
      <c r="H39" s="24" t="str">
        <f>(VLOOKUP(C39,Ledenlijst1,2,FALSE))&amp;" "&amp;(IF(TabelERE725[[#This Row],[Ploegnummer
(kolom te verbergen)]]="-","",TabelERE725[[#This Row],[Ploegnummer
(kolom te verbergen)]]))</f>
        <v xml:space="preserve">DE PLEZANTE HOEK </v>
      </c>
      <c r="I39" s="25" t="str">
        <f t="shared" si="11"/>
        <v>HOEK</v>
      </c>
      <c r="J39" s="44"/>
      <c r="K39" s="79">
        <v>0</v>
      </c>
      <c r="L39" s="46" t="s">
        <v>16</v>
      </c>
      <c r="M39" s="46" t="s">
        <v>16</v>
      </c>
      <c r="N39" s="54">
        <v>3</v>
      </c>
      <c r="O39" s="54">
        <v>1</v>
      </c>
      <c r="P39" s="84" t="s">
        <v>10</v>
      </c>
      <c r="Q39" s="47">
        <v>0</v>
      </c>
      <c r="R39" s="82" t="s">
        <v>10</v>
      </c>
      <c r="S39" s="47">
        <v>3</v>
      </c>
      <c r="T39" s="46">
        <v>1</v>
      </c>
      <c r="U39" s="47">
        <v>3</v>
      </c>
      <c r="V39" s="46" t="s">
        <v>16</v>
      </c>
      <c r="W39" s="54">
        <v>0</v>
      </c>
      <c r="X39" s="47">
        <v>1</v>
      </c>
      <c r="Y39" s="46">
        <v>0</v>
      </c>
      <c r="Z39" s="47">
        <v>0</v>
      </c>
      <c r="AA39" s="83" t="s">
        <v>10</v>
      </c>
      <c r="AB39" s="54">
        <v>0</v>
      </c>
      <c r="AC39" s="82" t="s">
        <v>10</v>
      </c>
      <c r="AD39" s="46">
        <v>0</v>
      </c>
      <c r="AE39" s="85" t="s">
        <v>28</v>
      </c>
      <c r="AF39" s="46">
        <v>3</v>
      </c>
      <c r="AG39" s="26">
        <f>SUM(TabelERE725[[#This Row],[11-09-21]:[07-05-22]])</f>
        <v>15</v>
      </c>
      <c r="AH39" s="27">
        <f>(COUNTIF(TabelERE725[[#This Row],[11-09-21]:[07-05-22]],3)*2)+COUNTIF(TabelERE725[[#This Row],[11-09-21]:[07-05-22]],1)</f>
        <v>11</v>
      </c>
      <c r="AI39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28</v>
      </c>
      <c r="AJ39" s="29"/>
      <c r="AK39" s="30">
        <f t="shared" si="12"/>
        <v>0.39285714285714285</v>
      </c>
      <c r="AL39" s="31"/>
    </row>
    <row r="40" spans="1:38" s="32" customFormat="1" ht="15" customHeight="1" x14ac:dyDescent="0.3">
      <c r="A40" s="18"/>
      <c r="B40" s="19">
        <f t="shared" si="7"/>
        <v>35</v>
      </c>
      <c r="C40" s="20">
        <v>636</v>
      </c>
      <c r="D40" s="21" t="str">
        <f t="shared" si="8"/>
        <v>VAN RELEGHEM CHRISTOPHER</v>
      </c>
      <c r="E40" s="22" t="str">
        <f t="shared" si="9"/>
        <v>-</v>
      </c>
      <c r="F40" s="23" t="str">
        <f t="shared" si="10"/>
        <v>D</v>
      </c>
      <c r="G40" s="23" t="str">
        <f>IF(TabelERE725[[#This Row],[Gespeelde manches]]&lt;10,"TW",IF(TabelERE725[[#This Row],[Percentage]]&lt;60%,"D","C"))</f>
        <v>D</v>
      </c>
      <c r="H40" s="24" t="str">
        <f>(VLOOKUP(C40,Ledenlijst1,2,FALSE))&amp;" "&amp;(IF(TabelERE725[[#This Row],[Ploegnummer
(kolom te verbergen)]]="-","",TabelERE725[[#This Row],[Ploegnummer
(kolom te verbergen)]]))</f>
        <v>'t ZANDHOF 4</v>
      </c>
      <c r="I40" s="25" t="str">
        <f t="shared" si="11"/>
        <v>TZH</v>
      </c>
      <c r="J40" s="44">
        <v>4</v>
      </c>
      <c r="K40" s="79">
        <v>3</v>
      </c>
      <c r="L40" s="82" t="s">
        <v>10</v>
      </c>
      <c r="M40" s="46" t="s">
        <v>16</v>
      </c>
      <c r="N40" s="82" t="s">
        <v>10</v>
      </c>
      <c r="O40" s="54">
        <v>1</v>
      </c>
      <c r="P40" s="47">
        <v>0</v>
      </c>
      <c r="Q40" s="47">
        <v>3</v>
      </c>
      <c r="R40" s="46">
        <v>0</v>
      </c>
      <c r="S40" s="47">
        <v>0</v>
      </c>
      <c r="T40" s="46">
        <v>0</v>
      </c>
      <c r="U40" s="46">
        <v>3</v>
      </c>
      <c r="V40" s="46" t="s">
        <v>16</v>
      </c>
      <c r="W40" s="83" t="s">
        <v>10</v>
      </c>
      <c r="X40" s="47">
        <v>0</v>
      </c>
      <c r="Y40" s="82" t="s">
        <v>10</v>
      </c>
      <c r="Z40" s="47" t="s">
        <v>16</v>
      </c>
      <c r="AA40" s="54">
        <v>1</v>
      </c>
      <c r="AB40" s="54">
        <v>3</v>
      </c>
      <c r="AC40" s="46">
        <v>1</v>
      </c>
      <c r="AD40" s="46" t="s">
        <v>16</v>
      </c>
      <c r="AE40" s="47" t="s">
        <v>16</v>
      </c>
      <c r="AF40" s="46" t="s">
        <v>16</v>
      </c>
      <c r="AG40" s="26">
        <f>SUM(TabelERE725[[#This Row],[11-09-21]:[07-05-22]])</f>
        <v>15</v>
      </c>
      <c r="AH40" s="27">
        <f>(COUNTIF(TabelERE725[[#This Row],[11-09-21]:[07-05-22]],3)*2)+COUNTIF(TabelERE725[[#This Row],[11-09-21]:[07-05-22]],1)</f>
        <v>11</v>
      </c>
      <c r="AI40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23</v>
      </c>
      <c r="AJ40" s="29">
        <v>1</v>
      </c>
      <c r="AK40" s="30">
        <f t="shared" si="12"/>
        <v>0.47826086956521741</v>
      </c>
      <c r="AL40" s="31"/>
    </row>
    <row r="41" spans="1:38" s="32" customFormat="1" ht="15" customHeight="1" x14ac:dyDescent="0.3">
      <c r="A41" s="18"/>
      <c r="B41" s="19">
        <f t="shared" si="7"/>
        <v>38</v>
      </c>
      <c r="C41" s="20">
        <v>173</v>
      </c>
      <c r="D41" s="21" t="str">
        <f t="shared" si="8"/>
        <v>DE HERT FRANCOIS</v>
      </c>
      <c r="E41" s="22" t="str">
        <f t="shared" si="9"/>
        <v>-</v>
      </c>
      <c r="F41" s="23" t="str">
        <f t="shared" si="10"/>
        <v>NA</v>
      </c>
      <c r="G41" s="23" t="str">
        <f>IF(TabelERE725[[#This Row],[Gespeelde manches]]&lt;10,"TW",IF(TabelERE725[[#This Row],[Percentage]]&lt;60%,"D","C"))</f>
        <v>D</v>
      </c>
      <c r="H41" s="24" t="str">
        <f>(VLOOKUP(C41,Ledenlijst1,2,FALSE))&amp;" "&amp;(IF(TabelERE725[[#This Row],[Ploegnummer
(kolom te verbergen)]]="-","",TabelERE725[[#This Row],[Ploegnummer
(kolom te verbergen)]]))</f>
        <v>DE BELOFTEN 2</v>
      </c>
      <c r="I41" s="25" t="str">
        <f t="shared" si="11"/>
        <v>DBEL</v>
      </c>
      <c r="J41" s="44">
        <v>2</v>
      </c>
      <c r="K41" s="79">
        <v>1</v>
      </c>
      <c r="L41" s="46">
        <v>0</v>
      </c>
      <c r="M41" s="46">
        <v>1</v>
      </c>
      <c r="N41" s="54" t="s">
        <v>16</v>
      </c>
      <c r="O41" s="83" t="s">
        <v>10</v>
      </c>
      <c r="P41" s="47" t="s">
        <v>16</v>
      </c>
      <c r="Q41" s="82" t="s">
        <v>10</v>
      </c>
      <c r="R41" s="46" t="s">
        <v>16</v>
      </c>
      <c r="S41" s="47" t="s">
        <v>16</v>
      </c>
      <c r="T41" s="46">
        <v>3</v>
      </c>
      <c r="U41" s="47">
        <v>1</v>
      </c>
      <c r="V41" s="46">
        <v>1</v>
      </c>
      <c r="W41" s="54">
        <v>1</v>
      </c>
      <c r="X41" s="47" t="s">
        <v>16</v>
      </c>
      <c r="Y41" s="46">
        <v>0</v>
      </c>
      <c r="Z41" s="84" t="s">
        <v>10</v>
      </c>
      <c r="AA41" s="54">
        <v>1</v>
      </c>
      <c r="AB41" s="82" t="s">
        <v>10</v>
      </c>
      <c r="AC41" s="46">
        <v>3</v>
      </c>
      <c r="AD41" s="46">
        <v>1</v>
      </c>
      <c r="AE41" s="47">
        <v>1</v>
      </c>
      <c r="AF41" s="46">
        <v>0</v>
      </c>
      <c r="AG41" s="26">
        <f>SUM(TabelERE725[[#This Row],[11-09-21]:[07-05-22]])</f>
        <v>14</v>
      </c>
      <c r="AH41" s="27">
        <f>(COUNTIF(TabelERE725[[#This Row],[11-09-21]:[07-05-22]],3)*2)+COUNTIF(TabelERE725[[#This Row],[11-09-21]:[07-05-22]],1)</f>
        <v>12</v>
      </c>
      <c r="AI41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26</v>
      </c>
      <c r="AJ41" s="29"/>
      <c r="AK41" s="30">
        <f t="shared" si="12"/>
        <v>0.46153846153846156</v>
      </c>
      <c r="AL41" s="31"/>
    </row>
    <row r="42" spans="1:38" s="32" customFormat="1" ht="15" customHeight="1" x14ac:dyDescent="0.3">
      <c r="A42" s="18"/>
      <c r="B42" s="19">
        <f t="shared" si="7"/>
        <v>39</v>
      </c>
      <c r="C42" s="20">
        <v>237</v>
      </c>
      <c r="D42" s="21" t="str">
        <f t="shared" si="8"/>
        <v>LEMMENS SOPHIE</v>
      </c>
      <c r="E42" s="22" t="str">
        <f t="shared" si="9"/>
        <v>-</v>
      </c>
      <c r="F42" s="23" t="str">
        <f t="shared" si="10"/>
        <v>D</v>
      </c>
      <c r="G42" s="23" t="str">
        <f>IF(TabelERE725[[#This Row],[Gespeelde manches]]&lt;10,"TW",IF(TabelERE725[[#This Row],[Percentage]]&lt;60%,"D","C"))</f>
        <v>D</v>
      </c>
      <c r="H42" s="24" t="str">
        <f>(VLOOKUP(C42,Ledenlijst1,2,FALSE))&amp;" "&amp;(IF(TabelERE725[[#This Row],[Ploegnummer
(kolom te verbergen)]]="-","",TabelERE725[[#This Row],[Ploegnummer
(kolom te verbergen)]]))</f>
        <v>KALFORT SPORTIF 4</v>
      </c>
      <c r="I42" s="25" t="str">
        <f t="shared" si="11"/>
        <v>KALF</v>
      </c>
      <c r="J42" s="44">
        <v>4</v>
      </c>
      <c r="K42" s="79" t="s">
        <v>16</v>
      </c>
      <c r="L42" s="46">
        <v>0</v>
      </c>
      <c r="M42" s="46">
        <v>3</v>
      </c>
      <c r="N42" s="54">
        <v>1</v>
      </c>
      <c r="O42" s="54">
        <v>1</v>
      </c>
      <c r="P42" s="47">
        <v>3</v>
      </c>
      <c r="Q42" s="84" t="s">
        <v>10</v>
      </c>
      <c r="R42" s="46">
        <v>0</v>
      </c>
      <c r="S42" s="47">
        <v>1</v>
      </c>
      <c r="T42" s="46">
        <v>0</v>
      </c>
      <c r="U42" s="82" t="s">
        <v>10</v>
      </c>
      <c r="V42" s="46">
        <v>0</v>
      </c>
      <c r="W42" s="54">
        <v>3</v>
      </c>
      <c r="X42" s="47">
        <v>0</v>
      </c>
      <c r="Y42" s="46" t="s">
        <v>16</v>
      </c>
      <c r="Z42" s="47">
        <v>0</v>
      </c>
      <c r="AA42" s="54" t="s">
        <v>16</v>
      </c>
      <c r="AB42" s="83" t="s">
        <v>10</v>
      </c>
      <c r="AC42" s="46" t="s">
        <v>16</v>
      </c>
      <c r="AD42" s="46">
        <v>0</v>
      </c>
      <c r="AE42" s="47">
        <v>1</v>
      </c>
      <c r="AF42" s="82" t="s">
        <v>10</v>
      </c>
      <c r="AG42" s="26">
        <f>SUM(TabelERE725[[#This Row],[11-09-21]:[07-05-22]])</f>
        <v>13</v>
      </c>
      <c r="AH42" s="27">
        <f>(COUNTIF(TabelERE725[[#This Row],[11-09-21]:[07-05-22]],3)*2)+COUNTIF(TabelERE725[[#This Row],[11-09-21]:[07-05-22]],1)</f>
        <v>10</v>
      </c>
      <c r="AI42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28</v>
      </c>
      <c r="AJ42" s="29"/>
      <c r="AK42" s="30">
        <f t="shared" si="12"/>
        <v>0.35714285714285715</v>
      </c>
      <c r="AL42" s="31"/>
    </row>
    <row r="43" spans="1:38" s="32" customFormat="1" ht="15" customHeight="1" x14ac:dyDescent="0.3">
      <c r="A43" s="18"/>
      <c r="B43" s="19">
        <f t="shared" si="7"/>
        <v>40</v>
      </c>
      <c r="C43" s="20">
        <v>303</v>
      </c>
      <c r="D43" s="21" t="str">
        <f t="shared" si="8"/>
        <v>DE PAEP NATHALIE</v>
      </c>
      <c r="E43" s="22" t="str">
        <f t="shared" si="9"/>
        <v>-</v>
      </c>
      <c r="F43" s="23" t="str">
        <f t="shared" si="10"/>
        <v>D</v>
      </c>
      <c r="G43" s="23" t="str">
        <f>IF(TabelERE725[[#This Row],[Gespeelde manches]]&lt;10,"TW",IF(TabelERE725[[#This Row],[Percentage]]&lt;60%,"D","C"))</f>
        <v>D</v>
      </c>
      <c r="H43" s="24" t="str">
        <f>(VLOOKUP(C43,Ledenlijst1,2,FALSE))&amp;" "&amp;(IF(TabelERE725[[#This Row],[Ploegnummer
(kolom te verbergen)]]="-","",TabelERE725[[#This Row],[Ploegnummer
(kolom te verbergen)]]))</f>
        <v>DE BELOFTEN 2</v>
      </c>
      <c r="I43" s="25" t="str">
        <f t="shared" si="11"/>
        <v>DBEL</v>
      </c>
      <c r="J43" s="44">
        <v>2</v>
      </c>
      <c r="K43" s="79">
        <v>3</v>
      </c>
      <c r="L43" s="46" t="s">
        <v>16</v>
      </c>
      <c r="M43" s="46" t="s">
        <v>16</v>
      </c>
      <c r="N43" s="54">
        <v>1</v>
      </c>
      <c r="O43" s="83" t="s">
        <v>10</v>
      </c>
      <c r="P43" s="47">
        <v>1</v>
      </c>
      <c r="Q43" s="82" t="s">
        <v>10</v>
      </c>
      <c r="R43" s="46">
        <v>1</v>
      </c>
      <c r="S43" s="47">
        <v>0</v>
      </c>
      <c r="T43" s="46">
        <v>1</v>
      </c>
      <c r="U43" s="47">
        <v>0</v>
      </c>
      <c r="V43" s="46" t="s">
        <v>16</v>
      </c>
      <c r="W43" s="54" t="s">
        <v>16</v>
      </c>
      <c r="X43" s="47" t="s">
        <v>16</v>
      </c>
      <c r="Y43" s="46">
        <v>0</v>
      </c>
      <c r="Z43" s="84" t="s">
        <v>10</v>
      </c>
      <c r="AA43" s="54">
        <v>0</v>
      </c>
      <c r="AB43" s="82" t="s">
        <v>10</v>
      </c>
      <c r="AC43" s="46">
        <v>0</v>
      </c>
      <c r="AD43" s="46">
        <v>0</v>
      </c>
      <c r="AE43" s="47">
        <v>1</v>
      </c>
      <c r="AF43" s="46">
        <v>3</v>
      </c>
      <c r="AG43" s="26">
        <f>SUM(TabelERE725[[#This Row],[11-09-21]:[07-05-22]])</f>
        <v>11</v>
      </c>
      <c r="AH43" s="27">
        <f>(COUNTIF(TabelERE725[[#This Row],[11-09-21]:[07-05-22]],3)*2)+COUNTIF(TabelERE725[[#This Row],[11-09-21]:[07-05-22]],1)</f>
        <v>9</v>
      </c>
      <c r="AI43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25</v>
      </c>
      <c r="AJ43" s="29">
        <v>1</v>
      </c>
      <c r="AK43" s="30">
        <f t="shared" si="12"/>
        <v>0.36</v>
      </c>
      <c r="AL43" s="31"/>
    </row>
    <row r="44" spans="1:38" s="32" customFormat="1" ht="15" customHeight="1" x14ac:dyDescent="0.3">
      <c r="A44" s="18"/>
      <c r="B44" s="19">
        <f t="shared" si="7"/>
        <v>40</v>
      </c>
      <c r="C44" s="20">
        <v>801</v>
      </c>
      <c r="D44" s="21" t="str">
        <f t="shared" si="8"/>
        <v>GOOSSENS MARC</v>
      </c>
      <c r="E44" s="22" t="str">
        <f t="shared" si="9"/>
        <v>-</v>
      </c>
      <c r="F44" s="23" t="str">
        <f t="shared" si="10"/>
        <v>NA</v>
      </c>
      <c r="G44" s="23" t="str">
        <f>IF(TabelERE725[[#This Row],[Gespeelde manches]]&lt;10,"TW",IF(TabelERE725[[#This Row],[Percentage]]&lt;60%,"D","C"))</f>
        <v>C</v>
      </c>
      <c r="H44" s="24" t="str">
        <f>(VLOOKUP(C44,Ledenlijst1,2,FALSE))&amp;" "&amp;(IF(TabelERE725[[#This Row],[Ploegnummer
(kolom te verbergen)]]="-","",TabelERE725[[#This Row],[Ploegnummer
(kolom te verbergen)]]))</f>
        <v xml:space="preserve">DE PLEZANTE HOEK </v>
      </c>
      <c r="I44" s="25" t="str">
        <f t="shared" si="11"/>
        <v>HOEK</v>
      </c>
      <c r="J44" s="44"/>
      <c r="K44" s="79" t="s">
        <v>16</v>
      </c>
      <c r="L44" s="46" t="s">
        <v>16</v>
      </c>
      <c r="M44" s="46" t="s">
        <v>16</v>
      </c>
      <c r="N44" s="54" t="s">
        <v>16</v>
      </c>
      <c r="O44" s="54" t="s">
        <v>16</v>
      </c>
      <c r="P44" s="84" t="s">
        <v>10</v>
      </c>
      <c r="Q44" s="47" t="s">
        <v>16</v>
      </c>
      <c r="R44" s="82" t="s">
        <v>10</v>
      </c>
      <c r="S44" s="47">
        <v>3</v>
      </c>
      <c r="T44" s="46">
        <v>3</v>
      </c>
      <c r="U44" s="47">
        <v>1</v>
      </c>
      <c r="V44" s="46">
        <v>0</v>
      </c>
      <c r="W44" s="54">
        <v>3</v>
      </c>
      <c r="X44" s="47" t="s">
        <v>16</v>
      </c>
      <c r="Y44" s="46" t="s">
        <v>16</v>
      </c>
      <c r="Z44" s="47" t="s">
        <v>16</v>
      </c>
      <c r="AA44" s="83" t="s">
        <v>10</v>
      </c>
      <c r="AB44" s="54">
        <v>1</v>
      </c>
      <c r="AC44" s="82" t="s">
        <v>10</v>
      </c>
      <c r="AD44" s="46" t="s">
        <v>16</v>
      </c>
      <c r="AE44" s="85" t="s">
        <v>28</v>
      </c>
      <c r="AF44" s="46" t="s">
        <v>16</v>
      </c>
      <c r="AG44" s="26">
        <f>SUM(TabelERE725[[#This Row],[11-09-21]:[07-05-22]])</f>
        <v>11</v>
      </c>
      <c r="AH44" s="27">
        <f>(COUNTIF(TabelERE725[[#This Row],[11-09-21]:[07-05-22]],3)*2)+COUNTIF(TabelERE725[[#This Row],[11-09-21]:[07-05-22]],1)</f>
        <v>8</v>
      </c>
      <c r="AI44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12</v>
      </c>
      <c r="AJ44" s="29"/>
      <c r="AK44" s="30">
        <f t="shared" si="12"/>
        <v>0.66666666666666663</v>
      </c>
      <c r="AL44" s="31"/>
    </row>
    <row r="45" spans="1:38" s="32" customFormat="1" ht="15" customHeight="1" x14ac:dyDescent="0.3">
      <c r="A45" s="18"/>
      <c r="B45" s="19">
        <f t="shared" si="7"/>
        <v>40</v>
      </c>
      <c r="C45" s="20">
        <v>872</v>
      </c>
      <c r="D45" s="21" t="str">
        <f t="shared" si="8"/>
        <v>DE GANCK LUC</v>
      </c>
      <c r="E45" s="22" t="str">
        <f t="shared" si="9"/>
        <v>-</v>
      </c>
      <c r="F45" s="23" t="str">
        <f t="shared" si="10"/>
        <v>NA</v>
      </c>
      <c r="G45" s="23" t="str">
        <f>IF(TabelERE725[[#This Row],[Gespeelde manches]]&lt;10,"TW",IF(TabelERE725[[#This Row],[Percentage]]&lt;60%,"D","C"))</f>
        <v>C</v>
      </c>
      <c r="H45" s="24" t="str">
        <f>(VLOOKUP(C45,Ledenlijst1,2,FALSE))&amp;" "&amp;(IF(TabelERE725[[#This Row],[Ploegnummer
(kolom te verbergen)]]="-","",TabelERE725[[#This Row],[Ploegnummer
(kolom te verbergen)]]))</f>
        <v>GOUDEN BIL 4</v>
      </c>
      <c r="I45" s="25" t="str">
        <f t="shared" si="11"/>
        <v>GBIL</v>
      </c>
      <c r="J45" s="44">
        <v>4</v>
      </c>
      <c r="K45" s="79" t="s">
        <v>16</v>
      </c>
      <c r="L45" s="82" t="s">
        <v>10</v>
      </c>
      <c r="M45" s="46" t="s">
        <v>16</v>
      </c>
      <c r="N45" s="54" t="s">
        <v>16</v>
      </c>
      <c r="O45" s="54">
        <v>3</v>
      </c>
      <c r="P45" s="47" t="s">
        <v>16</v>
      </c>
      <c r="Q45" s="47" t="s">
        <v>16</v>
      </c>
      <c r="R45" s="46" t="s">
        <v>16</v>
      </c>
      <c r="S45" s="47" t="s">
        <v>16</v>
      </c>
      <c r="T45" s="46" t="s">
        <v>16</v>
      </c>
      <c r="U45" s="84" t="s">
        <v>10</v>
      </c>
      <c r="V45" s="46">
        <v>3</v>
      </c>
      <c r="W45" s="82" t="s">
        <v>10</v>
      </c>
      <c r="X45" s="47">
        <v>1</v>
      </c>
      <c r="Y45" s="46">
        <v>1</v>
      </c>
      <c r="Z45" s="47" t="s">
        <v>16</v>
      </c>
      <c r="AA45" s="54" t="s">
        <v>16</v>
      </c>
      <c r="AB45" s="54" t="s">
        <v>16</v>
      </c>
      <c r="AC45" s="46" t="s">
        <v>16</v>
      </c>
      <c r="AD45" s="46" t="s">
        <v>16</v>
      </c>
      <c r="AE45" s="47">
        <v>3</v>
      </c>
      <c r="AF45" s="82" t="s">
        <v>10</v>
      </c>
      <c r="AG45" s="26">
        <f>SUM(TabelERE725[[#This Row],[11-09-21]:[07-05-22]])</f>
        <v>11</v>
      </c>
      <c r="AH45" s="27">
        <f>(COUNTIF(TabelERE725[[#This Row],[11-09-21]:[07-05-22]],3)*2)+COUNTIF(TabelERE725[[#This Row],[11-09-21]:[07-05-22]],1)</f>
        <v>8</v>
      </c>
      <c r="AI45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10</v>
      </c>
      <c r="AJ45" s="29"/>
      <c r="AK45" s="30">
        <f t="shared" si="12"/>
        <v>0.8</v>
      </c>
      <c r="AL45" s="31"/>
    </row>
    <row r="46" spans="1:38" s="32" customFormat="1" ht="15" customHeight="1" x14ac:dyDescent="0.3">
      <c r="A46" s="18"/>
      <c r="B46" s="19">
        <f t="shared" si="7"/>
        <v>40</v>
      </c>
      <c r="C46" s="20">
        <v>521</v>
      </c>
      <c r="D46" s="21" t="str">
        <f t="shared" si="8"/>
        <v>SELLESLAGH KURT</v>
      </c>
      <c r="E46" s="22">
        <f t="shared" si="9"/>
        <v>4</v>
      </c>
      <c r="F46" s="23" t="str">
        <f t="shared" si="10"/>
        <v>B</v>
      </c>
      <c r="G46" s="23" t="str">
        <f>IF(TabelERE725[[#This Row],[Gespeelde manches]]&lt;10,"TW",IF(TabelERE725[[#This Row],[Percentage]]&lt;60%,"D","C"))</f>
        <v>C</v>
      </c>
      <c r="H46" s="24" t="str">
        <f>(VLOOKUP(C46,Ledenlijst1,2,FALSE))&amp;" "&amp;(IF(TabelERE725[[#This Row],[Ploegnummer
(kolom te verbergen)]]="-","",TabelERE725[[#This Row],[Ploegnummer
(kolom te verbergen)]]))</f>
        <v>'t ZANDHOF 4</v>
      </c>
      <c r="I46" s="25" t="str">
        <f t="shared" si="11"/>
        <v>TZH</v>
      </c>
      <c r="J46" s="44">
        <v>4</v>
      </c>
      <c r="K46" s="79">
        <v>1</v>
      </c>
      <c r="L46" s="82" t="s">
        <v>10</v>
      </c>
      <c r="M46" s="46">
        <v>3</v>
      </c>
      <c r="N46" s="82" t="s">
        <v>10</v>
      </c>
      <c r="O46" s="54">
        <v>1</v>
      </c>
      <c r="P46" s="47">
        <v>3</v>
      </c>
      <c r="Q46" s="47">
        <v>3</v>
      </c>
      <c r="R46" s="46" t="s">
        <v>16</v>
      </c>
      <c r="S46" s="47" t="s">
        <v>16</v>
      </c>
      <c r="T46" s="46" t="s">
        <v>16</v>
      </c>
      <c r="U46" s="46" t="s">
        <v>16</v>
      </c>
      <c r="V46" s="46" t="s">
        <v>16</v>
      </c>
      <c r="W46" s="83" t="s">
        <v>10</v>
      </c>
      <c r="X46" s="47" t="s">
        <v>16</v>
      </c>
      <c r="Y46" s="82" t="s">
        <v>10</v>
      </c>
      <c r="Z46" s="47" t="s">
        <v>16</v>
      </c>
      <c r="AA46" s="54" t="s">
        <v>16</v>
      </c>
      <c r="AB46" s="54" t="s">
        <v>16</v>
      </c>
      <c r="AC46" s="46" t="s">
        <v>16</v>
      </c>
      <c r="AD46" s="46" t="s">
        <v>16</v>
      </c>
      <c r="AE46" s="47" t="s">
        <v>16</v>
      </c>
      <c r="AF46" s="46" t="s">
        <v>16</v>
      </c>
      <c r="AG46" s="26">
        <f>SUM(TabelERE725[[#This Row],[11-09-21]:[07-05-22]])</f>
        <v>11</v>
      </c>
      <c r="AH46" s="27">
        <f>(COUNTIF(TabelERE725[[#This Row],[11-09-21]:[07-05-22]],3)*2)+COUNTIF(TabelERE725[[#This Row],[11-09-21]:[07-05-22]],1)</f>
        <v>8</v>
      </c>
      <c r="AI46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10</v>
      </c>
      <c r="AJ46" s="29"/>
      <c r="AK46" s="30">
        <f t="shared" si="12"/>
        <v>0.8</v>
      </c>
      <c r="AL46" s="31"/>
    </row>
    <row r="47" spans="1:38" s="32" customFormat="1" ht="15" customHeight="1" x14ac:dyDescent="0.3">
      <c r="A47" s="18"/>
      <c r="B47" s="19">
        <f t="shared" si="7"/>
        <v>40</v>
      </c>
      <c r="C47" s="20">
        <v>43</v>
      </c>
      <c r="D47" s="21" t="str">
        <f t="shared" si="8"/>
        <v>VAN GOETHEM MARIO</v>
      </c>
      <c r="E47" s="22" t="str">
        <f t="shared" si="9"/>
        <v>-</v>
      </c>
      <c r="F47" s="23" t="str">
        <f t="shared" si="10"/>
        <v>B</v>
      </c>
      <c r="G47" s="23" t="str">
        <f>IF(TabelERE725[[#This Row],[Gespeelde manches]]&lt;10,"TW",IF(TabelERE725[[#This Row],[Percentage]]&lt;60%,"D","C"))</f>
        <v>C</v>
      </c>
      <c r="H47" s="24" t="str">
        <f>(VLOOKUP(C47,Ledenlijst1,2,FALSE))&amp;" "&amp;(IF(TabelERE725[[#This Row],[Ploegnummer
(kolom te verbergen)]]="-","",TabelERE725[[#This Row],[Ploegnummer
(kolom te verbergen)]]))</f>
        <v>'t ZANDHOF 4</v>
      </c>
      <c r="I47" s="25" t="str">
        <f t="shared" si="11"/>
        <v>TZH</v>
      </c>
      <c r="J47" s="44">
        <v>4</v>
      </c>
      <c r="K47" s="79" t="s">
        <v>16</v>
      </c>
      <c r="L47" s="82" t="s">
        <v>10</v>
      </c>
      <c r="M47" s="46" t="s">
        <v>16</v>
      </c>
      <c r="N47" s="82" t="s">
        <v>34</v>
      </c>
      <c r="O47" s="54" t="s">
        <v>16</v>
      </c>
      <c r="P47" s="47" t="s">
        <v>16</v>
      </c>
      <c r="Q47" s="47" t="s">
        <v>16</v>
      </c>
      <c r="R47" s="46" t="s">
        <v>16</v>
      </c>
      <c r="S47" s="47" t="s">
        <v>16</v>
      </c>
      <c r="T47" s="46" t="s">
        <v>16</v>
      </c>
      <c r="U47" s="46" t="s">
        <v>16</v>
      </c>
      <c r="V47" s="46" t="s">
        <v>16</v>
      </c>
      <c r="W47" s="83" t="s">
        <v>10</v>
      </c>
      <c r="X47" s="47" t="s">
        <v>16</v>
      </c>
      <c r="Y47" s="82" t="s">
        <v>10</v>
      </c>
      <c r="Z47" s="47" t="s">
        <v>16</v>
      </c>
      <c r="AA47" s="54">
        <v>3</v>
      </c>
      <c r="AB47" s="54">
        <v>3</v>
      </c>
      <c r="AC47" s="46">
        <v>1</v>
      </c>
      <c r="AD47" s="46" t="s">
        <v>16</v>
      </c>
      <c r="AE47" s="47">
        <v>1</v>
      </c>
      <c r="AF47" s="46">
        <v>3</v>
      </c>
      <c r="AG47" s="26">
        <f>SUM(TabelERE725[[#This Row],[11-09-21]:[07-05-22]])</f>
        <v>11</v>
      </c>
      <c r="AH47" s="27">
        <f>(COUNTIF(TabelERE725[[#This Row],[11-09-21]:[07-05-22]],3)*2)+COUNTIF(TabelERE725[[#This Row],[11-09-21]:[07-05-22]],1)</f>
        <v>8</v>
      </c>
      <c r="AI47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10</v>
      </c>
      <c r="AJ47" s="29"/>
      <c r="AK47" s="30">
        <f t="shared" si="12"/>
        <v>0.8</v>
      </c>
      <c r="AL47" s="31"/>
    </row>
    <row r="48" spans="1:38" s="32" customFormat="1" ht="15" customHeight="1" x14ac:dyDescent="0.3">
      <c r="A48" s="18"/>
      <c r="B48" s="19">
        <f t="shared" si="7"/>
        <v>45</v>
      </c>
      <c r="C48" s="20">
        <v>796</v>
      </c>
      <c r="D48" s="21" t="str">
        <f t="shared" si="8"/>
        <v>VAN DRIESSCHE JURGEN</v>
      </c>
      <c r="E48" s="22" t="str">
        <f t="shared" si="9"/>
        <v>-</v>
      </c>
      <c r="F48" s="23" t="str">
        <f t="shared" si="10"/>
        <v>NA</v>
      </c>
      <c r="G48" s="23" t="str">
        <f>IF(TabelERE725[[#This Row],[Gespeelde manches]]&lt;10,"TW",IF(TabelERE725[[#This Row],[Percentage]]&lt;60%,"D","C"))</f>
        <v>D</v>
      </c>
      <c r="H48" s="24" t="str">
        <f>(VLOOKUP(C48,Ledenlijst1,2,FALSE))&amp;" "&amp;(IF(TabelERE725[[#This Row],[Ploegnummer
(kolom te verbergen)]]="-","",TabelERE725[[#This Row],[Ploegnummer
(kolom te verbergen)]]))</f>
        <v xml:space="preserve">DE PLEZANTE HOEK </v>
      </c>
      <c r="I48" s="25" t="str">
        <f t="shared" si="11"/>
        <v>HOEK</v>
      </c>
      <c r="J48" s="44"/>
      <c r="K48" s="79" t="s">
        <v>16</v>
      </c>
      <c r="L48" s="46" t="s">
        <v>16</v>
      </c>
      <c r="M48" s="46">
        <v>1</v>
      </c>
      <c r="N48" s="54" t="s">
        <v>16</v>
      </c>
      <c r="O48" s="54">
        <v>0</v>
      </c>
      <c r="P48" s="84" t="s">
        <v>10</v>
      </c>
      <c r="Q48" s="47" t="s">
        <v>16</v>
      </c>
      <c r="R48" s="82" t="s">
        <v>10</v>
      </c>
      <c r="S48" s="47">
        <v>0</v>
      </c>
      <c r="T48" s="46" t="s">
        <v>16</v>
      </c>
      <c r="U48" s="47">
        <v>3</v>
      </c>
      <c r="V48" s="46" t="s">
        <v>16</v>
      </c>
      <c r="W48" s="54" t="s">
        <v>16</v>
      </c>
      <c r="X48" s="47">
        <v>1</v>
      </c>
      <c r="Y48" s="46">
        <v>3</v>
      </c>
      <c r="Z48" s="47" t="s">
        <v>16</v>
      </c>
      <c r="AA48" s="83" t="s">
        <v>10</v>
      </c>
      <c r="AB48" s="54">
        <v>0</v>
      </c>
      <c r="AC48" s="82" t="s">
        <v>10</v>
      </c>
      <c r="AD48" s="46">
        <v>1</v>
      </c>
      <c r="AE48" s="85" t="s">
        <v>28</v>
      </c>
      <c r="AF48" s="46">
        <v>1</v>
      </c>
      <c r="AG48" s="26">
        <f>SUM(TabelERE725[[#This Row],[11-09-21]:[07-05-22]])</f>
        <v>10</v>
      </c>
      <c r="AH48" s="27">
        <f>(COUNTIF(TabelERE725[[#This Row],[11-09-21]:[07-05-22]],3)*2)+COUNTIF(TabelERE725[[#This Row],[11-09-21]:[07-05-22]],1)</f>
        <v>8</v>
      </c>
      <c r="AI48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18</v>
      </c>
      <c r="AJ48" s="29"/>
      <c r="AK48" s="30">
        <f t="shared" si="12"/>
        <v>0.44444444444444442</v>
      </c>
      <c r="AL48" s="31"/>
    </row>
    <row r="49" spans="1:38" s="32" customFormat="1" ht="15" customHeight="1" x14ac:dyDescent="0.3">
      <c r="A49" s="18"/>
      <c r="B49" s="19">
        <f t="shared" si="7"/>
        <v>45</v>
      </c>
      <c r="C49" s="20">
        <v>639</v>
      </c>
      <c r="D49" s="21" t="str">
        <f t="shared" si="8"/>
        <v>THANBAUER THÖRN</v>
      </c>
      <c r="E49" s="22" t="str">
        <f t="shared" si="9"/>
        <v>-</v>
      </c>
      <c r="F49" s="23" t="str">
        <f t="shared" si="10"/>
        <v>D</v>
      </c>
      <c r="G49" s="23" t="str">
        <f>IF(TabelERE725[[#This Row],[Gespeelde manches]]&lt;10,"TW",IF(TabelERE725[[#This Row],[Percentage]]&lt;60%,"D","C"))</f>
        <v>D</v>
      </c>
      <c r="H49" s="24" t="str">
        <f>(VLOOKUP(C49,Ledenlijst1,2,FALSE))&amp;" "&amp;(IF(TabelERE725[[#This Row],[Ploegnummer
(kolom te verbergen)]]="-","",TabelERE725[[#This Row],[Ploegnummer
(kolom te verbergen)]]))</f>
        <v>EXCELSIOR 2</v>
      </c>
      <c r="I49" s="25" t="str">
        <f t="shared" si="11"/>
        <v>EXC</v>
      </c>
      <c r="J49" s="44">
        <v>2</v>
      </c>
      <c r="K49" s="81" t="s">
        <v>10</v>
      </c>
      <c r="L49" s="46">
        <v>1</v>
      </c>
      <c r="M49" s="82" t="s">
        <v>10</v>
      </c>
      <c r="N49" s="54">
        <v>0</v>
      </c>
      <c r="O49" s="54">
        <v>0</v>
      </c>
      <c r="P49" s="47" t="s">
        <v>16</v>
      </c>
      <c r="Q49" s="47">
        <v>0</v>
      </c>
      <c r="R49" s="46">
        <v>1</v>
      </c>
      <c r="S49" s="47">
        <v>0</v>
      </c>
      <c r="T49" s="46">
        <v>3</v>
      </c>
      <c r="U49" s="47">
        <v>1</v>
      </c>
      <c r="V49" s="82" t="s">
        <v>10</v>
      </c>
      <c r="W49" s="54" t="s">
        <v>16</v>
      </c>
      <c r="X49" s="82" t="s">
        <v>10</v>
      </c>
      <c r="Y49" s="46">
        <v>0</v>
      </c>
      <c r="Z49" s="47">
        <v>3</v>
      </c>
      <c r="AA49" s="54" t="s">
        <v>16</v>
      </c>
      <c r="AB49" s="54">
        <v>1</v>
      </c>
      <c r="AC49" s="46" t="s">
        <v>16</v>
      </c>
      <c r="AD49" s="46" t="s">
        <v>16</v>
      </c>
      <c r="AE49" s="47" t="s">
        <v>16</v>
      </c>
      <c r="AF49" s="46" t="s">
        <v>16</v>
      </c>
      <c r="AG49" s="26">
        <f>SUM(TabelERE725[[#This Row],[11-09-21]:[07-05-22]])</f>
        <v>10</v>
      </c>
      <c r="AH49" s="27">
        <f>(COUNTIF(TabelERE725[[#This Row],[11-09-21]:[07-05-22]],3)*2)+COUNTIF(TabelERE725[[#This Row],[11-09-21]:[07-05-22]],1)</f>
        <v>8</v>
      </c>
      <c r="AI49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22</v>
      </c>
      <c r="AJ49" s="29"/>
      <c r="AK49" s="30">
        <f t="shared" si="12"/>
        <v>0.36363636363636365</v>
      </c>
      <c r="AL49" s="31"/>
    </row>
    <row r="50" spans="1:38" s="32" customFormat="1" ht="15" customHeight="1" x14ac:dyDescent="0.3">
      <c r="A50" s="18"/>
      <c r="B50" s="19">
        <f t="shared" si="7"/>
        <v>45</v>
      </c>
      <c r="C50" s="20">
        <v>201</v>
      </c>
      <c r="D50" s="21" t="str">
        <f t="shared" si="8"/>
        <v>DE CAUWER MICHAEL</v>
      </c>
      <c r="E50" s="22" t="str">
        <f t="shared" si="9"/>
        <v>-</v>
      </c>
      <c r="F50" s="23" t="str">
        <f t="shared" si="10"/>
        <v>C</v>
      </c>
      <c r="G50" s="23" t="str">
        <f>IF(TabelERE725[[#This Row],[Gespeelde manches]]&lt;10,"TW",IF(TabelERE725[[#This Row],[Percentage]]&lt;60%,"D","C"))</f>
        <v>TW</v>
      </c>
      <c r="H50" s="24" t="str">
        <f>(VLOOKUP(C50,Ledenlijst1,2,FALSE))&amp;" "&amp;(IF(TabelERE725[[#This Row],[Ploegnummer
(kolom te verbergen)]]="-","",TabelERE725[[#This Row],[Ploegnummer
(kolom te verbergen)]]))</f>
        <v>'t ZANDHOF 4</v>
      </c>
      <c r="I50" s="25" t="str">
        <f t="shared" si="11"/>
        <v>TZH</v>
      </c>
      <c r="J50" s="44">
        <v>4</v>
      </c>
      <c r="K50" s="79" t="s">
        <v>16</v>
      </c>
      <c r="L50" s="82" t="s">
        <v>10</v>
      </c>
      <c r="M50" s="46" t="s">
        <v>16</v>
      </c>
      <c r="N50" s="82" t="s">
        <v>10</v>
      </c>
      <c r="O50" s="54" t="s">
        <v>16</v>
      </c>
      <c r="P50" s="47" t="s">
        <v>16</v>
      </c>
      <c r="Q50" s="47" t="s">
        <v>16</v>
      </c>
      <c r="R50" s="46" t="s">
        <v>16</v>
      </c>
      <c r="S50" s="47" t="s">
        <v>16</v>
      </c>
      <c r="T50" s="46" t="s">
        <v>16</v>
      </c>
      <c r="U50" s="46" t="s">
        <v>16</v>
      </c>
      <c r="V50" s="46" t="s">
        <v>16</v>
      </c>
      <c r="W50" s="83" t="s">
        <v>10</v>
      </c>
      <c r="X50" s="47" t="s">
        <v>16</v>
      </c>
      <c r="Y50" s="82" t="s">
        <v>10</v>
      </c>
      <c r="Z50" s="47">
        <v>3</v>
      </c>
      <c r="AA50" s="54" t="s">
        <v>16</v>
      </c>
      <c r="AB50" s="54" t="s">
        <v>16</v>
      </c>
      <c r="AC50" s="46" t="s">
        <v>16</v>
      </c>
      <c r="AD50" s="46">
        <v>1</v>
      </c>
      <c r="AE50" s="47">
        <v>3</v>
      </c>
      <c r="AF50" s="46">
        <v>3</v>
      </c>
      <c r="AG50" s="26">
        <f>SUM(TabelERE725[[#This Row],[11-09-21]:[07-05-22]])</f>
        <v>10</v>
      </c>
      <c r="AH50" s="27">
        <f>(COUNTIF(TabelERE725[[#This Row],[11-09-21]:[07-05-22]],3)*2)+COUNTIF(TabelERE725[[#This Row],[11-09-21]:[07-05-22]],1)</f>
        <v>7</v>
      </c>
      <c r="AI50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8</v>
      </c>
      <c r="AJ50" s="29"/>
      <c r="AK50" s="30">
        <f t="shared" si="12"/>
        <v>0.875</v>
      </c>
      <c r="AL50" s="31"/>
    </row>
    <row r="51" spans="1:38" s="32" customFormat="1" ht="15" customHeight="1" x14ac:dyDescent="0.3">
      <c r="A51" s="18"/>
      <c r="B51" s="19">
        <f t="shared" si="7"/>
        <v>48</v>
      </c>
      <c r="C51" s="20">
        <v>435</v>
      </c>
      <c r="D51" s="21" t="str">
        <f t="shared" si="8"/>
        <v>MERTENS PARIS</v>
      </c>
      <c r="E51" s="22" t="str">
        <f t="shared" si="9"/>
        <v>-</v>
      </c>
      <c r="F51" s="23" t="str">
        <f t="shared" si="10"/>
        <v>B</v>
      </c>
      <c r="G51" s="23" t="str">
        <f>IF(TabelERE725[[#This Row],[Gespeelde manches]]&lt;10,"TW",IF(TabelERE725[[#This Row],[Percentage]]&lt;60%,"D","C"))</f>
        <v>TW</v>
      </c>
      <c r="H51" s="24" t="str">
        <f>(VLOOKUP(C51,Ledenlijst1,2,FALSE))&amp;" "&amp;(IF(TabelERE725[[#This Row],[Ploegnummer
(kolom te verbergen)]]="-","",TabelERE725[[#This Row],[Ploegnummer
(kolom te verbergen)]]))</f>
        <v>DE SPLINTERS 3</v>
      </c>
      <c r="I51" s="25" t="str">
        <f t="shared" si="11"/>
        <v>SPLI</v>
      </c>
      <c r="J51" s="44">
        <v>3</v>
      </c>
      <c r="K51" s="79" t="s">
        <v>16</v>
      </c>
      <c r="L51" s="46" t="s">
        <v>16</v>
      </c>
      <c r="M51" s="82" t="s">
        <v>10</v>
      </c>
      <c r="N51" s="54" t="s">
        <v>16</v>
      </c>
      <c r="O51" s="82" t="s">
        <v>10</v>
      </c>
      <c r="P51" s="47" t="s">
        <v>16</v>
      </c>
      <c r="Q51" s="47" t="s">
        <v>16</v>
      </c>
      <c r="R51" s="46" t="s">
        <v>16</v>
      </c>
      <c r="S51" s="47" t="s">
        <v>16</v>
      </c>
      <c r="T51" s="46" t="s">
        <v>16</v>
      </c>
      <c r="U51" s="47">
        <v>3</v>
      </c>
      <c r="V51" s="46">
        <v>3</v>
      </c>
      <c r="W51" s="54">
        <v>3</v>
      </c>
      <c r="X51" s="84" t="s">
        <v>10</v>
      </c>
      <c r="Y51" s="46" t="s">
        <v>16</v>
      </c>
      <c r="Z51" s="82" t="s">
        <v>10</v>
      </c>
      <c r="AA51" s="54" t="s">
        <v>16</v>
      </c>
      <c r="AB51" s="54" t="s">
        <v>16</v>
      </c>
      <c r="AC51" s="46" t="s">
        <v>16</v>
      </c>
      <c r="AD51" s="46" t="s">
        <v>16</v>
      </c>
      <c r="AE51" s="47" t="s">
        <v>16</v>
      </c>
      <c r="AF51" s="46" t="s">
        <v>16</v>
      </c>
      <c r="AG51" s="26">
        <f>SUM(TabelERE725[[#This Row],[11-09-21]:[07-05-22]])</f>
        <v>9</v>
      </c>
      <c r="AH51" s="27">
        <f>(COUNTIF(TabelERE725[[#This Row],[11-09-21]:[07-05-22]],3)*2)+COUNTIF(TabelERE725[[#This Row],[11-09-21]:[07-05-22]],1)</f>
        <v>6</v>
      </c>
      <c r="AI51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6</v>
      </c>
      <c r="AJ51" s="29"/>
      <c r="AK51" s="30">
        <f t="shared" si="12"/>
        <v>1</v>
      </c>
      <c r="AL51" s="31"/>
    </row>
    <row r="52" spans="1:38" s="32" customFormat="1" ht="15" customHeight="1" x14ac:dyDescent="0.3">
      <c r="A52" s="18"/>
      <c r="B52" s="19">
        <f t="shared" si="7"/>
        <v>48</v>
      </c>
      <c r="C52" s="20">
        <v>825</v>
      </c>
      <c r="D52" s="21" t="str">
        <f t="shared" si="8"/>
        <v>DE RAES TINO</v>
      </c>
      <c r="E52" s="22" t="str">
        <f t="shared" si="9"/>
        <v>-</v>
      </c>
      <c r="F52" s="23" t="str">
        <f t="shared" si="10"/>
        <v>NA</v>
      </c>
      <c r="G52" s="23" t="str">
        <f>IF(TabelERE725[[#This Row],[Gespeelde manches]]&lt;10,"TW",IF(TabelERE725[[#This Row],[Percentage]]&lt;60%,"D","C"))</f>
        <v>TW</v>
      </c>
      <c r="H52" s="24" t="str">
        <f>(VLOOKUP(C52,Ledenlijst1,2,FALSE))&amp;" "&amp;(IF(TabelERE725[[#This Row],[Ploegnummer
(kolom te verbergen)]]="-","",TabelERE725[[#This Row],[Ploegnummer
(kolom te verbergen)]]))</f>
        <v>DE STATIEVRIENDEN 2</v>
      </c>
      <c r="I52" s="25" t="str">
        <f t="shared" si="11"/>
        <v>STAT</v>
      </c>
      <c r="J52" s="44">
        <v>2</v>
      </c>
      <c r="K52" s="81" t="s">
        <v>10</v>
      </c>
      <c r="L52" s="46" t="s">
        <v>16</v>
      </c>
      <c r="M52" s="46" t="s">
        <v>16</v>
      </c>
      <c r="N52" s="54" t="s">
        <v>16</v>
      </c>
      <c r="O52" s="54">
        <v>3</v>
      </c>
      <c r="P52" s="47">
        <v>3</v>
      </c>
      <c r="Q52" s="47">
        <v>3</v>
      </c>
      <c r="R52" s="46" t="s">
        <v>16</v>
      </c>
      <c r="S52" s="47" t="s">
        <v>16</v>
      </c>
      <c r="T52" s="82" t="s">
        <v>10</v>
      </c>
      <c r="U52" s="47" t="s">
        <v>16</v>
      </c>
      <c r="V52" s="82" t="s">
        <v>10</v>
      </c>
      <c r="W52" s="54" t="s">
        <v>16</v>
      </c>
      <c r="X52" s="47" t="s">
        <v>16</v>
      </c>
      <c r="Y52" s="46" t="s">
        <v>16</v>
      </c>
      <c r="Z52" s="47" t="s">
        <v>16</v>
      </c>
      <c r="AA52" s="54" t="s">
        <v>16</v>
      </c>
      <c r="AB52" s="54" t="s">
        <v>16</v>
      </c>
      <c r="AC52" s="46" t="s">
        <v>16</v>
      </c>
      <c r="AD52" s="46" t="s">
        <v>16</v>
      </c>
      <c r="AE52" s="84" t="s">
        <v>10</v>
      </c>
      <c r="AF52" s="46" t="s">
        <v>16</v>
      </c>
      <c r="AG52" s="26">
        <f>SUM(TabelERE725[[#This Row],[11-09-21]:[07-05-22]])</f>
        <v>9</v>
      </c>
      <c r="AH52" s="27">
        <f>(COUNTIF(TabelERE725[[#This Row],[11-09-21]:[07-05-22]],3)*2)+COUNTIF(TabelERE725[[#This Row],[11-09-21]:[07-05-22]],1)</f>
        <v>6</v>
      </c>
      <c r="AI52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6</v>
      </c>
      <c r="AJ52" s="29"/>
      <c r="AK52" s="30">
        <f t="shared" si="12"/>
        <v>1</v>
      </c>
      <c r="AL52" s="31"/>
    </row>
    <row r="53" spans="1:38" s="32" customFormat="1" ht="15" customHeight="1" x14ac:dyDescent="0.3">
      <c r="A53" s="18"/>
      <c r="B53" s="19">
        <f t="shared" si="7"/>
        <v>48</v>
      </c>
      <c r="C53" s="20">
        <v>641</v>
      </c>
      <c r="D53" s="21" t="str">
        <f t="shared" si="8"/>
        <v>KESTELEYN PATRICK</v>
      </c>
      <c r="E53" s="22" t="str">
        <f t="shared" si="9"/>
        <v>-</v>
      </c>
      <c r="F53" s="23" t="str">
        <f t="shared" si="10"/>
        <v>NA</v>
      </c>
      <c r="G53" s="23" t="str">
        <f>IF(TabelERE725[[#This Row],[Gespeelde manches]]&lt;10,"TW",IF(TabelERE725[[#This Row],[Percentage]]&lt;60%,"D","C"))</f>
        <v>TW</v>
      </c>
      <c r="H53" s="24" t="str">
        <f>(VLOOKUP(C53,Ledenlijst1,2,FALSE))&amp;" "&amp;(IF(TabelERE725[[#This Row],[Ploegnummer
(kolom te verbergen)]]="-","",TabelERE725[[#This Row],[Ploegnummer
(kolom te verbergen)]]))</f>
        <v>DE STATIEVRIENDEN 2</v>
      </c>
      <c r="I53" s="25" t="str">
        <f t="shared" si="11"/>
        <v>STAT</v>
      </c>
      <c r="J53" s="44">
        <v>2</v>
      </c>
      <c r="K53" s="81" t="s">
        <v>10</v>
      </c>
      <c r="L53" s="46" t="s">
        <v>16</v>
      </c>
      <c r="M53" s="46">
        <v>3</v>
      </c>
      <c r="N53" s="54" t="s">
        <v>16</v>
      </c>
      <c r="O53" s="54">
        <v>3</v>
      </c>
      <c r="P53" s="46" t="s">
        <v>16</v>
      </c>
      <c r="Q53" s="46" t="s">
        <v>16</v>
      </c>
      <c r="R53" s="46" t="s">
        <v>16</v>
      </c>
      <c r="S53" s="46" t="s">
        <v>16</v>
      </c>
      <c r="T53" s="82" t="s">
        <v>10</v>
      </c>
      <c r="U53" s="54">
        <v>3</v>
      </c>
      <c r="V53" s="82" t="s">
        <v>10</v>
      </c>
      <c r="W53" s="46" t="s">
        <v>16</v>
      </c>
      <c r="X53" s="46" t="s">
        <v>16</v>
      </c>
      <c r="Y53" s="46" t="s">
        <v>16</v>
      </c>
      <c r="Z53" s="46" t="s">
        <v>16</v>
      </c>
      <c r="AA53" s="54" t="s">
        <v>16</v>
      </c>
      <c r="AB53" s="54" t="s">
        <v>16</v>
      </c>
      <c r="AC53" s="46" t="s">
        <v>16</v>
      </c>
      <c r="AD53" s="46" t="s">
        <v>16</v>
      </c>
      <c r="AE53" s="82" t="s">
        <v>10</v>
      </c>
      <c r="AF53" s="46" t="s">
        <v>16</v>
      </c>
      <c r="AG53" s="26">
        <f>SUM(TabelERE725[[#This Row],[11-09-21]:[07-05-22]])</f>
        <v>9</v>
      </c>
      <c r="AH53" s="27">
        <f>(COUNTIF(TabelERE725[[#This Row],[11-09-21]:[07-05-22]],3)*2)+COUNTIF(TabelERE725[[#This Row],[11-09-21]:[07-05-22]],1)</f>
        <v>6</v>
      </c>
      <c r="AI53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6</v>
      </c>
      <c r="AJ53" s="29"/>
      <c r="AK53" s="30">
        <f t="shared" si="12"/>
        <v>1</v>
      </c>
      <c r="AL53" s="31"/>
    </row>
    <row r="54" spans="1:38" s="32" customFormat="1" ht="15" customHeight="1" x14ac:dyDescent="0.3">
      <c r="A54" s="18"/>
      <c r="B54" s="19">
        <f t="shared" si="7"/>
        <v>48</v>
      </c>
      <c r="C54" s="20">
        <v>433</v>
      </c>
      <c r="D54" s="21" t="str">
        <f t="shared" si="8"/>
        <v>VAN SAND HENDRIK</v>
      </c>
      <c r="E54" s="22" t="str">
        <f t="shared" si="9"/>
        <v>-</v>
      </c>
      <c r="F54" s="23" t="str">
        <f t="shared" si="10"/>
        <v>C</v>
      </c>
      <c r="G54" s="23" t="str">
        <f>IF(TabelERE725[[#This Row],[Gespeelde manches]]&lt;10,"TW",IF(TabelERE725[[#This Row],[Percentage]]&lt;60%,"D","C"))</f>
        <v>D</v>
      </c>
      <c r="H54" s="24" t="str">
        <f>(VLOOKUP(C54,Ledenlijst1,2,FALSE))&amp;" "&amp;(IF(TabelERE725[[#This Row],[Ploegnummer
(kolom te verbergen)]]="-","",TabelERE725[[#This Row],[Ploegnummer
(kolom te verbergen)]]))</f>
        <v xml:space="preserve">DE VETTEN OS </v>
      </c>
      <c r="I54" s="25" t="str">
        <f t="shared" si="11"/>
        <v>DVO</v>
      </c>
      <c r="J54" s="44"/>
      <c r="K54" s="79">
        <v>0</v>
      </c>
      <c r="L54" s="46">
        <v>3</v>
      </c>
      <c r="M54" s="46" t="s">
        <v>16</v>
      </c>
      <c r="N54" s="54" t="s">
        <v>16</v>
      </c>
      <c r="O54" s="54">
        <v>1</v>
      </c>
      <c r="P54" s="47" t="s">
        <v>16</v>
      </c>
      <c r="Q54" s="47">
        <v>1</v>
      </c>
      <c r="R54" s="82" t="s">
        <v>10</v>
      </c>
      <c r="S54" s="47" t="s">
        <v>16</v>
      </c>
      <c r="T54" s="82" t="s">
        <v>10</v>
      </c>
      <c r="U54" s="47">
        <v>0</v>
      </c>
      <c r="V54" s="46">
        <v>0</v>
      </c>
      <c r="W54" s="54">
        <v>0</v>
      </c>
      <c r="X54" s="47" t="s">
        <v>16</v>
      </c>
      <c r="Y54" s="46">
        <v>0</v>
      </c>
      <c r="Z54" s="47" t="s">
        <v>16</v>
      </c>
      <c r="AA54" s="54">
        <v>1</v>
      </c>
      <c r="AB54" s="54">
        <v>3</v>
      </c>
      <c r="AC54" s="82" t="s">
        <v>10</v>
      </c>
      <c r="AD54" s="46">
        <v>0</v>
      </c>
      <c r="AE54" s="82" t="s">
        <v>10</v>
      </c>
      <c r="AF54" s="46">
        <v>0</v>
      </c>
      <c r="AG54" s="26">
        <f>SUM(TabelERE725[[#This Row],[11-09-21]:[07-05-22]])</f>
        <v>9</v>
      </c>
      <c r="AH54" s="27">
        <f>(COUNTIF(TabelERE725[[#This Row],[11-09-21]:[07-05-22]],3)*2)+COUNTIF(TabelERE725[[#This Row],[11-09-21]:[07-05-22]],1)</f>
        <v>7</v>
      </c>
      <c r="AI54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19</v>
      </c>
      <c r="AJ54" s="29">
        <v>5</v>
      </c>
      <c r="AK54" s="30">
        <f t="shared" si="12"/>
        <v>0.36842105263157893</v>
      </c>
      <c r="AL54" s="31"/>
    </row>
    <row r="55" spans="1:38" s="32" customFormat="1" ht="15" customHeight="1" x14ac:dyDescent="0.3">
      <c r="A55" s="18"/>
      <c r="B55" s="19">
        <f t="shared" si="7"/>
        <v>48</v>
      </c>
      <c r="C55" s="20">
        <v>638</v>
      </c>
      <c r="D55" s="21" t="str">
        <f t="shared" si="8"/>
        <v>VERMEIREN TIM</v>
      </c>
      <c r="E55" s="22" t="str">
        <f t="shared" si="9"/>
        <v>-</v>
      </c>
      <c r="F55" s="23" t="str">
        <f t="shared" si="10"/>
        <v>D</v>
      </c>
      <c r="G55" s="23" t="str">
        <f>IF(TabelERE725[[#This Row],[Gespeelde manches]]&lt;10,"TW",IF(TabelERE725[[#This Row],[Percentage]]&lt;60%,"D","C"))</f>
        <v>D</v>
      </c>
      <c r="H55" s="24" t="str">
        <f>(VLOOKUP(C55,Ledenlijst1,2,FALSE))&amp;" "&amp;(IF(TabelERE725[[#This Row],[Ploegnummer
(kolom te verbergen)]]="-","",TabelERE725[[#This Row],[Ploegnummer
(kolom te verbergen)]]))</f>
        <v>EXCELSIOR 2</v>
      </c>
      <c r="I55" s="25" t="str">
        <f t="shared" si="11"/>
        <v>EXC</v>
      </c>
      <c r="J55" s="44">
        <v>2</v>
      </c>
      <c r="K55" s="81" t="s">
        <v>10</v>
      </c>
      <c r="L55" s="46">
        <v>0</v>
      </c>
      <c r="M55" s="82" t="s">
        <v>10</v>
      </c>
      <c r="N55" s="54">
        <v>0</v>
      </c>
      <c r="O55" s="54">
        <v>0</v>
      </c>
      <c r="P55" s="47">
        <v>3</v>
      </c>
      <c r="Q55" s="47">
        <v>0</v>
      </c>
      <c r="R55" s="46">
        <v>1</v>
      </c>
      <c r="S55" s="47">
        <v>0</v>
      </c>
      <c r="T55" s="46">
        <v>1</v>
      </c>
      <c r="U55" s="47" t="s">
        <v>16</v>
      </c>
      <c r="V55" s="82" t="s">
        <v>10</v>
      </c>
      <c r="W55" s="54">
        <v>0</v>
      </c>
      <c r="X55" s="82" t="s">
        <v>10</v>
      </c>
      <c r="Y55" s="46" t="s">
        <v>16</v>
      </c>
      <c r="Z55" s="47">
        <v>0</v>
      </c>
      <c r="AA55" s="54">
        <v>3</v>
      </c>
      <c r="AB55" s="54">
        <v>0</v>
      </c>
      <c r="AC55" s="46">
        <v>0</v>
      </c>
      <c r="AD55" s="46">
        <v>1</v>
      </c>
      <c r="AE55" s="47">
        <v>0</v>
      </c>
      <c r="AF55" s="46">
        <v>0</v>
      </c>
      <c r="AG55" s="26">
        <f>SUM(TabelERE725[[#This Row],[11-09-21]:[07-05-22]])</f>
        <v>9</v>
      </c>
      <c r="AH55" s="27">
        <f>(COUNTIF(TabelERE725[[#This Row],[11-09-21]:[07-05-22]],3)*2)+COUNTIF(TabelERE725[[#This Row],[11-09-21]:[07-05-22]],1)</f>
        <v>7</v>
      </c>
      <c r="AI55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32</v>
      </c>
      <c r="AJ55" s="29"/>
      <c r="AK55" s="30">
        <f t="shared" si="12"/>
        <v>0.21875</v>
      </c>
      <c r="AL55" s="31"/>
    </row>
    <row r="56" spans="1:38" s="32" customFormat="1" ht="15" customHeight="1" x14ac:dyDescent="0.3">
      <c r="A56" s="18"/>
      <c r="B56" s="19">
        <f t="shared" si="7"/>
        <v>53</v>
      </c>
      <c r="C56" s="20">
        <v>797</v>
      </c>
      <c r="D56" s="21" t="str">
        <f t="shared" si="8"/>
        <v>VAN DAELE MICHEL</v>
      </c>
      <c r="E56" s="22" t="str">
        <f t="shared" si="9"/>
        <v>-</v>
      </c>
      <c r="F56" s="23" t="str">
        <f t="shared" si="10"/>
        <v>NA</v>
      </c>
      <c r="G56" s="23" t="str">
        <f>IF(TabelERE725[[#This Row],[Gespeelde manches]]&lt;10,"TW",IF(TabelERE725[[#This Row],[Percentage]]&lt;60%,"D","C"))</f>
        <v>D</v>
      </c>
      <c r="H56" s="24" t="str">
        <f>(VLOOKUP(C56,Ledenlijst1,2,FALSE))&amp;" "&amp;(IF(TabelERE725[[#This Row],[Ploegnummer
(kolom te verbergen)]]="-","",TabelERE725[[#This Row],[Ploegnummer
(kolom te verbergen)]]))</f>
        <v xml:space="preserve">DE PLEZANTE HOEK </v>
      </c>
      <c r="I56" s="25" t="str">
        <f t="shared" si="11"/>
        <v>HOEK</v>
      </c>
      <c r="J56" s="44"/>
      <c r="K56" s="79" t="s">
        <v>16</v>
      </c>
      <c r="L56" s="46">
        <v>3</v>
      </c>
      <c r="M56" s="46" t="s">
        <v>16</v>
      </c>
      <c r="N56" s="54">
        <v>3</v>
      </c>
      <c r="O56" s="54">
        <v>0</v>
      </c>
      <c r="P56" s="84" t="s">
        <v>10</v>
      </c>
      <c r="Q56" s="47" t="s">
        <v>16</v>
      </c>
      <c r="R56" s="82" t="s">
        <v>10</v>
      </c>
      <c r="S56" s="47" t="s">
        <v>16</v>
      </c>
      <c r="T56" s="46">
        <v>1</v>
      </c>
      <c r="U56" s="47" t="s">
        <v>16</v>
      </c>
      <c r="V56" s="46">
        <v>0</v>
      </c>
      <c r="W56" s="54">
        <v>0</v>
      </c>
      <c r="X56" s="47" t="s">
        <v>16</v>
      </c>
      <c r="Y56" s="46" t="s">
        <v>16</v>
      </c>
      <c r="Z56" s="47" t="s">
        <v>16</v>
      </c>
      <c r="AA56" s="83" t="s">
        <v>10</v>
      </c>
      <c r="AB56" s="54">
        <v>1</v>
      </c>
      <c r="AC56" s="82" t="s">
        <v>10</v>
      </c>
      <c r="AD56" s="46" t="s">
        <v>16</v>
      </c>
      <c r="AE56" s="85" t="s">
        <v>28</v>
      </c>
      <c r="AF56" s="46" t="s">
        <v>16</v>
      </c>
      <c r="AG56" s="26">
        <f>SUM(TabelERE725[[#This Row],[11-09-21]:[07-05-22]])</f>
        <v>8</v>
      </c>
      <c r="AH56" s="27">
        <f>(COUNTIF(TabelERE725[[#This Row],[11-09-21]:[07-05-22]],3)*2)+COUNTIF(TabelERE725[[#This Row],[11-09-21]:[07-05-22]],1)</f>
        <v>6</v>
      </c>
      <c r="AI56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14</v>
      </c>
      <c r="AJ56" s="29"/>
      <c r="AK56" s="30">
        <f t="shared" si="12"/>
        <v>0.42857142857142855</v>
      </c>
      <c r="AL56" s="31"/>
    </row>
    <row r="57" spans="1:38" s="32" customFormat="1" ht="15" customHeight="1" x14ac:dyDescent="0.3">
      <c r="A57" s="18"/>
      <c r="B57" s="19">
        <f t="shared" si="7"/>
        <v>53</v>
      </c>
      <c r="C57" s="20">
        <v>629</v>
      </c>
      <c r="D57" s="21" t="str">
        <f t="shared" si="8"/>
        <v>VAN DEN BOSSCHE MICHAEL</v>
      </c>
      <c r="E57" s="22" t="str">
        <f t="shared" si="9"/>
        <v>-</v>
      </c>
      <c r="F57" s="23" t="str">
        <f t="shared" si="10"/>
        <v>D</v>
      </c>
      <c r="G57" s="23" t="str">
        <f>IF(TabelERE725[[#This Row],[Gespeelde manches]]&lt;10,"TW",IF(TabelERE725[[#This Row],[Percentage]]&lt;60%,"D","C"))</f>
        <v>C</v>
      </c>
      <c r="H57" s="24" t="str">
        <f>(VLOOKUP(C57,Ledenlijst1,2,FALSE))&amp;" "&amp;(IF(TabelERE725[[#This Row],[Ploegnummer
(kolom te verbergen)]]="-","",TabelERE725[[#This Row],[Ploegnummer
(kolom te verbergen)]]))</f>
        <v>DE STATIEVRIENDEN 2</v>
      </c>
      <c r="I57" s="25" t="str">
        <f t="shared" si="11"/>
        <v>STAT</v>
      </c>
      <c r="J57" s="44">
        <v>2</v>
      </c>
      <c r="K57" s="81" t="s">
        <v>10</v>
      </c>
      <c r="L57" s="46">
        <v>3</v>
      </c>
      <c r="M57" s="46" t="s">
        <v>16</v>
      </c>
      <c r="N57" s="54" t="s">
        <v>16</v>
      </c>
      <c r="O57" s="54" t="s">
        <v>16</v>
      </c>
      <c r="P57" s="46" t="s">
        <v>16</v>
      </c>
      <c r="Q57" s="46">
        <v>1</v>
      </c>
      <c r="R57" s="46" t="s">
        <v>16</v>
      </c>
      <c r="S57" s="46">
        <v>0</v>
      </c>
      <c r="T57" s="82" t="s">
        <v>10</v>
      </c>
      <c r="U57" s="54" t="s">
        <v>16</v>
      </c>
      <c r="V57" s="82" t="s">
        <v>10</v>
      </c>
      <c r="W57" s="46" t="s">
        <v>16</v>
      </c>
      <c r="X57" s="46" t="s">
        <v>16</v>
      </c>
      <c r="Y57" s="46">
        <v>1</v>
      </c>
      <c r="Z57" s="46" t="s">
        <v>16</v>
      </c>
      <c r="AA57" s="54" t="s">
        <v>16</v>
      </c>
      <c r="AB57" s="54" t="s">
        <v>16</v>
      </c>
      <c r="AC57" s="46">
        <v>3</v>
      </c>
      <c r="AD57" s="46" t="s">
        <v>16</v>
      </c>
      <c r="AE57" s="82" t="s">
        <v>10</v>
      </c>
      <c r="AF57" s="46" t="s">
        <v>16</v>
      </c>
      <c r="AG57" s="26">
        <f>SUM(TabelERE725[[#This Row],[11-09-21]:[07-05-22]])</f>
        <v>8</v>
      </c>
      <c r="AH57" s="27">
        <f>(COUNTIF(TabelERE725[[#This Row],[11-09-21]:[07-05-22]],3)*2)+COUNTIF(TabelERE725[[#This Row],[11-09-21]:[07-05-22]],1)</f>
        <v>6</v>
      </c>
      <c r="AI57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10</v>
      </c>
      <c r="AJ57" s="29"/>
      <c r="AK57" s="30">
        <f t="shared" si="12"/>
        <v>0.6</v>
      </c>
      <c r="AL57" s="31"/>
    </row>
    <row r="58" spans="1:38" s="32" customFormat="1" ht="15" customHeight="1" x14ac:dyDescent="0.3">
      <c r="A58" s="18"/>
      <c r="B58" s="19">
        <f t="shared" si="7"/>
        <v>53</v>
      </c>
      <c r="C58" s="20">
        <v>711</v>
      </c>
      <c r="D58" s="21" t="str">
        <f t="shared" si="8"/>
        <v>VRANCKAERT ARNO</v>
      </c>
      <c r="E58" s="22" t="str">
        <f t="shared" si="9"/>
        <v>-</v>
      </c>
      <c r="F58" s="23" t="str">
        <f t="shared" si="10"/>
        <v>D</v>
      </c>
      <c r="G58" s="23" t="str">
        <f>IF(TabelERE725[[#This Row],[Gespeelde manches]]&lt;10,"TW",IF(TabelERE725[[#This Row],[Percentage]]&lt;60%,"D","C"))</f>
        <v>D</v>
      </c>
      <c r="H58" s="24" t="str">
        <f>(VLOOKUP(C58,Ledenlijst1,2,FALSE))&amp;" "&amp;(IF(TabelERE725[[#This Row],[Ploegnummer
(kolom te verbergen)]]="-","",TabelERE725[[#This Row],[Ploegnummer
(kolom te verbergen)]]))</f>
        <v>DE STATIEVRIENDEN 2</v>
      </c>
      <c r="I58" s="25" t="str">
        <f t="shared" si="11"/>
        <v>STAT</v>
      </c>
      <c r="J58" s="44">
        <v>2</v>
      </c>
      <c r="K58" s="81" t="s">
        <v>10</v>
      </c>
      <c r="L58" s="46" t="s">
        <v>16</v>
      </c>
      <c r="M58" s="46" t="s">
        <v>16</v>
      </c>
      <c r="N58" s="54">
        <v>3</v>
      </c>
      <c r="O58" s="54" t="s">
        <v>16</v>
      </c>
      <c r="P58" s="47" t="s">
        <v>16</v>
      </c>
      <c r="Q58" s="47" t="s">
        <v>16</v>
      </c>
      <c r="R58" s="46">
        <v>1</v>
      </c>
      <c r="S58" s="47" t="s">
        <v>16</v>
      </c>
      <c r="T58" s="82" t="s">
        <v>10</v>
      </c>
      <c r="U58" s="47" t="s">
        <v>16</v>
      </c>
      <c r="V58" s="82" t="s">
        <v>10</v>
      </c>
      <c r="W58" s="54" t="s">
        <v>16</v>
      </c>
      <c r="X58" s="47" t="s">
        <v>16</v>
      </c>
      <c r="Y58" s="46">
        <v>1</v>
      </c>
      <c r="Z58" s="47">
        <v>0</v>
      </c>
      <c r="AA58" s="54" t="s">
        <v>16</v>
      </c>
      <c r="AB58" s="54">
        <v>0</v>
      </c>
      <c r="AC58" s="46">
        <v>3</v>
      </c>
      <c r="AD58" s="46" t="s">
        <v>16</v>
      </c>
      <c r="AE58" s="84" t="s">
        <v>10</v>
      </c>
      <c r="AF58" s="46" t="s">
        <v>16</v>
      </c>
      <c r="AG58" s="26">
        <f>SUM(TabelERE725[[#This Row],[11-09-21]:[07-05-22]])</f>
        <v>8</v>
      </c>
      <c r="AH58" s="27">
        <f>(COUNTIF(TabelERE725[[#This Row],[11-09-21]:[07-05-22]],3)*2)+COUNTIF(TabelERE725[[#This Row],[11-09-21]:[07-05-22]],1)</f>
        <v>6</v>
      </c>
      <c r="AI58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12</v>
      </c>
      <c r="AJ58" s="29"/>
      <c r="AK58" s="30">
        <f t="shared" si="12"/>
        <v>0.5</v>
      </c>
      <c r="AL58" s="31"/>
    </row>
    <row r="59" spans="1:38" s="32" customFormat="1" ht="15" customHeight="1" x14ac:dyDescent="0.3">
      <c r="A59" s="18"/>
      <c r="B59" s="19">
        <f t="shared" si="7"/>
        <v>53</v>
      </c>
      <c r="C59" s="20">
        <v>252</v>
      </c>
      <c r="D59" s="21" t="str">
        <f t="shared" si="8"/>
        <v>WAUTERS DAISY</v>
      </c>
      <c r="E59" s="22" t="str">
        <f t="shared" si="9"/>
        <v>-</v>
      </c>
      <c r="F59" s="23" t="str">
        <f t="shared" si="10"/>
        <v>C</v>
      </c>
      <c r="G59" s="23" t="str">
        <f>IF(TabelERE725[[#This Row],[Gespeelde manches]]&lt;10,"TW",IF(TabelERE725[[#This Row],[Percentage]]&lt;60%,"D","C"))</f>
        <v>C</v>
      </c>
      <c r="H59" s="24" t="str">
        <f>(VLOOKUP(C59,Ledenlijst1,2,FALSE))&amp;" "&amp;(IF(TabelERE725[[#This Row],[Ploegnummer
(kolom te verbergen)]]="-","",TabelERE725[[#This Row],[Ploegnummer
(kolom te verbergen)]]))</f>
        <v>DE ZES 3</v>
      </c>
      <c r="I59" s="25" t="str">
        <f t="shared" si="11"/>
        <v>DZES</v>
      </c>
      <c r="J59" s="44">
        <v>3</v>
      </c>
      <c r="K59" s="79" t="s">
        <v>16</v>
      </c>
      <c r="L59" s="46">
        <v>3</v>
      </c>
      <c r="M59" s="46" t="s">
        <v>16</v>
      </c>
      <c r="N59" s="83" t="s">
        <v>10</v>
      </c>
      <c r="O59" s="54" t="s">
        <v>16</v>
      </c>
      <c r="P59" s="82" t="s">
        <v>10</v>
      </c>
      <c r="Q59" s="47" t="s">
        <v>16</v>
      </c>
      <c r="R59" s="46">
        <v>1</v>
      </c>
      <c r="S59" s="47" t="s">
        <v>16</v>
      </c>
      <c r="T59" s="46" t="s">
        <v>16</v>
      </c>
      <c r="U59" s="47" t="s">
        <v>16</v>
      </c>
      <c r="V59" s="46" t="s">
        <v>16</v>
      </c>
      <c r="W59" s="54" t="s">
        <v>16</v>
      </c>
      <c r="X59" s="47">
        <v>3</v>
      </c>
      <c r="Y59" s="82" t="s">
        <v>10</v>
      </c>
      <c r="Z59" s="47" t="s">
        <v>16</v>
      </c>
      <c r="AA59" s="82" t="s">
        <v>10</v>
      </c>
      <c r="AB59" s="54" t="s">
        <v>16</v>
      </c>
      <c r="AC59" s="46">
        <v>0</v>
      </c>
      <c r="AD59" s="46">
        <v>1</v>
      </c>
      <c r="AE59" s="47" t="s">
        <v>16</v>
      </c>
      <c r="AF59" s="46" t="s">
        <v>16</v>
      </c>
      <c r="AG59" s="26">
        <f>SUM(TabelERE725[[#This Row],[11-09-21]:[07-05-22]])</f>
        <v>8</v>
      </c>
      <c r="AH59" s="27">
        <f>(COUNTIF(TabelERE725[[#This Row],[11-09-21]:[07-05-22]],3)*2)+COUNTIF(TabelERE725[[#This Row],[11-09-21]:[07-05-22]],1)</f>
        <v>6</v>
      </c>
      <c r="AI59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10</v>
      </c>
      <c r="AJ59" s="29"/>
      <c r="AK59" s="30">
        <f t="shared" si="12"/>
        <v>0.6</v>
      </c>
      <c r="AL59" s="31"/>
    </row>
    <row r="60" spans="1:38" s="32" customFormat="1" ht="15" customHeight="1" x14ac:dyDescent="0.3">
      <c r="A60" s="18"/>
      <c r="B60" s="19">
        <f t="shared" si="7"/>
        <v>53</v>
      </c>
      <c r="C60" s="20">
        <v>635</v>
      </c>
      <c r="D60" s="21" t="str">
        <f t="shared" si="8"/>
        <v>HERSSENS NICOLAS</v>
      </c>
      <c r="E60" s="22">
        <f t="shared" si="9"/>
        <v>2</v>
      </c>
      <c r="F60" s="23" t="str">
        <f t="shared" si="10"/>
        <v>D</v>
      </c>
      <c r="G60" s="23" t="str">
        <f>IF(TabelERE725[[#This Row],[Gespeelde manches]]&lt;10,"TW",IF(TabelERE725[[#This Row],[Percentage]]&lt;60%,"D","C"))</f>
        <v>D</v>
      </c>
      <c r="H60" s="24" t="str">
        <f>(VLOOKUP(C60,Ledenlijst1,2,FALSE))&amp;" "&amp;(IF(TabelERE725[[#This Row],[Ploegnummer
(kolom te verbergen)]]="-","",TabelERE725[[#This Row],[Ploegnummer
(kolom te verbergen)]]))</f>
        <v>EXCELSIOR 2</v>
      </c>
      <c r="I60" s="25" t="str">
        <f t="shared" si="11"/>
        <v>EXC</v>
      </c>
      <c r="J60" s="44">
        <v>2</v>
      </c>
      <c r="K60" s="81" t="s">
        <v>10</v>
      </c>
      <c r="L60" s="46" t="s">
        <v>16</v>
      </c>
      <c r="M60" s="82" t="s">
        <v>10</v>
      </c>
      <c r="N60" s="54">
        <v>3</v>
      </c>
      <c r="O60" s="54" t="s">
        <v>16</v>
      </c>
      <c r="P60" s="47">
        <v>0</v>
      </c>
      <c r="Q60" s="47" t="s">
        <v>16</v>
      </c>
      <c r="R60" s="46" t="s">
        <v>16</v>
      </c>
      <c r="S60" s="47" t="s">
        <v>16</v>
      </c>
      <c r="T60" s="46" t="s">
        <v>16</v>
      </c>
      <c r="U60" s="47" t="s">
        <v>16</v>
      </c>
      <c r="V60" s="82" t="s">
        <v>10</v>
      </c>
      <c r="W60" s="54" t="s">
        <v>16</v>
      </c>
      <c r="X60" s="82" t="s">
        <v>10</v>
      </c>
      <c r="Y60" s="46" t="s">
        <v>16</v>
      </c>
      <c r="Z60" s="47">
        <v>1</v>
      </c>
      <c r="AA60" s="54">
        <v>1</v>
      </c>
      <c r="AB60" s="54">
        <v>1</v>
      </c>
      <c r="AC60" s="46" t="s">
        <v>16</v>
      </c>
      <c r="AD60" s="46">
        <v>1</v>
      </c>
      <c r="AE60" s="47">
        <v>1</v>
      </c>
      <c r="AF60" s="46" t="s">
        <v>16</v>
      </c>
      <c r="AG60" s="26">
        <f>SUM(TabelERE725[[#This Row],[11-09-21]:[07-05-22]])</f>
        <v>8</v>
      </c>
      <c r="AH60" s="27">
        <f>(COUNTIF(TabelERE725[[#This Row],[11-09-21]:[07-05-22]],3)*2)+COUNTIF(TabelERE725[[#This Row],[11-09-21]:[07-05-22]],1)</f>
        <v>7</v>
      </c>
      <c r="AI60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14</v>
      </c>
      <c r="AJ60" s="29"/>
      <c r="AK60" s="30">
        <f t="shared" si="12"/>
        <v>0.5</v>
      </c>
      <c r="AL60" s="31"/>
    </row>
    <row r="61" spans="1:38" s="32" customFormat="1" ht="15" customHeight="1" x14ac:dyDescent="0.3">
      <c r="A61" s="18"/>
      <c r="B61" s="19">
        <f t="shared" si="7"/>
        <v>53</v>
      </c>
      <c r="C61" s="20">
        <v>65</v>
      </c>
      <c r="D61" s="21" t="str">
        <f t="shared" si="8"/>
        <v>KERREMANS RONNY</v>
      </c>
      <c r="E61" s="22" t="str">
        <f t="shared" si="9"/>
        <v>-</v>
      </c>
      <c r="F61" s="23" t="str">
        <f t="shared" si="10"/>
        <v>B</v>
      </c>
      <c r="G61" s="23" t="str">
        <f>IF(TabelERE725[[#This Row],[Gespeelde manches]]&lt;10,"TW",IF(TabelERE725[[#This Row],[Percentage]]&lt;60%,"D","C"))</f>
        <v>C</v>
      </c>
      <c r="H61" s="24" t="str">
        <f>(VLOOKUP(C61,Ledenlijst1,2,FALSE))&amp;" "&amp;(IF(TabelERE725[[#This Row],[Ploegnummer
(kolom te verbergen)]]="-","",TabelERE725[[#This Row],[Ploegnummer
(kolom te verbergen)]]))</f>
        <v>EXCELSIOR 2</v>
      </c>
      <c r="I61" s="25" t="str">
        <f t="shared" si="11"/>
        <v>EXC</v>
      </c>
      <c r="J61" s="44">
        <v>2</v>
      </c>
      <c r="K61" s="81" t="s">
        <v>10</v>
      </c>
      <c r="L61" s="46" t="s">
        <v>16</v>
      </c>
      <c r="M61" s="82" t="s">
        <v>10</v>
      </c>
      <c r="N61" s="54" t="s">
        <v>16</v>
      </c>
      <c r="O61" s="54">
        <v>3</v>
      </c>
      <c r="P61" s="47" t="s">
        <v>16</v>
      </c>
      <c r="Q61" s="47">
        <v>0</v>
      </c>
      <c r="R61" s="46" t="s">
        <v>16</v>
      </c>
      <c r="S61" s="47" t="s">
        <v>16</v>
      </c>
      <c r="T61" s="46" t="s">
        <v>16</v>
      </c>
      <c r="U61" s="47" t="s">
        <v>16</v>
      </c>
      <c r="V61" s="82" t="s">
        <v>10</v>
      </c>
      <c r="W61" s="54">
        <v>1</v>
      </c>
      <c r="X61" s="82" t="s">
        <v>10</v>
      </c>
      <c r="Y61" s="46">
        <v>1</v>
      </c>
      <c r="Z61" s="47" t="s">
        <v>16</v>
      </c>
      <c r="AA61" s="54" t="s">
        <v>16</v>
      </c>
      <c r="AB61" s="54" t="s">
        <v>16</v>
      </c>
      <c r="AC61" s="46" t="s">
        <v>16</v>
      </c>
      <c r="AD61" s="46">
        <v>3</v>
      </c>
      <c r="AE61" s="47" t="s">
        <v>16</v>
      </c>
      <c r="AF61" s="46" t="s">
        <v>16</v>
      </c>
      <c r="AG61" s="26">
        <f>SUM(TabelERE725[[#This Row],[11-09-21]:[07-05-22]])</f>
        <v>8</v>
      </c>
      <c r="AH61" s="27">
        <f>(COUNTIF(TabelERE725[[#This Row],[11-09-21]:[07-05-22]],3)*2)+COUNTIF(TabelERE725[[#This Row],[11-09-21]:[07-05-22]],1)</f>
        <v>6</v>
      </c>
      <c r="AI61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10</v>
      </c>
      <c r="AJ61" s="29"/>
      <c r="AK61" s="30">
        <f t="shared" si="12"/>
        <v>0.6</v>
      </c>
      <c r="AL61" s="31"/>
    </row>
    <row r="62" spans="1:38" s="32" customFormat="1" ht="15" customHeight="1" x14ac:dyDescent="0.3">
      <c r="A62" s="18"/>
      <c r="B62" s="19">
        <f t="shared" si="7"/>
        <v>59</v>
      </c>
      <c r="C62" s="20">
        <v>835</v>
      </c>
      <c r="D62" s="21" t="str">
        <f t="shared" si="8"/>
        <v>DE BUYSER SONJA</v>
      </c>
      <c r="E62" s="22" t="str">
        <f t="shared" si="9"/>
        <v>-</v>
      </c>
      <c r="F62" s="23" t="str">
        <f t="shared" si="10"/>
        <v>NA</v>
      </c>
      <c r="G62" s="23" t="str">
        <f>IF(TabelERE725[[#This Row],[Gespeelde manches]]&lt;10,"TW",IF(TabelERE725[[#This Row],[Percentage]]&lt;60%,"D","C"))</f>
        <v>D</v>
      </c>
      <c r="H62" s="24" t="str">
        <f>(VLOOKUP(C62,Ledenlijst1,2,FALSE))&amp;" "&amp;(IF(TabelERE725[[#This Row],[Ploegnummer
(kolom te verbergen)]]="-","",TabelERE725[[#This Row],[Ploegnummer
(kolom te verbergen)]]))</f>
        <v>DE BELOFTEN 2</v>
      </c>
      <c r="I62" s="25" t="str">
        <f t="shared" si="11"/>
        <v>DBEL</v>
      </c>
      <c r="J62" s="44">
        <v>2</v>
      </c>
      <c r="K62" s="79" t="s">
        <v>16</v>
      </c>
      <c r="L62" s="46" t="s">
        <v>16</v>
      </c>
      <c r="M62" s="46" t="s">
        <v>16</v>
      </c>
      <c r="N62" s="54" t="s">
        <v>16</v>
      </c>
      <c r="O62" s="83" t="s">
        <v>10</v>
      </c>
      <c r="P62" s="47" t="s">
        <v>16</v>
      </c>
      <c r="Q62" s="82" t="s">
        <v>10</v>
      </c>
      <c r="R62" s="46">
        <v>1</v>
      </c>
      <c r="S62" s="47">
        <v>0</v>
      </c>
      <c r="T62" s="46">
        <v>3</v>
      </c>
      <c r="U62" s="47" t="s">
        <v>16</v>
      </c>
      <c r="V62" s="46">
        <v>1</v>
      </c>
      <c r="W62" s="54">
        <v>1</v>
      </c>
      <c r="X62" s="47" t="s">
        <v>16</v>
      </c>
      <c r="Y62" s="46" t="s">
        <v>16</v>
      </c>
      <c r="Z62" s="84" t="s">
        <v>10</v>
      </c>
      <c r="AA62" s="54">
        <v>0</v>
      </c>
      <c r="AB62" s="82" t="s">
        <v>10</v>
      </c>
      <c r="AC62" s="46" t="s">
        <v>16</v>
      </c>
      <c r="AD62" s="46" t="s">
        <v>16</v>
      </c>
      <c r="AE62" s="47">
        <v>1</v>
      </c>
      <c r="AF62" s="46">
        <v>0</v>
      </c>
      <c r="AG62" s="26">
        <f>SUM(TabelERE725[[#This Row],[11-09-21]:[07-05-22]])</f>
        <v>7</v>
      </c>
      <c r="AH62" s="27">
        <f>(COUNTIF(TabelERE725[[#This Row],[11-09-21]:[07-05-22]],3)*2)+COUNTIF(TabelERE725[[#This Row],[11-09-21]:[07-05-22]],1)</f>
        <v>6</v>
      </c>
      <c r="AI62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16</v>
      </c>
      <c r="AJ62" s="29"/>
      <c r="AK62" s="30">
        <f t="shared" si="12"/>
        <v>0.375</v>
      </c>
      <c r="AL62" s="31"/>
    </row>
    <row r="63" spans="1:38" s="32" customFormat="1" ht="15" customHeight="1" x14ac:dyDescent="0.3">
      <c r="A63" s="18"/>
      <c r="B63" s="19">
        <f t="shared" si="7"/>
        <v>59</v>
      </c>
      <c r="C63" s="20">
        <v>694</v>
      </c>
      <c r="D63" s="21" t="str">
        <f t="shared" si="8"/>
        <v>MARCHAND JACQUES</v>
      </c>
      <c r="E63" s="22" t="str">
        <f t="shared" si="9"/>
        <v>-</v>
      </c>
      <c r="F63" s="23" t="str">
        <f t="shared" si="10"/>
        <v>NA</v>
      </c>
      <c r="G63" s="23" t="str">
        <f>IF(TabelERE725[[#This Row],[Gespeelde manches]]&lt;10,"TW",IF(TabelERE725[[#This Row],[Percentage]]&lt;60%,"D","C"))</f>
        <v>TW</v>
      </c>
      <c r="H63" s="24" t="str">
        <f>(VLOOKUP(C63,Ledenlijst1,2,FALSE))&amp;" "&amp;(IF(TabelERE725[[#This Row],[Ploegnummer
(kolom te verbergen)]]="-","",TabelERE725[[#This Row],[Ploegnummer
(kolom te verbergen)]]))</f>
        <v>DE BELOFTEN 2</v>
      </c>
      <c r="I63" s="25" t="str">
        <f t="shared" si="11"/>
        <v>DBEL</v>
      </c>
      <c r="J63" s="44">
        <v>2</v>
      </c>
      <c r="K63" s="79" t="s">
        <v>16</v>
      </c>
      <c r="L63" s="46" t="s">
        <v>16</v>
      </c>
      <c r="M63" s="46" t="s">
        <v>16</v>
      </c>
      <c r="N63" s="54" t="s">
        <v>16</v>
      </c>
      <c r="O63" s="83" t="s">
        <v>10</v>
      </c>
      <c r="P63" s="47" t="s">
        <v>16</v>
      </c>
      <c r="Q63" s="82" t="s">
        <v>10</v>
      </c>
      <c r="R63" s="46" t="s">
        <v>16</v>
      </c>
      <c r="S63" s="47" t="s">
        <v>16</v>
      </c>
      <c r="T63" s="46" t="s">
        <v>16</v>
      </c>
      <c r="U63" s="47" t="s">
        <v>16</v>
      </c>
      <c r="V63" s="46" t="s">
        <v>16</v>
      </c>
      <c r="W63" s="54" t="s">
        <v>16</v>
      </c>
      <c r="X63" s="47">
        <v>3</v>
      </c>
      <c r="Y63" s="46">
        <v>3</v>
      </c>
      <c r="Z63" s="84" t="s">
        <v>10</v>
      </c>
      <c r="AA63" s="54" t="s">
        <v>16</v>
      </c>
      <c r="AB63" s="82" t="s">
        <v>10</v>
      </c>
      <c r="AC63" s="46">
        <v>1</v>
      </c>
      <c r="AD63" s="46" t="s">
        <v>16</v>
      </c>
      <c r="AE63" s="47" t="s">
        <v>16</v>
      </c>
      <c r="AF63" s="46" t="s">
        <v>16</v>
      </c>
      <c r="AG63" s="26">
        <f>SUM(TabelERE725[[#This Row],[11-09-21]:[07-05-22]])</f>
        <v>7</v>
      </c>
      <c r="AH63" s="27">
        <f>(COUNTIF(TabelERE725[[#This Row],[11-09-21]:[07-05-22]],3)*2)+COUNTIF(TabelERE725[[#This Row],[11-09-21]:[07-05-22]],1)</f>
        <v>5</v>
      </c>
      <c r="AI63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5</v>
      </c>
      <c r="AJ63" s="29">
        <v>1</v>
      </c>
      <c r="AK63" s="30">
        <f t="shared" si="12"/>
        <v>1</v>
      </c>
      <c r="AL63" s="31"/>
    </row>
    <row r="64" spans="1:38" s="32" customFormat="1" ht="15" customHeight="1" x14ac:dyDescent="0.3">
      <c r="A64" s="18"/>
      <c r="B64" s="19">
        <f t="shared" si="7"/>
        <v>59</v>
      </c>
      <c r="C64" s="20">
        <v>734</v>
      </c>
      <c r="D64" s="21" t="str">
        <f t="shared" si="8"/>
        <v xml:space="preserve">MOISSON MICHEL </v>
      </c>
      <c r="E64" s="22" t="str">
        <f t="shared" si="9"/>
        <v>-</v>
      </c>
      <c r="F64" s="23" t="str">
        <f t="shared" si="10"/>
        <v>NA</v>
      </c>
      <c r="G64" s="23" t="str">
        <f>IF(TabelERE725[[#This Row],[Gespeelde manches]]&lt;10,"TW",IF(TabelERE725[[#This Row],[Percentage]]&lt;60%,"D","C"))</f>
        <v>D</v>
      </c>
      <c r="H64" s="24" t="str">
        <f>(VLOOKUP(C64,Ledenlijst1,2,FALSE))&amp;" "&amp;(IF(TabelERE725[[#This Row],[Ploegnummer
(kolom te verbergen)]]="-","",TabelERE725[[#This Row],[Ploegnummer
(kolom te verbergen)]]))</f>
        <v>EXCELSIOR 2</v>
      </c>
      <c r="I64" s="25" t="str">
        <f t="shared" si="11"/>
        <v>EXC</v>
      </c>
      <c r="J64" s="44">
        <v>2</v>
      </c>
      <c r="K64" s="81" t="s">
        <v>10</v>
      </c>
      <c r="L64" s="46">
        <v>1</v>
      </c>
      <c r="M64" s="82" t="s">
        <v>10</v>
      </c>
      <c r="N64" s="54" t="s">
        <v>16</v>
      </c>
      <c r="O64" s="54">
        <v>0</v>
      </c>
      <c r="P64" s="47">
        <v>1</v>
      </c>
      <c r="Q64" s="47" t="s">
        <v>16</v>
      </c>
      <c r="R64" s="46">
        <v>3</v>
      </c>
      <c r="S64" s="47">
        <v>1</v>
      </c>
      <c r="T64" s="46" t="s">
        <v>16</v>
      </c>
      <c r="U64" s="47">
        <v>0</v>
      </c>
      <c r="V64" s="82" t="s">
        <v>10</v>
      </c>
      <c r="W64" s="54">
        <v>0</v>
      </c>
      <c r="X64" s="82" t="s">
        <v>10</v>
      </c>
      <c r="Y64" s="46" t="s">
        <v>16</v>
      </c>
      <c r="Z64" s="47" t="s">
        <v>16</v>
      </c>
      <c r="AA64" s="54" t="s">
        <v>16</v>
      </c>
      <c r="AB64" s="54" t="s">
        <v>16</v>
      </c>
      <c r="AC64" s="46">
        <v>0</v>
      </c>
      <c r="AD64" s="46">
        <v>0</v>
      </c>
      <c r="AE64" s="47" t="s">
        <v>16</v>
      </c>
      <c r="AF64" s="46">
        <v>1</v>
      </c>
      <c r="AG64" s="26">
        <f>SUM(TabelERE725[[#This Row],[11-09-21]:[07-05-22]])</f>
        <v>7</v>
      </c>
      <c r="AH64" s="27">
        <f>(COUNTIF(TabelERE725[[#This Row],[11-09-21]:[07-05-22]],3)*2)+COUNTIF(TabelERE725[[#This Row],[11-09-21]:[07-05-22]],1)</f>
        <v>6</v>
      </c>
      <c r="AI64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20</v>
      </c>
      <c r="AJ64" s="29"/>
      <c r="AK64" s="30">
        <f t="shared" si="12"/>
        <v>0.3</v>
      </c>
      <c r="AL64" s="31"/>
    </row>
    <row r="65" spans="1:38" s="32" customFormat="1" ht="15" customHeight="1" x14ac:dyDescent="0.3">
      <c r="A65" s="18"/>
      <c r="B65" s="19">
        <f t="shared" si="7"/>
        <v>59</v>
      </c>
      <c r="C65" s="20">
        <v>421</v>
      </c>
      <c r="D65" s="21" t="str">
        <f t="shared" si="8"/>
        <v>DEHERTOGH NICK</v>
      </c>
      <c r="E65" s="22" t="str">
        <f t="shared" si="9"/>
        <v>-</v>
      </c>
      <c r="F65" s="23" t="str">
        <f t="shared" si="10"/>
        <v>C</v>
      </c>
      <c r="G65" s="23" t="str">
        <f>IF(TabelERE725[[#This Row],[Gespeelde manches]]&lt;10,"TW",IF(TabelERE725[[#This Row],[Percentage]]&lt;60%,"D","C"))</f>
        <v>TW</v>
      </c>
      <c r="H65" s="24" t="str">
        <f>(VLOOKUP(C65,Ledenlijst1,2,FALSE))&amp;" "&amp;(IF(TabelERE725[[#This Row],[Ploegnummer
(kolom te verbergen)]]="-","",TabelERE725[[#This Row],[Ploegnummer
(kolom te verbergen)]]))</f>
        <v>KALFORT SPORTIF 4</v>
      </c>
      <c r="I65" s="25" t="str">
        <f t="shared" si="11"/>
        <v>KALF</v>
      </c>
      <c r="J65" s="44">
        <v>4</v>
      </c>
      <c r="K65" s="79" t="s">
        <v>16</v>
      </c>
      <c r="L65" s="46" t="s">
        <v>16</v>
      </c>
      <c r="M65" s="46" t="s">
        <v>16</v>
      </c>
      <c r="N65" s="54" t="s">
        <v>16</v>
      </c>
      <c r="O65" s="54" t="s">
        <v>16</v>
      </c>
      <c r="P65" s="47" t="s">
        <v>16</v>
      </c>
      <c r="Q65" s="84" t="s">
        <v>10</v>
      </c>
      <c r="R65" s="46" t="s">
        <v>16</v>
      </c>
      <c r="S65" s="47" t="s">
        <v>16</v>
      </c>
      <c r="T65" s="46" t="s">
        <v>16</v>
      </c>
      <c r="U65" s="82" t="s">
        <v>10</v>
      </c>
      <c r="V65" s="46" t="s">
        <v>16</v>
      </c>
      <c r="W65" s="54" t="s">
        <v>16</v>
      </c>
      <c r="X65" s="47" t="s">
        <v>16</v>
      </c>
      <c r="Y65" s="46" t="s">
        <v>16</v>
      </c>
      <c r="Z65" s="47" t="s">
        <v>16</v>
      </c>
      <c r="AA65" s="54">
        <v>1</v>
      </c>
      <c r="AB65" s="83" t="s">
        <v>10</v>
      </c>
      <c r="AC65" s="46">
        <v>3</v>
      </c>
      <c r="AD65" s="46">
        <v>3</v>
      </c>
      <c r="AE65" s="47" t="s">
        <v>16</v>
      </c>
      <c r="AF65" s="82" t="s">
        <v>10</v>
      </c>
      <c r="AG65" s="26">
        <f>SUM(TabelERE725[[#This Row],[11-09-21]:[07-05-22]])</f>
        <v>7</v>
      </c>
      <c r="AH65" s="27">
        <f>(COUNTIF(TabelERE725[[#This Row],[11-09-21]:[07-05-22]],3)*2)+COUNTIF(TabelERE725[[#This Row],[11-09-21]:[07-05-22]],1)</f>
        <v>5</v>
      </c>
      <c r="AI65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6</v>
      </c>
      <c r="AJ65" s="29"/>
      <c r="AK65" s="30">
        <f t="shared" si="12"/>
        <v>0.83333333333333337</v>
      </c>
      <c r="AL65" s="31"/>
    </row>
    <row r="66" spans="1:38" s="32" customFormat="1" ht="15" customHeight="1" x14ac:dyDescent="0.3">
      <c r="A66" s="18"/>
      <c r="B66" s="19">
        <f t="shared" si="7"/>
        <v>63</v>
      </c>
      <c r="C66" s="20">
        <v>732</v>
      </c>
      <c r="D66" s="21" t="str">
        <f t="shared" si="8"/>
        <v>FIERENS STEFAN</v>
      </c>
      <c r="E66" s="22" t="str">
        <f t="shared" si="9"/>
        <v>-</v>
      </c>
      <c r="F66" s="23" t="str">
        <f t="shared" si="10"/>
        <v>A</v>
      </c>
      <c r="G66" s="23" t="str">
        <f>IF(TabelERE725[[#This Row],[Gespeelde manches]]&lt;10,"TW",IF(TabelERE725[[#This Row],[Percentage]]&lt;60%,"D","C"))</f>
        <v>TW</v>
      </c>
      <c r="H66" s="24" t="str">
        <f>(VLOOKUP(C66,Ledenlijst1,2,FALSE))&amp;" "&amp;(IF(TabelERE725[[#This Row],[Ploegnummer
(kolom te verbergen)]]="-","",TabelERE725[[#This Row],[Ploegnummer
(kolom te verbergen)]]))</f>
        <v xml:space="preserve">DE PLEZANTE HOEK </v>
      </c>
      <c r="I66" s="25" t="str">
        <f t="shared" si="11"/>
        <v>HOEK</v>
      </c>
      <c r="J66" s="44"/>
      <c r="K66" s="79" t="s">
        <v>16</v>
      </c>
      <c r="L66" s="46">
        <v>3</v>
      </c>
      <c r="M66" s="46" t="s">
        <v>16</v>
      </c>
      <c r="N66" s="54" t="s">
        <v>16</v>
      </c>
      <c r="O66" s="54" t="s">
        <v>16</v>
      </c>
      <c r="P66" s="84" t="s">
        <v>10</v>
      </c>
      <c r="Q66" s="47" t="s">
        <v>16</v>
      </c>
      <c r="R66" s="82" t="s">
        <v>10</v>
      </c>
      <c r="S66" s="47" t="s">
        <v>16</v>
      </c>
      <c r="T66" s="46" t="s">
        <v>16</v>
      </c>
      <c r="U66" s="47" t="s">
        <v>16</v>
      </c>
      <c r="V66" s="46">
        <v>3</v>
      </c>
      <c r="W66" s="54" t="s">
        <v>16</v>
      </c>
      <c r="X66" s="47" t="s">
        <v>16</v>
      </c>
      <c r="Y66" s="46" t="s">
        <v>16</v>
      </c>
      <c r="Z66" s="47" t="s">
        <v>16</v>
      </c>
      <c r="AA66" s="83" t="s">
        <v>10</v>
      </c>
      <c r="AB66" s="54" t="s">
        <v>16</v>
      </c>
      <c r="AC66" s="82" t="s">
        <v>10</v>
      </c>
      <c r="AD66" s="46" t="s">
        <v>16</v>
      </c>
      <c r="AE66" s="85" t="s">
        <v>28</v>
      </c>
      <c r="AF66" s="46" t="s">
        <v>16</v>
      </c>
      <c r="AG66" s="26">
        <f>SUM(TabelERE725[[#This Row],[11-09-21]:[07-05-22]])</f>
        <v>6</v>
      </c>
      <c r="AH66" s="27">
        <f>(COUNTIF(TabelERE725[[#This Row],[11-09-21]:[07-05-22]],3)*2)+COUNTIF(TabelERE725[[#This Row],[11-09-21]:[07-05-22]],1)</f>
        <v>4</v>
      </c>
      <c r="AI66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4</v>
      </c>
      <c r="AJ66" s="29"/>
      <c r="AK66" s="30">
        <f t="shared" si="12"/>
        <v>1</v>
      </c>
      <c r="AL66" s="31"/>
    </row>
    <row r="67" spans="1:38" s="32" customFormat="1" ht="15" customHeight="1" x14ac:dyDescent="0.3">
      <c r="A67" s="18"/>
      <c r="B67" s="19">
        <f t="shared" si="7"/>
        <v>63</v>
      </c>
      <c r="C67" s="20">
        <v>400</v>
      </c>
      <c r="D67" s="21" t="str">
        <f t="shared" si="8"/>
        <v>VAN CAMP LUCAS</v>
      </c>
      <c r="E67" s="22" t="str">
        <f t="shared" si="9"/>
        <v>-</v>
      </c>
      <c r="F67" s="23" t="str">
        <f t="shared" si="10"/>
        <v>C</v>
      </c>
      <c r="G67" s="23" t="str">
        <f>IF(TabelERE725[[#This Row],[Gespeelde manches]]&lt;10,"TW",IF(TabelERE725[[#This Row],[Percentage]]&lt;60%,"D","C"))</f>
        <v>D</v>
      </c>
      <c r="H67" s="24" t="str">
        <f>(VLOOKUP(C67,Ledenlijst1,2,FALSE))&amp;" "&amp;(IF(TabelERE725[[#This Row],[Ploegnummer
(kolom te verbergen)]]="-","",TabelERE725[[#This Row],[Ploegnummer
(kolom te verbergen)]]))</f>
        <v xml:space="preserve">DE VETTEN OS </v>
      </c>
      <c r="I67" s="25" t="str">
        <f t="shared" si="11"/>
        <v>DVO</v>
      </c>
      <c r="J67" s="44"/>
      <c r="K67" s="79">
        <v>0</v>
      </c>
      <c r="L67" s="46" t="s">
        <v>16</v>
      </c>
      <c r="M67" s="46" t="s">
        <v>16</v>
      </c>
      <c r="N67" s="54">
        <v>0</v>
      </c>
      <c r="O67" s="54">
        <v>0</v>
      </c>
      <c r="P67" s="47">
        <v>1</v>
      </c>
      <c r="Q67" s="47">
        <v>1</v>
      </c>
      <c r="R67" s="82" t="s">
        <v>10</v>
      </c>
      <c r="S67" s="47" t="s">
        <v>16</v>
      </c>
      <c r="T67" s="82" t="s">
        <v>10</v>
      </c>
      <c r="U67" s="47">
        <v>0</v>
      </c>
      <c r="V67" s="46">
        <v>0</v>
      </c>
      <c r="W67" s="54">
        <v>3</v>
      </c>
      <c r="X67" s="47" t="s">
        <v>16</v>
      </c>
      <c r="Y67" s="46" t="s">
        <v>16</v>
      </c>
      <c r="Z67" s="47">
        <v>0</v>
      </c>
      <c r="AA67" s="54">
        <v>1</v>
      </c>
      <c r="AB67" s="54" t="s">
        <v>16</v>
      </c>
      <c r="AC67" s="82" t="s">
        <v>10</v>
      </c>
      <c r="AD67" s="46">
        <v>0</v>
      </c>
      <c r="AE67" s="82" t="s">
        <v>10</v>
      </c>
      <c r="AF67" s="46" t="s">
        <v>16</v>
      </c>
      <c r="AG67" s="26">
        <f>SUM(TabelERE725[[#This Row],[11-09-21]:[07-05-22]])</f>
        <v>6</v>
      </c>
      <c r="AH67" s="27">
        <f>(COUNTIF(TabelERE725[[#This Row],[11-09-21]:[07-05-22]],3)*2)+COUNTIF(TabelERE725[[#This Row],[11-09-21]:[07-05-22]],1)</f>
        <v>5</v>
      </c>
      <c r="AI67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18</v>
      </c>
      <c r="AJ67" s="29">
        <v>4</v>
      </c>
      <c r="AK67" s="30">
        <f t="shared" si="12"/>
        <v>0.27777777777777779</v>
      </c>
      <c r="AL67" s="31"/>
    </row>
    <row r="68" spans="1:38" s="32" customFormat="1" ht="15" customHeight="1" x14ac:dyDescent="0.3">
      <c r="A68" s="18"/>
      <c r="B68" s="19">
        <f t="shared" ref="B68:B99" si="13">_xlfn.RANK.EQ(AG68,$AG$4:$AG$118,0)</f>
        <v>63</v>
      </c>
      <c r="C68" s="20">
        <v>498</v>
      </c>
      <c r="D68" s="21" t="str">
        <f t="shared" ref="D68:D99" si="14">VLOOKUP(C68,Ledenlijst1,4,FALSE)</f>
        <v>VAN STEEN PATRICK</v>
      </c>
      <c r="E68" s="22" t="str">
        <f t="shared" ref="E68:E99" si="15">VLOOKUP(C68,Ledenlijst1,6,FALSE)</f>
        <v>-</v>
      </c>
      <c r="F68" s="23" t="str">
        <f t="shared" ref="F68:F99" si="16">VLOOKUP(C68,Ledenlijst1,5,FALSE)</f>
        <v>C</v>
      </c>
      <c r="G68" s="23" t="str">
        <f>IF(TabelERE725[[#This Row],[Gespeelde manches]]&lt;10,"TW",IF(TabelERE725[[#This Row],[Percentage]]&lt;60%,"D","C"))</f>
        <v>D</v>
      </c>
      <c r="H68" s="24" t="str">
        <f>(VLOOKUP(C68,Ledenlijst1,2,FALSE))&amp;" "&amp;(IF(TabelERE725[[#This Row],[Ploegnummer
(kolom te verbergen)]]="-","",TabelERE725[[#This Row],[Ploegnummer
(kolom te verbergen)]]))</f>
        <v>DE ZES 3</v>
      </c>
      <c r="I68" s="25" t="str">
        <f t="shared" ref="I68:I99" si="17">VLOOKUP(C68,Ledenlijst1,3,FALSE)</f>
        <v>DZES</v>
      </c>
      <c r="J68" s="44">
        <v>3</v>
      </c>
      <c r="K68" s="79" t="s">
        <v>16</v>
      </c>
      <c r="L68" s="46" t="s">
        <v>16</v>
      </c>
      <c r="M68" s="46" t="s">
        <v>16</v>
      </c>
      <c r="N68" s="83" t="s">
        <v>10</v>
      </c>
      <c r="O68" s="54">
        <v>0</v>
      </c>
      <c r="P68" s="82" t="s">
        <v>10</v>
      </c>
      <c r="Q68" s="47" t="s">
        <v>16</v>
      </c>
      <c r="R68" s="46" t="s">
        <v>16</v>
      </c>
      <c r="S68" s="47" t="s">
        <v>16</v>
      </c>
      <c r="T68" s="46" t="s">
        <v>16</v>
      </c>
      <c r="U68" s="47" t="s">
        <v>16</v>
      </c>
      <c r="V68" s="46" t="s">
        <v>16</v>
      </c>
      <c r="W68" s="54">
        <v>1</v>
      </c>
      <c r="X68" s="47" t="s">
        <v>16</v>
      </c>
      <c r="Y68" s="82" t="s">
        <v>10</v>
      </c>
      <c r="Z68" s="47">
        <v>3</v>
      </c>
      <c r="AA68" s="82" t="s">
        <v>10</v>
      </c>
      <c r="AB68" s="54" t="s">
        <v>16</v>
      </c>
      <c r="AC68" s="46">
        <v>0</v>
      </c>
      <c r="AD68" s="46">
        <v>1</v>
      </c>
      <c r="AE68" s="47" t="s">
        <v>16</v>
      </c>
      <c r="AF68" s="46">
        <v>1</v>
      </c>
      <c r="AG68" s="26">
        <f>SUM(TabelERE725[[#This Row],[11-09-21]:[07-05-22]])</f>
        <v>6</v>
      </c>
      <c r="AH68" s="27">
        <f>(COUNTIF(TabelERE725[[#This Row],[11-09-21]:[07-05-22]],3)*2)+COUNTIF(TabelERE725[[#This Row],[11-09-21]:[07-05-22]],1)</f>
        <v>5</v>
      </c>
      <c r="AI68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12</v>
      </c>
      <c r="AJ68" s="29"/>
      <c r="AK68" s="30">
        <f t="shared" ref="AK68:AK99" si="18">IFERROR(AH68/AI68,0)</f>
        <v>0.41666666666666669</v>
      </c>
      <c r="AL68" s="31"/>
    </row>
    <row r="69" spans="1:38" s="32" customFormat="1" ht="15" customHeight="1" x14ac:dyDescent="0.3">
      <c r="A69" s="18"/>
      <c r="B69" s="19">
        <f t="shared" si="13"/>
        <v>63</v>
      </c>
      <c r="C69" s="20">
        <v>289</v>
      </c>
      <c r="D69" s="21" t="str">
        <f t="shared" si="14"/>
        <v>MAMPAEY MAARTEN</v>
      </c>
      <c r="E69" s="22" t="str">
        <f t="shared" si="15"/>
        <v>-</v>
      </c>
      <c r="F69" s="23" t="str">
        <f t="shared" si="16"/>
        <v>C</v>
      </c>
      <c r="G69" s="23" t="str">
        <f>IF(TabelERE725[[#This Row],[Gespeelde manches]]&lt;10,"TW",IF(TabelERE725[[#This Row],[Percentage]]&lt;60%,"D","C"))</f>
        <v>TW</v>
      </c>
      <c r="H69" s="24" t="str">
        <f>(VLOOKUP(C69,Ledenlijst1,2,FALSE))&amp;" "&amp;(IF(TabelERE725[[#This Row],[Ploegnummer
(kolom te verbergen)]]="-","",TabelERE725[[#This Row],[Ploegnummer
(kolom te verbergen)]]))</f>
        <v>KALFORT SPORTIF 4</v>
      </c>
      <c r="I69" s="25" t="str">
        <f t="shared" si="17"/>
        <v>KALF</v>
      </c>
      <c r="J69" s="44">
        <v>4</v>
      </c>
      <c r="K69" s="79" t="s">
        <v>16</v>
      </c>
      <c r="L69" s="46" t="s">
        <v>16</v>
      </c>
      <c r="M69" s="46" t="s">
        <v>16</v>
      </c>
      <c r="N69" s="54" t="s">
        <v>16</v>
      </c>
      <c r="O69" s="54" t="s">
        <v>16</v>
      </c>
      <c r="P69" s="47" t="s">
        <v>16</v>
      </c>
      <c r="Q69" s="84" t="s">
        <v>10</v>
      </c>
      <c r="R69" s="46" t="s">
        <v>16</v>
      </c>
      <c r="S69" s="47" t="s">
        <v>16</v>
      </c>
      <c r="T69" s="46">
        <v>3</v>
      </c>
      <c r="U69" s="82" t="s">
        <v>10</v>
      </c>
      <c r="V69" s="46" t="s">
        <v>16</v>
      </c>
      <c r="W69" s="54" t="s">
        <v>16</v>
      </c>
      <c r="X69" s="47">
        <v>3</v>
      </c>
      <c r="Y69" s="46" t="s">
        <v>16</v>
      </c>
      <c r="Z69" s="47" t="s">
        <v>16</v>
      </c>
      <c r="AA69" s="54" t="s">
        <v>16</v>
      </c>
      <c r="AB69" s="83" t="s">
        <v>10</v>
      </c>
      <c r="AC69" s="46" t="s">
        <v>16</v>
      </c>
      <c r="AD69" s="46" t="s">
        <v>16</v>
      </c>
      <c r="AE69" s="47" t="s">
        <v>16</v>
      </c>
      <c r="AF69" s="82" t="s">
        <v>10</v>
      </c>
      <c r="AG69" s="26">
        <f>SUM(TabelERE725[[#This Row],[11-09-21]:[07-05-22]])</f>
        <v>6</v>
      </c>
      <c r="AH69" s="27">
        <f>(COUNTIF(TabelERE725[[#This Row],[11-09-21]:[07-05-22]],3)*2)+COUNTIF(TabelERE725[[#This Row],[11-09-21]:[07-05-22]],1)</f>
        <v>4</v>
      </c>
      <c r="AI69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4</v>
      </c>
      <c r="AJ69" s="29"/>
      <c r="AK69" s="30">
        <f t="shared" si="18"/>
        <v>1</v>
      </c>
      <c r="AL69" s="31"/>
    </row>
    <row r="70" spans="1:38" s="32" customFormat="1" ht="15" customHeight="1" x14ac:dyDescent="0.3">
      <c r="A70" s="18"/>
      <c r="B70" s="19">
        <f t="shared" si="13"/>
        <v>67</v>
      </c>
      <c r="C70" s="20">
        <v>727</v>
      </c>
      <c r="D70" s="21" t="str">
        <f t="shared" si="14"/>
        <v>DE VOS PATRICIA</v>
      </c>
      <c r="E70" s="22">
        <f t="shared" si="15"/>
        <v>2</v>
      </c>
      <c r="F70" s="23" t="str">
        <f t="shared" si="16"/>
        <v>D</v>
      </c>
      <c r="G70" s="23" t="str">
        <f>IF(TabelERE725[[#This Row],[Gespeelde manches]]&lt;10,"TW",IF(TabelERE725[[#This Row],[Percentage]]&lt;60%,"D","C"))</f>
        <v>D</v>
      </c>
      <c r="H70" s="24" t="str">
        <f>(VLOOKUP(C70,Ledenlijst1,2,FALSE))&amp;" "&amp;(IF(TabelERE725[[#This Row],[Ploegnummer
(kolom te verbergen)]]="-","",TabelERE725[[#This Row],[Ploegnummer
(kolom te verbergen)]]))</f>
        <v>DE BELOFTEN 2</v>
      </c>
      <c r="I70" s="25" t="str">
        <f t="shared" si="17"/>
        <v>DBEL</v>
      </c>
      <c r="J70" s="44">
        <v>2</v>
      </c>
      <c r="K70" s="79">
        <v>1</v>
      </c>
      <c r="L70" s="46">
        <v>0</v>
      </c>
      <c r="M70" s="46">
        <v>0</v>
      </c>
      <c r="N70" s="54">
        <v>0</v>
      </c>
      <c r="O70" s="83" t="s">
        <v>10</v>
      </c>
      <c r="P70" s="47">
        <v>0</v>
      </c>
      <c r="Q70" s="82" t="s">
        <v>10</v>
      </c>
      <c r="R70" s="46" t="s">
        <v>16</v>
      </c>
      <c r="S70" s="47" t="s">
        <v>16</v>
      </c>
      <c r="T70" s="46">
        <v>0</v>
      </c>
      <c r="U70" s="47">
        <v>0</v>
      </c>
      <c r="V70" s="46">
        <v>0</v>
      </c>
      <c r="W70" s="54">
        <v>1</v>
      </c>
      <c r="X70" s="47" t="s">
        <v>16</v>
      </c>
      <c r="Y70" s="46" t="s">
        <v>16</v>
      </c>
      <c r="Z70" s="84" t="s">
        <v>10</v>
      </c>
      <c r="AA70" s="54">
        <v>0</v>
      </c>
      <c r="AB70" s="82" t="s">
        <v>10</v>
      </c>
      <c r="AC70" s="46">
        <v>0</v>
      </c>
      <c r="AD70" s="46">
        <v>0</v>
      </c>
      <c r="AE70" s="47">
        <v>3</v>
      </c>
      <c r="AF70" s="46">
        <v>0</v>
      </c>
      <c r="AG70" s="26">
        <f>SUM(TabelERE725[[#This Row],[11-09-21]:[07-05-22]])</f>
        <v>5</v>
      </c>
      <c r="AH70" s="27">
        <f>(COUNTIF(TabelERE725[[#This Row],[11-09-21]:[07-05-22]],3)*2)+COUNTIF(TabelERE725[[#This Row],[11-09-21]:[07-05-22]],1)</f>
        <v>4</v>
      </c>
      <c r="AI70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28</v>
      </c>
      <c r="AJ70" s="29"/>
      <c r="AK70" s="30">
        <f t="shared" si="18"/>
        <v>0.14285714285714285</v>
      </c>
      <c r="AL70" s="31"/>
    </row>
    <row r="71" spans="1:38" s="32" customFormat="1" ht="15" customHeight="1" x14ac:dyDescent="0.3">
      <c r="A71" s="18"/>
      <c r="B71" s="19">
        <f t="shared" si="13"/>
        <v>67</v>
      </c>
      <c r="C71" s="20">
        <v>877</v>
      </c>
      <c r="D71" s="21" t="str">
        <f t="shared" si="14"/>
        <v>PEETERS DYLAN</v>
      </c>
      <c r="E71" s="22" t="str">
        <f t="shared" si="15"/>
        <v>-</v>
      </c>
      <c r="F71" s="23" t="str">
        <f t="shared" si="16"/>
        <v>NA</v>
      </c>
      <c r="G71" s="23" t="str">
        <f>IF(TabelERE725[[#This Row],[Gespeelde manches]]&lt;10,"TW",IF(TabelERE725[[#This Row],[Percentage]]&lt;60%,"D","C"))</f>
        <v>D</v>
      </c>
      <c r="H71" s="24" t="str">
        <f>(VLOOKUP(C71,Ledenlijst1,2,FALSE))&amp;" "&amp;(IF(TabelERE725[[#This Row],[Ploegnummer
(kolom te verbergen)]]="-","",TabelERE725[[#This Row],[Ploegnummer
(kolom te verbergen)]]))</f>
        <v>DE BELOFTEN 2</v>
      </c>
      <c r="I71" s="25" t="str">
        <f t="shared" si="17"/>
        <v>DBEL</v>
      </c>
      <c r="J71" s="44">
        <v>2</v>
      </c>
      <c r="K71" s="79" t="s">
        <v>16</v>
      </c>
      <c r="L71" s="46" t="s">
        <v>16</v>
      </c>
      <c r="M71" s="46">
        <v>0</v>
      </c>
      <c r="N71" s="54">
        <v>0</v>
      </c>
      <c r="O71" s="83" t="s">
        <v>10</v>
      </c>
      <c r="P71" s="47">
        <v>0</v>
      </c>
      <c r="Q71" s="82" t="s">
        <v>10</v>
      </c>
      <c r="R71" s="46" t="s">
        <v>16</v>
      </c>
      <c r="S71" s="47">
        <v>0</v>
      </c>
      <c r="T71" s="46" t="s">
        <v>16</v>
      </c>
      <c r="U71" s="47">
        <v>0</v>
      </c>
      <c r="V71" s="46">
        <v>0</v>
      </c>
      <c r="W71" s="54">
        <v>0</v>
      </c>
      <c r="X71" s="47">
        <v>0</v>
      </c>
      <c r="Y71" s="46">
        <v>1</v>
      </c>
      <c r="Z71" s="84" t="s">
        <v>10</v>
      </c>
      <c r="AA71" s="54">
        <v>1</v>
      </c>
      <c r="AB71" s="82" t="s">
        <v>10</v>
      </c>
      <c r="AC71" s="46">
        <v>0</v>
      </c>
      <c r="AD71" s="46">
        <v>3</v>
      </c>
      <c r="AE71" s="47" t="s">
        <v>16</v>
      </c>
      <c r="AF71" s="46" t="s">
        <v>16</v>
      </c>
      <c r="AG71" s="26">
        <f>SUM(TabelERE725[[#This Row],[11-09-21]:[07-05-22]])</f>
        <v>5</v>
      </c>
      <c r="AH71" s="27">
        <f>(COUNTIF(TabelERE725[[#This Row],[11-09-21]:[07-05-22]],3)*2)+COUNTIF(TabelERE725[[#This Row],[11-09-21]:[07-05-22]],1)</f>
        <v>4</v>
      </c>
      <c r="AI71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24</v>
      </c>
      <c r="AJ71" s="29"/>
      <c r="AK71" s="30">
        <f t="shared" si="18"/>
        <v>0.16666666666666666</v>
      </c>
      <c r="AL71" s="31"/>
    </row>
    <row r="72" spans="1:38" s="32" customFormat="1" ht="15" customHeight="1" x14ac:dyDescent="0.3">
      <c r="A72" s="18"/>
      <c r="B72" s="19">
        <f t="shared" si="13"/>
        <v>67</v>
      </c>
      <c r="C72" s="20">
        <v>875</v>
      </c>
      <c r="D72" s="21" t="str">
        <f t="shared" si="14"/>
        <v>LIESSENS JURGEN</v>
      </c>
      <c r="E72" s="22" t="str">
        <f t="shared" si="15"/>
        <v>-</v>
      </c>
      <c r="F72" s="23" t="str">
        <f t="shared" si="16"/>
        <v>NA</v>
      </c>
      <c r="G72" s="23" t="str">
        <f>IF(TabelERE725[[#This Row],[Gespeelde manches]]&lt;10,"TW",IF(TabelERE725[[#This Row],[Percentage]]&lt;60%,"D","C"))</f>
        <v>D</v>
      </c>
      <c r="H72" s="24" t="str">
        <f>(VLOOKUP(C72,Ledenlijst1,2,FALSE))&amp;" "&amp;(IF(TabelERE725[[#This Row],[Ploegnummer
(kolom te verbergen)]]="-","",TabelERE725[[#This Row],[Ploegnummer
(kolom te verbergen)]]))</f>
        <v xml:space="preserve">DE PLEZANTE HOEK </v>
      </c>
      <c r="I72" s="25" t="str">
        <f t="shared" si="17"/>
        <v>HOEK</v>
      </c>
      <c r="J72" s="44"/>
      <c r="K72" s="79" t="s">
        <v>16</v>
      </c>
      <c r="L72" s="46" t="s">
        <v>16</v>
      </c>
      <c r="M72" s="46" t="s">
        <v>16</v>
      </c>
      <c r="N72" s="54" t="s">
        <v>16</v>
      </c>
      <c r="O72" s="54">
        <v>0</v>
      </c>
      <c r="P72" s="84" t="s">
        <v>10</v>
      </c>
      <c r="Q72" s="47">
        <v>0</v>
      </c>
      <c r="R72" s="82" t="s">
        <v>10</v>
      </c>
      <c r="S72" s="47" t="s">
        <v>16</v>
      </c>
      <c r="T72" s="46">
        <v>1</v>
      </c>
      <c r="U72" s="47">
        <v>1</v>
      </c>
      <c r="V72" s="46" t="s">
        <v>16</v>
      </c>
      <c r="W72" s="54" t="s">
        <v>16</v>
      </c>
      <c r="X72" s="47">
        <v>0</v>
      </c>
      <c r="Y72" s="46">
        <v>1</v>
      </c>
      <c r="Z72" s="47">
        <v>1</v>
      </c>
      <c r="AA72" s="83" t="s">
        <v>10</v>
      </c>
      <c r="AB72" s="54" t="s">
        <v>16</v>
      </c>
      <c r="AC72" s="82" t="s">
        <v>10</v>
      </c>
      <c r="AD72" s="46" t="s">
        <v>16</v>
      </c>
      <c r="AE72" s="85" t="s">
        <v>28</v>
      </c>
      <c r="AF72" s="46">
        <v>1</v>
      </c>
      <c r="AG72" s="26">
        <f>SUM(TabelERE725[[#This Row],[11-09-21]:[07-05-22]])</f>
        <v>5</v>
      </c>
      <c r="AH72" s="27">
        <f>(COUNTIF(TabelERE725[[#This Row],[11-09-21]:[07-05-22]],3)*2)+COUNTIF(TabelERE725[[#This Row],[11-09-21]:[07-05-22]],1)</f>
        <v>5</v>
      </c>
      <c r="AI72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16</v>
      </c>
      <c r="AJ72" s="29"/>
      <c r="AK72" s="30">
        <f t="shared" si="18"/>
        <v>0.3125</v>
      </c>
      <c r="AL72" s="31"/>
    </row>
    <row r="73" spans="1:38" s="32" customFormat="1" ht="15" customHeight="1" x14ac:dyDescent="0.3">
      <c r="A73" s="18"/>
      <c r="B73" s="19">
        <f t="shared" si="13"/>
        <v>67</v>
      </c>
      <c r="C73" s="20">
        <v>799</v>
      </c>
      <c r="D73" s="21" t="str">
        <f t="shared" si="14"/>
        <v>VAN INGELGEM MAARTEN</v>
      </c>
      <c r="E73" s="22" t="str">
        <f t="shared" si="15"/>
        <v>-</v>
      </c>
      <c r="F73" s="23" t="str">
        <f t="shared" si="16"/>
        <v>NA</v>
      </c>
      <c r="G73" s="23" t="str">
        <f>IF(TabelERE725[[#This Row],[Gespeelde manches]]&lt;10,"TW",IF(TabelERE725[[#This Row],[Percentage]]&lt;60%,"D","C"))</f>
        <v>TW</v>
      </c>
      <c r="H73" s="24" t="str">
        <f>(VLOOKUP(C73,Ledenlijst1,2,FALSE))&amp;" "&amp;(IF(TabelERE725[[#This Row],[Ploegnummer
(kolom te verbergen)]]="-","",TabelERE725[[#This Row],[Ploegnummer
(kolom te verbergen)]]))</f>
        <v xml:space="preserve">DE PLEZANTE HOEK </v>
      </c>
      <c r="I73" s="25" t="str">
        <f t="shared" si="17"/>
        <v>HOEK</v>
      </c>
      <c r="J73" s="44"/>
      <c r="K73" s="79">
        <v>1</v>
      </c>
      <c r="L73" s="46" t="s">
        <v>16</v>
      </c>
      <c r="M73" s="46">
        <v>1</v>
      </c>
      <c r="N73" s="54" t="s">
        <v>16</v>
      </c>
      <c r="O73" s="54" t="s">
        <v>16</v>
      </c>
      <c r="P73" s="84" t="s">
        <v>10</v>
      </c>
      <c r="Q73" s="47" t="s">
        <v>16</v>
      </c>
      <c r="R73" s="82" t="s">
        <v>10</v>
      </c>
      <c r="S73" s="47" t="s">
        <v>16</v>
      </c>
      <c r="T73" s="46" t="s">
        <v>16</v>
      </c>
      <c r="U73" s="47" t="s">
        <v>16</v>
      </c>
      <c r="V73" s="46" t="s">
        <v>16</v>
      </c>
      <c r="W73" s="54" t="s">
        <v>16</v>
      </c>
      <c r="X73" s="47" t="s">
        <v>16</v>
      </c>
      <c r="Y73" s="46" t="s">
        <v>16</v>
      </c>
      <c r="Z73" s="47">
        <v>3</v>
      </c>
      <c r="AA73" s="83" t="s">
        <v>10</v>
      </c>
      <c r="AB73" s="54" t="s">
        <v>16</v>
      </c>
      <c r="AC73" s="82" t="s">
        <v>10</v>
      </c>
      <c r="AD73" s="46" t="s">
        <v>16</v>
      </c>
      <c r="AE73" s="85" t="s">
        <v>28</v>
      </c>
      <c r="AF73" s="46" t="s">
        <v>16</v>
      </c>
      <c r="AG73" s="26">
        <f>SUM(TabelERE725[[#This Row],[11-09-21]:[07-05-22]])</f>
        <v>5</v>
      </c>
      <c r="AH73" s="27">
        <f>(COUNTIF(TabelERE725[[#This Row],[11-09-21]:[07-05-22]],3)*2)+COUNTIF(TabelERE725[[#This Row],[11-09-21]:[07-05-22]],1)</f>
        <v>4</v>
      </c>
      <c r="AI73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6</v>
      </c>
      <c r="AJ73" s="29"/>
      <c r="AK73" s="30">
        <f t="shared" si="18"/>
        <v>0.66666666666666663</v>
      </c>
      <c r="AL73" s="31"/>
    </row>
    <row r="74" spans="1:38" s="32" customFormat="1" ht="15" customHeight="1" x14ac:dyDescent="0.3">
      <c r="A74" s="18"/>
      <c r="B74" s="19">
        <f t="shared" si="13"/>
        <v>71</v>
      </c>
      <c r="C74" s="20">
        <v>837</v>
      </c>
      <c r="D74" s="21" t="str">
        <f t="shared" si="14"/>
        <v>FLION JEREMY</v>
      </c>
      <c r="E74" s="22" t="str">
        <f t="shared" si="15"/>
        <v>-</v>
      </c>
      <c r="F74" s="23" t="str">
        <f t="shared" si="16"/>
        <v>NA</v>
      </c>
      <c r="G74" s="23" t="str">
        <f>IF(TabelERE725[[#This Row],[Gespeelde manches]]&lt;10,"TW",IF(TabelERE725[[#This Row],[Percentage]]&lt;60%,"D","C"))</f>
        <v>TW</v>
      </c>
      <c r="H74" s="24" t="str">
        <f>(VLOOKUP(C74,Ledenlijst1,2,FALSE))&amp;" "&amp;(IF(TabelERE725[[#This Row],[Ploegnummer
(kolom te verbergen)]]="-","",TabelERE725[[#This Row],[Ploegnummer
(kolom te verbergen)]]))</f>
        <v>DE BELOFTEN 2</v>
      </c>
      <c r="I74" s="25" t="str">
        <f t="shared" si="17"/>
        <v>DBEL</v>
      </c>
      <c r="J74" s="44">
        <v>2</v>
      </c>
      <c r="K74" s="79" t="s">
        <v>16</v>
      </c>
      <c r="L74" s="46" t="s">
        <v>16</v>
      </c>
      <c r="M74" s="46" t="s">
        <v>16</v>
      </c>
      <c r="N74" s="54" t="s">
        <v>16</v>
      </c>
      <c r="O74" s="83" t="s">
        <v>10</v>
      </c>
      <c r="P74" s="47">
        <v>1</v>
      </c>
      <c r="Q74" s="82" t="s">
        <v>10</v>
      </c>
      <c r="R74" s="46" t="s">
        <v>16</v>
      </c>
      <c r="S74" s="47" t="s">
        <v>16</v>
      </c>
      <c r="T74" s="46" t="s">
        <v>16</v>
      </c>
      <c r="U74" s="47" t="s">
        <v>16</v>
      </c>
      <c r="V74" s="46" t="s">
        <v>16</v>
      </c>
      <c r="W74" s="54" t="s">
        <v>16</v>
      </c>
      <c r="X74" s="47">
        <v>3</v>
      </c>
      <c r="Y74" s="46" t="s">
        <v>16</v>
      </c>
      <c r="Z74" s="84" t="s">
        <v>10</v>
      </c>
      <c r="AA74" s="54" t="s">
        <v>16</v>
      </c>
      <c r="AB74" s="82" t="s">
        <v>10</v>
      </c>
      <c r="AC74" s="46" t="s">
        <v>16</v>
      </c>
      <c r="AD74" s="46" t="s">
        <v>16</v>
      </c>
      <c r="AE74" s="47" t="s">
        <v>16</v>
      </c>
      <c r="AF74" s="46" t="s">
        <v>16</v>
      </c>
      <c r="AG74" s="26">
        <f>SUM(TabelERE725[[#This Row],[11-09-21]:[07-05-22]])</f>
        <v>4</v>
      </c>
      <c r="AH74" s="27">
        <f>(COUNTIF(TabelERE725[[#This Row],[11-09-21]:[07-05-22]],3)*2)+COUNTIF(TabelERE725[[#This Row],[11-09-21]:[07-05-22]],1)</f>
        <v>3</v>
      </c>
      <c r="AI74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4</v>
      </c>
      <c r="AJ74" s="29"/>
      <c r="AK74" s="30">
        <f t="shared" si="18"/>
        <v>0.75</v>
      </c>
      <c r="AL74" s="31"/>
    </row>
    <row r="75" spans="1:38" s="32" customFormat="1" ht="15" customHeight="1" x14ac:dyDescent="0.3">
      <c r="A75" s="18"/>
      <c r="B75" s="19">
        <f t="shared" si="13"/>
        <v>71</v>
      </c>
      <c r="C75" s="20">
        <v>795</v>
      </c>
      <c r="D75" s="21" t="str">
        <f t="shared" si="14"/>
        <v>VAN DEN BRANDE MICHEL</v>
      </c>
      <c r="E75" s="22" t="str">
        <f t="shared" si="15"/>
        <v>-</v>
      </c>
      <c r="F75" s="23" t="str">
        <f t="shared" si="16"/>
        <v>NA</v>
      </c>
      <c r="G75" s="23" t="str">
        <f>IF(TabelERE725[[#This Row],[Gespeelde manches]]&lt;10,"TW",IF(TabelERE725[[#This Row],[Percentage]]&lt;60%,"D","C"))</f>
        <v>TW</v>
      </c>
      <c r="H75" s="24" t="str">
        <f>(VLOOKUP(C75,Ledenlijst1,2,FALSE))&amp;" "&amp;(IF(TabelERE725[[#This Row],[Ploegnummer
(kolom te verbergen)]]="-","",TabelERE725[[#This Row],[Ploegnummer
(kolom te verbergen)]]))</f>
        <v xml:space="preserve">DE PLEZANTE HOEK </v>
      </c>
      <c r="I75" s="25" t="str">
        <f t="shared" si="17"/>
        <v>HOEK</v>
      </c>
      <c r="J75" s="44"/>
      <c r="K75" s="79" t="s">
        <v>16</v>
      </c>
      <c r="L75" s="46">
        <v>0</v>
      </c>
      <c r="M75" s="46" t="s">
        <v>16</v>
      </c>
      <c r="N75" s="54">
        <v>3</v>
      </c>
      <c r="O75" s="54" t="s">
        <v>16</v>
      </c>
      <c r="P75" s="84" t="s">
        <v>10</v>
      </c>
      <c r="Q75" s="47" t="s">
        <v>16</v>
      </c>
      <c r="R75" s="82" t="s">
        <v>10</v>
      </c>
      <c r="S75" s="47" t="s">
        <v>16</v>
      </c>
      <c r="T75" s="46" t="s">
        <v>16</v>
      </c>
      <c r="U75" s="47" t="s">
        <v>16</v>
      </c>
      <c r="V75" s="46" t="s">
        <v>16</v>
      </c>
      <c r="W75" s="54">
        <v>0</v>
      </c>
      <c r="X75" s="47" t="s">
        <v>16</v>
      </c>
      <c r="Y75" s="46" t="s">
        <v>16</v>
      </c>
      <c r="Z75" s="47" t="s">
        <v>16</v>
      </c>
      <c r="AA75" s="83" t="s">
        <v>10</v>
      </c>
      <c r="AB75" s="54" t="s">
        <v>16</v>
      </c>
      <c r="AC75" s="82" t="s">
        <v>10</v>
      </c>
      <c r="AD75" s="46">
        <v>1</v>
      </c>
      <c r="AE75" s="85" t="s">
        <v>28</v>
      </c>
      <c r="AF75" s="46" t="s">
        <v>16</v>
      </c>
      <c r="AG75" s="26">
        <f>SUM(TabelERE725[[#This Row],[11-09-21]:[07-05-22]])</f>
        <v>4</v>
      </c>
      <c r="AH75" s="27">
        <f>(COUNTIF(TabelERE725[[#This Row],[11-09-21]:[07-05-22]],3)*2)+COUNTIF(TabelERE725[[#This Row],[11-09-21]:[07-05-22]],1)</f>
        <v>3</v>
      </c>
      <c r="AI75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8</v>
      </c>
      <c r="AJ75" s="29"/>
      <c r="AK75" s="30">
        <f t="shared" si="18"/>
        <v>0.375</v>
      </c>
      <c r="AL75" s="31"/>
    </row>
    <row r="76" spans="1:38" s="32" customFormat="1" ht="15" customHeight="1" x14ac:dyDescent="0.3">
      <c r="A76" s="18"/>
      <c r="B76" s="19">
        <f t="shared" si="13"/>
        <v>71</v>
      </c>
      <c r="C76" s="20">
        <v>579</v>
      </c>
      <c r="D76" s="21" t="str">
        <f t="shared" si="14"/>
        <v>DE VALCK FRANCOIS</v>
      </c>
      <c r="E76" s="22" t="str">
        <f t="shared" si="15"/>
        <v>-</v>
      </c>
      <c r="F76" s="23" t="str">
        <f t="shared" si="16"/>
        <v>B</v>
      </c>
      <c r="G76" s="23" t="str">
        <f>IF(TabelERE725[[#This Row],[Gespeelde manches]]&lt;10,"TW",IF(TabelERE725[[#This Row],[Percentage]]&lt;60%,"D","C"))</f>
        <v>TW</v>
      </c>
      <c r="H76" s="24" t="str">
        <f>(VLOOKUP(C76,Ledenlijst1,2,FALSE))&amp;" "&amp;(IF(TabelERE725[[#This Row],[Ploegnummer
(kolom te verbergen)]]="-","",TabelERE725[[#This Row],[Ploegnummer
(kolom te verbergen)]]))</f>
        <v>DE ZES 3</v>
      </c>
      <c r="I76" s="25" t="str">
        <f t="shared" si="17"/>
        <v>DZES</v>
      </c>
      <c r="J76" s="44">
        <v>3</v>
      </c>
      <c r="K76" s="79" t="s">
        <v>16</v>
      </c>
      <c r="L76" s="46" t="s">
        <v>16</v>
      </c>
      <c r="M76" s="46" t="s">
        <v>16</v>
      </c>
      <c r="N76" s="83" t="s">
        <v>10</v>
      </c>
      <c r="O76" s="54" t="s">
        <v>16</v>
      </c>
      <c r="P76" s="82" t="s">
        <v>10</v>
      </c>
      <c r="Q76" s="47" t="s">
        <v>16</v>
      </c>
      <c r="R76" s="46" t="s">
        <v>16</v>
      </c>
      <c r="S76" s="47" t="s">
        <v>16</v>
      </c>
      <c r="T76" s="46" t="s">
        <v>16</v>
      </c>
      <c r="U76" s="47" t="s">
        <v>16</v>
      </c>
      <c r="V76" s="46" t="s">
        <v>16</v>
      </c>
      <c r="W76" s="54" t="s">
        <v>16</v>
      </c>
      <c r="X76" s="47" t="s">
        <v>16</v>
      </c>
      <c r="Y76" s="82" t="s">
        <v>10</v>
      </c>
      <c r="Z76" s="47" t="s">
        <v>16</v>
      </c>
      <c r="AA76" s="82" t="s">
        <v>10</v>
      </c>
      <c r="AB76" s="54" t="s">
        <v>16</v>
      </c>
      <c r="AC76" s="46" t="s">
        <v>16</v>
      </c>
      <c r="AD76" s="46">
        <v>3</v>
      </c>
      <c r="AE76" s="47">
        <v>1</v>
      </c>
      <c r="AF76" s="46" t="s">
        <v>16</v>
      </c>
      <c r="AG76" s="26">
        <f>SUM(TabelERE725[[#This Row],[11-09-21]:[07-05-22]])</f>
        <v>4</v>
      </c>
      <c r="AH76" s="27">
        <f>(COUNTIF(TabelERE725[[#This Row],[11-09-21]:[07-05-22]],3)*2)+COUNTIF(TabelERE725[[#This Row],[11-09-21]:[07-05-22]],1)</f>
        <v>3</v>
      </c>
      <c r="AI76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4</v>
      </c>
      <c r="AJ76" s="29"/>
      <c r="AK76" s="30">
        <f t="shared" si="18"/>
        <v>0.75</v>
      </c>
      <c r="AL76" s="31"/>
    </row>
    <row r="77" spans="1:38" s="32" customFormat="1" ht="15" customHeight="1" x14ac:dyDescent="0.3">
      <c r="A77" s="18"/>
      <c r="B77" s="19">
        <f t="shared" si="13"/>
        <v>71</v>
      </c>
      <c r="C77" s="20">
        <v>879</v>
      </c>
      <c r="D77" s="21" t="str">
        <f t="shared" si="14"/>
        <v>DEWIL CHANTAL</v>
      </c>
      <c r="E77" s="22" t="str">
        <f t="shared" si="15"/>
        <v>-</v>
      </c>
      <c r="F77" s="23" t="str">
        <f t="shared" si="16"/>
        <v>NA</v>
      </c>
      <c r="G77" s="23" t="str">
        <f>IF(TabelERE725[[#This Row],[Gespeelde manches]]&lt;10,"TW",IF(TabelERE725[[#This Row],[Percentage]]&lt;60%,"D","C"))</f>
        <v>D</v>
      </c>
      <c r="H77" s="24" t="str">
        <f>(VLOOKUP(C77,Ledenlijst1,2,FALSE))&amp;" "&amp;(IF(TabelERE725[[#This Row],[Ploegnummer
(kolom te verbergen)]]="-","",TabelERE725[[#This Row],[Ploegnummer
(kolom te verbergen)]]))</f>
        <v>GOUDEN BIL 4</v>
      </c>
      <c r="I77" s="25" t="str">
        <f t="shared" si="17"/>
        <v>GBIL</v>
      </c>
      <c r="J77" s="44">
        <v>4</v>
      </c>
      <c r="K77" s="79" t="s">
        <v>16</v>
      </c>
      <c r="L77" s="82" t="s">
        <v>10</v>
      </c>
      <c r="M77" s="46">
        <v>0</v>
      </c>
      <c r="N77" s="54" t="s">
        <v>16</v>
      </c>
      <c r="O77" s="54" t="s">
        <v>16</v>
      </c>
      <c r="P77" s="47" t="s">
        <v>16</v>
      </c>
      <c r="Q77" s="47" t="s">
        <v>16</v>
      </c>
      <c r="R77" s="46" t="s">
        <v>16</v>
      </c>
      <c r="S77" s="47" t="s">
        <v>16</v>
      </c>
      <c r="T77" s="46">
        <v>1</v>
      </c>
      <c r="U77" s="84" t="s">
        <v>10</v>
      </c>
      <c r="V77" s="46" t="s">
        <v>16</v>
      </c>
      <c r="W77" s="82" t="s">
        <v>10</v>
      </c>
      <c r="X77" s="47" t="s">
        <v>16</v>
      </c>
      <c r="Y77" s="46" t="s">
        <v>16</v>
      </c>
      <c r="Z77" s="47">
        <v>0</v>
      </c>
      <c r="AA77" s="54" t="s">
        <v>16</v>
      </c>
      <c r="AB77" s="54">
        <v>0</v>
      </c>
      <c r="AC77" s="46" t="s">
        <v>16</v>
      </c>
      <c r="AD77" s="46" t="s">
        <v>16</v>
      </c>
      <c r="AE77" s="47">
        <v>3</v>
      </c>
      <c r="AF77" s="82" t="s">
        <v>10</v>
      </c>
      <c r="AG77" s="26">
        <f>SUM(TabelERE725[[#This Row],[11-09-21]:[07-05-22]])</f>
        <v>4</v>
      </c>
      <c r="AH77" s="27">
        <f>(COUNTIF(TabelERE725[[#This Row],[11-09-21]:[07-05-22]],3)*2)+COUNTIF(TabelERE725[[#This Row],[11-09-21]:[07-05-22]],1)</f>
        <v>3</v>
      </c>
      <c r="AI77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10</v>
      </c>
      <c r="AJ77" s="29"/>
      <c r="AK77" s="30">
        <f t="shared" si="18"/>
        <v>0.3</v>
      </c>
      <c r="AL77" s="31"/>
    </row>
    <row r="78" spans="1:38" s="32" customFormat="1" ht="15" customHeight="1" x14ac:dyDescent="0.3">
      <c r="A78" s="18"/>
      <c r="B78" s="19">
        <f t="shared" si="13"/>
        <v>75</v>
      </c>
      <c r="C78" s="20">
        <v>693</v>
      </c>
      <c r="D78" s="21" t="str">
        <f t="shared" si="14"/>
        <v>FLION EDDY</v>
      </c>
      <c r="E78" s="22" t="str">
        <f t="shared" si="15"/>
        <v>-</v>
      </c>
      <c r="F78" s="23" t="str">
        <f t="shared" si="16"/>
        <v>NA</v>
      </c>
      <c r="G78" s="23" t="str">
        <f>IF(TabelERE725[[#This Row],[Gespeelde manches]]&lt;10,"TW",IF(TabelERE725[[#This Row],[Percentage]]&lt;60%,"D","C"))</f>
        <v>TW</v>
      </c>
      <c r="H78" s="24" t="str">
        <f>(VLOOKUP(C78,Ledenlijst1,2,FALSE))&amp;" "&amp;(IF(TabelERE725[[#This Row],[Ploegnummer
(kolom te verbergen)]]="-","",TabelERE725[[#This Row],[Ploegnummer
(kolom te verbergen)]]))</f>
        <v>DE BELOFTEN 2</v>
      </c>
      <c r="I78" s="25" t="str">
        <f t="shared" si="17"/>
        <v>DBEL</v>
      </c>
      <c r="J78" s="44">
        <v>2</v>
      </c>
      <c r="K78" s="79" t="s">
        <v>16</v>
      </c>
      <c r="L78" s="46" t="s">
        <v>16</v>
      </c>
      <c r="M78" s="46" t="s">
        <v>16</v>
      </c>
      <c r="N78" s="54" t="s">
        <v>16</v>
      </c>
      <c r="O78" s="83" t="s">
        <v>10</v>
      </c>
      <c r="P78" s="47" t="s">
        <v>16</v>
      </c>
      <c r="Q78" s="82" t="s">
        <v>10</v>
      </c>
      <c r="R78" s="46" t="s">
        <v>16</v>
      </c>
      <c r="S78" s="47">
        <v>0</v>
      </c>
      <c r="T78" s="46" t="s">
        <v>16</v>
      </c>
      <c r="U78" s="47" t="s">
        <v>16</v>
      </c>
      <c r="V78" s="46" t="s">
        <v>16</v>
      </c>
      <c r="W78" s="54" t="s">
        <v>16</v>
      </c>
      <c r="X78" s="47">
        <v>3</v>
      </c>
      <c r="Y78" s="46" t="s">
        <v>16</v>
      </c>
      <c r="Z78" s="84" t="s">
        <v>10</v>
      </c>
      <c r="AA78" s="54" t="s">
        <v>16</v>
      </c>
      <c r="AB78" s="82" t="s">
        <v>10</v>
      </c>
      <c r="AC78" s="46" t="s">
        <v>16</v>
      </c>
      <c r="AD78" s="46" t="s">
        <v>16</v>
      </c>
      <c r="AE78" s="47" t="s">
        <v>16</v>
      </c>
      <c r="AF78" s="46" t="s">
        <v>16</v>
      </c>
      <c r="AG78" s="26">
        <f>SUM(TabelERE725[[#This Row],[11-09-21]:[07-05-22]])</f>
        <v>3</v>
      </c>
      <c r="AH78" s="27">
        <f>(COUNTIF(TabelERE725[[#This Row],[11-09-21]:[07-05-22]],3)*2)+COUNTIF(TabelERE725[[#This Row],[11-09-21]:[07-05-22]],1)</f>
        <v>2</v>
      </c>
      <c r="AI78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4</v>
      </c>
      <c r="AJ78" s="29"/>
      <c r="AK78" s="30">
        <f t="shared" si="18"/>
        <v>0.5</v>
      </c>
      <c r="AL78" s="31"/>
    </row>
    <row r="79" spans="1:38" s="32" customFormat="1" ht="15" customHeight="1" x14ac:dyDescent="0.3">
      <c r="A79" s="18"/>
      <c r="B79" s="19">
        <f t="shared" si="13"/>
        <v>75</v>
      </c>
      <c r="C79" s="20">
        <v>437</v>
      </c>
      <c r="D79" s="21" t="str">
        <f t="shared" si="14"/>
        <v>POTUMS KOEN</v>
      </c>
      <c r="E79" s="22" t="str">
        <f t="shared" si="15"/>
        <v>-</v>
      </c>
      <c r="F79" s="23" t="str">
        <f t="shared" si="16"/>
        <v>D</v>
      </c>
      <c r="G79" s="23" t="str">
        <f>IF(TabelERE725[[#This Row],[Gespeelde manches]]&lt;10,"TW",IF(TabelERE725[[#This Row],[Percentage]]&lt;60%,"D","C"))</f>
        <v>TW</v>
      </c>
      <c r="H79" s="24" t="str">
        <f>(VLOOKUP(C79,Ledenlijst1,2,FALSE))&amp;" "&amp;(IF(TabelERE725[[#This Row],[Ploegnummer
(kolom te verbergen)]]="-","",TabelERE725[[#This Row],[Ploegnummer
(kolom te verbergen)]]))</f>
        <v>DE SPLINTERS 3</v>
      </c>
      <c r="I79" s="25" t="str">
        <f t="shared" si="17"/>
        <v>SPLI</v>
      </c>
      <c r="J79" s="44">
        <v>3</v>
      </c>
      <c r="K79" s="79">
        <v>1</v>
      </c>
      <c r="L79" s="46">
        <v>1</v>
      </c>
      <c r="M79" s="82" t="s">
        <v>10</v>
      </c>
      <c r="N79" s="54">
        <v>1</v>
      </c>
      <c r="O79" s="82" t="s">
        <v>10</v>
      </c>
      <c r="P79" s="47" t="s">
        <v>16</v>
      </c>
      <c r="Q79" s="47" t="s">
        <v>16</v>
      </c>
      <c r="R79" s="46" t="s">
        <v>16</v>
      </c>
      <c r="S79" s="47" t="s">
        <v>16</v>
      </c>
      <c r="T79" s="46" t="s">
        <v>16</v>
      </c>
      <c r="U79" s="47" t="s">
        <v>16</v>
      </c>
      <c r="V79" s="46" t="s">
        <v>16</v>
      </c>
      <c r="W79" s="54" t="s">
        <v>16</v>
      </c>
      <c r="X79" s="84" t="s">
        <v>10</v>
      </c>
      <c r="Y79" s="46" t="s">
        <v>16</v>
      </c>
      <c r="Z79" s="82" t="s">
        <v>10</v>
      </c>
      <c r="AA79" s="54" t="s">
        <v>16</v>
      </c>
      <c r="AB79" s="54" t="s">
        <v>16</v>
      </c>
      <c r="AC79" s="46" t="s">
        <v>16</v>
      </c>
      <c r="AD79" s="46" t="s">
        <v>16</v>
      </c>
      <c r="AE79" s="47" t="s">
        <v>16</v>
      </c>
      <c r="AF79" s="46" t="s">
        <v>16</v>
      </c>
      <c r="AG79" s="26">
        <f>SUM(TabelERE725[[#This Row],[11-09-21]:[07-05-22]])</f>
        <v>3</v>
      </c>
      <c r="AH79" s="27">
        <f>(COUNTIF(TabelERE725[[#This Row],[11-09-21]:[07-05-22]],3)*2)+COUNTIF(TabelERE725[[#This Row],[11-09-21]:[07-05-22]],1)</f>
        <v>3</v>
      </c>
      <c r="AI79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6</v>
      </c>
      <c r="AJ79" s="29"/>
      <c r="AK79" s="30">
        <f t="shared" si="18"/>
        <v>0.5</v>
      </c>
      <c r="AL79" s="31"/>
    </row>
    <row r="80" spans="1:38" s="32" customFormat="1" ht="15" customHeight="1" x14ac:dyDescent="0.3">
      <c r="A80" s="18"/>
      <c r="B80" s="19">
        <f t="shared" si="13"/>
        <v>75</v>
      </c>
      <c r="C80" s="20">
        <v>776</v>
      </c>
      <c r="D80" s="21" t="str">
        <f t="shared" si="14"/>
        <v>SMOLDEREN ERIK</v>
      </c>
      <c r="E80" s="22">
        <f t="shared" si="15"/>
        <v>3</v>
      </c>
      <c r="F80" s="23" t="str">
        <f t="shared" si="16"/>
        <v>NA</v>
      </c>
      <c r="G80" s="23" t="str">
        <f>IF(TabelERE725[[#This Row],[Gespeelde manches]]&lt;10,"TW",IF(TabelERE725[[#This Row],[Percentage]]&lt;60%,"D","C"))</f>
        <v>D</v>
      </c>
      <c r="H80" s="24" t="str">
        <f>(VLOOKUP(C80,Ledenlijst1,2,FALSE))&amp;" "&amp;(IF(TabelERE725[[#This Row],[Ploegnummer
(kolom te verbergen)]]="-","",TabelERE725[[#This Row],[Ploegnummer
(kolom te verbergen)]]))</f>
        <v>DE SPLINTERS 3</v>
      </c>
      <c r="I80" s="25" t="str">
        <f t="shared" si="17"/>
        <v>SPLI</v>
      </c>
      <c r="J80" s="44">
        <v>3</v>
      </c>
      <c r="K80" s="79" t="s">
        <v>16</v>
      </c>
      <c r="L80" s="46" t="s">
        <v>16</v>
      </c>
      <c r="M80" s="82" t="s">
        <v>10</v>
      </c>
      <c r="N80" s="54" t="s">
        <v>16</v>
      </c>
      <c r="O80" s="82" t="s">
        <v>10</v>
      </c>
      <c r="P80" s="47">
        <v>0</v>
      </c>
      <c r="Q80" s="47">
        <v>0</v>
      </c>
      <c r="R80" s="46">
        <v>0</v>
      </c>
      <c r="S80" s="47">
        <v>3</v>
      </c>
      <c r="T80" s="46">
        <v>0</v>
      </c>
      <c r="U80" s="47" t="s">
        <v>16</v>
      </c>
      <c r="V80" s="46" t="s">
        <v>16</v>
      </c>
      <c r="W80" s="54" t="s">
        <v>16</v>
      </c>
      <c r="X80" s="84" t="s">
        <v>10</v>
      </c>
      <c r="Y80" s="46" t="s">
        <v>16</v>
      </c>
      <c r="Z80" s="82" t="s">
        <v>10</v>
      </c>
      <c r="AA80" s="54" t="s">
        <v>16</v>
      </c>
      <c r="AB80" s="54" t="s">
        <v>16</v>
      </c>
      <c r="AC80" s="46" t="s">
        <v>16</v>
      </c>
      <c r="AD80" s="46" t="s">
        <v>16</v>
      </c>
      <c r="AE80" s="47" t="s">
        <v>16</v>
      </c>
      <c r="AF80" s="46" t="s">
        <v>16</v>
      </c>
      <c r="AG80" s="26">
        <f>SUM(TabelERE725[[#This Row],[11-09-21]:[07-05-22]])</f>
        <v>3</v>
      </c>
      <c r="AH80" s="27">
        <f>(COUNTIF(TabelERE725[[#This Row],[11-09-21]:[07-05-22]],3)*2)+COUNTIF(TabelERE725[[#This Row],[11-09-21]:[07-05-22]],1)</f>
        <v>2</v>
      </c>
      <c r="AI80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10</v>
      </c>
      <c r="AJ80" s="29"/>
      <c r="AK80" s="30">
        <f t="shared" si="18"/>
        <v>0.2</v>
      </c>
      <c r="AL80" s="31"/>
    </row>
    <row r="81" spans="1:38" s="32" customFormat="1" ht="15" customHeight="1" x14ac:dyDescent="0.3">
      <c r="A81" s="18"/>
      <c r="B81" s="19">
        <f t="shared" si="13"/>
        <v>75</v>
      </c>
      <c r="C81" s="20">
        <v>571</v>
      </c>
      <c r="D81" s="21" t="str">
        <f t="shared" si="14"/>
        <v>HOXHAJ PETER</v>
      </c>
      <c r="E81" s="22" t="str">
        <f t="shared" si="15"/>
        <v>-</v>
      </c>
      <c r="F81" s="23" t="str">
        <f t="shared" si="16"/>
        <v>C</v>
      </c>
      <c r="G81" s="23" t="str">
        <f>IF(TabelERE725[[#This Row],[Gespeelde manches]]&lt;10,"TW",IF(TabelERE725[[#This Row],[Percentage]]&lt;60%,"D","C"))</f>
        <v>TW</v>
      </c>
      <c r="H81" s="24" t="str">
        <f>(VLOOKUP(C81,Ledenlijst1,2,FALSE))&amp;" "&amp;(IF(TabelERE725[[#This Row],[Ploegnummer
(kolom te verbergen)]]="-","",TabelERE725[[#This Row],[Ploegnummer
(kolom te verbergen)]]))</f>
        <v>DE STATIEVRIENDEN 2</v>
      </c>
      <c r="I81" s="25" t="str">
        <f t="shared" si="17"/>
        <v>STAT</v>
      </c>
      <c r="J81" s="44">
        <v>2</v>
      </c>
      <c r="K81" s="81" t="s">
        <v>10</v>
      </c>
      <c r="L81" s="46">
        <v>3</v>
      </c>
      <c r="M81" s="46" t="s">
        <v>16</v>
      </c>
      <c r="N81" s="54" t="s">
        <v>16</v>
      </c>
      <c r="O81" s="54" t="s">
        <v>16</v>
      </c>
      <c r="P81" s="47" t="s">
        <v>16</v>
      </c>
      <c r="Q81" s="47" t="s">
        <v>16</v>
      </c>
      <c r="R81" s="46" t="s">
        <v>16</v>
      </c>
      <c r="S81" s="47" t="s">
        <v>16</v>
      </c>
      <c r="T81" s="82" t="s">
        <v>10</v>
      </c>
      <c r="U81" s="47" t="s">
        <v>16</v>
      </c>
      <c r="V81" s="82" t="s">
        <v>10</v>
      </c>
      <c r="W81" s="54" t="s">
        <v>16</v>
      </c>
      <c r="X81" s="47" t="s">
        <v>16</v>
      </c>
      <c r="Y81" s="46" t="s">
        <v>16</v>
      </c>
      <c r="Z81" s="47" t="s">
        <v>16</v>
      </c>
      <c r="AA81" s="54" t="s">
        <v>16</v>
      </c>
      <c r="AB81" s="54" t="s">
        <v>16</v>
      </c>
      <c r="AC81" s="46" t="s">
        <v>16</v>
      </c>
      <c r="AD81" s="46" t="s">
        <v>16</v>
      </c>
      <c r="AE81" s="84" t="s">
        <v>10</v>
      </c>
      <c r="AF81" s="46" t="s">
        <v>16</v>
      </c>
      <c r="AG81" s="26">
        <f>SUM(TabelERE725[[#This Row],[11-09-21]:[07-05-22]])</f>
        <v>3</v>
      </c>
      <c r="AH81" s="27">
        <f>(COUNTIF(TabelERE725[[#This Row],[11-09-21]:[07-05-22]],3)*2)+COUNTIF(TabelERE725[[#This Row],[11-09-21]:[07-05-22]],1)</f>
        <v>2</v>
      </c>
      <c r="AI81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</v>
      </c>
      <c r="AJ81" s="29"/>
      <c r="AK81" s="30">
        <f t="shared" si="18"/>
        <v>1</v>
      </c>
      <c r="AL81" s="31"/>
    </row>
    <row r="82" spans="1:38" s="32" customFormat="1" ht="15" customHeight="1" x14ac:dyDescent="0.3">
      <c r="A82" s="18"/>
      <c r="B82" s="19">
        <f t="shared" si="13"/>
        <v>75</v>
      </c>
      <c r="C82" s="20">
        <v>706</v>
      </c>
      <c r="D82" s="21" t="str">
        <f t="shared" si="14"/>
        <v>VERHOEVEN DARIO</v>
      </c>
      <c r="E82" s="22" t="str">
        <f t="shared" si="15"/>
        <v>-</v>
      </c>
      <c r="F82" s="23" t="str">
        <f t="shared" si="16"/>
        <v>NA</v>
      </c>
      <c r="G82" s="23" t="str">
        <f>IF(TabelERE725[[#This Row],[Gespeelde manches]]&lt;10,"TW",IF(TabelERE725[[#This Row],[Percentage]]&lt;60%,"D","C"))</f>
        <v>TW</v>
      </c>
      <c r="H82" s="24" t="str">
        <f>(VLOOKUP(C82,Ledenlijst1,2,FALSE))&amp;" "&amp;(IF(TabelERE725[[#This Row],[Ploegnummer
(kolom te verbergen)]]="-","",TabelERE725[[#This Row],[Ploegnummer
(kolom te verbergen)]]))</f>
        <v>DE STATIEVRIENDEN 2</v>
      </c>
      <c r="I82" s="25" t="str">
        <f t="shared" si="17"/>
        <v>STAT</v>
      </c>
      <c r="J82" s="44">
        <v>2</v>
      </c>
      <c r="K82" s="81" t="s">
        <v>10</v>
      </c>
      <c r="L82" s="46">
        <v>3</v>
      </c>
      <c r="M82" s="46" t="s">
        <v>16</v>
      </c>
      <c r="N82" s="54" t="s">
        <v>16</v>
      </c>
      <c r="O82" s="54" t="s">
        <v>16</v>
      </c>
      <c r="P82" s="47" t="s">
        <v>16</v>
      </c>
      <c r="Q82" s="47" t="s">
        <v>16</v>
      </c>
      <c r="R82" s="46" t="s">
        <v>16</v>
      </c>
      <c r="S82" s="47" t="s">
        <v>16</v>
      </c>
      <c r="T82" s="82" t="s">
        <v>10</v>
      </c>
      <c r="U82" s="47" t="s">
        <v>16</v>
      </c>
      <c r="V82" s="82" t="s">
        <v>10</v>
      </c>
      <c r="W82" s="54" t="s">
        <v>16</v>
      </c>
      <c r="X82" s="47" t="s">
        <v>16</v>
      </c>
      <c r="Y82" s="46" t="s">
        <v>16</v>
      </c>
      <c r="Z82" s="47" t="s">
        <v>16</v>
      </c>
      <c r="AA82" s="54" t="s">
        <v>16</v>
      </c>
      <c r="AB82" s="54" t="s">
        <v>16</v>
      </c>
      <c r="AC82" s="46">
        <v>0</v>
      </c>
      <c r="AD82" s="46" t="s">
        <v>16</v>
      </c>
      <c r="AE82" s="84" t="s">
        <v>10</v>
      </c>
      <c r="AF82" s="46" t="s">
        <v>16</v>
      </c>
      <c r="AG82" s="26">
        <f>SUM(TabelERE725[[#This Row],[11-09-21]:[07-05-22]])</f>
        <v>3</v>
      </c>
      <c r="AH82" s="27">
        <f>(COUNTIF(TabelERE725[[#This Row],[11-09-21]:[07-05-22]],3)*2)+COUNTIF(TabelERE725[[#This Row],[11-09-21]:[07-05-22]],1)</f>
        <v>2</v>
      </c>
      <c r="AI82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4</v>
      </c>
      <c r="AJ82" s="29"/>
      <c r="AK82" s="30">
        <f t="shared" si="18"/>
        <v>0.5</v>
      </c>
      <c r="AL82" s="31"/>
    </row>
    <row r="83" spans="1:38" s="32" customFormat="1" ht="15" customHeight="1" x14ac:dyDescent="0.3">
      <c r="A83" s="18"/>
      <c r="B83" s="19">
        <f t="shared" si="13"/>
        <v>75</v>
      </c>
      <c r="C83" s="20">
        <v>481</v>
      </c>
      <c r="D83" s="21" t="str">
        <f t="shared" si="14"/>
        <v>SIEBENS XAVIER</v>
      </c>
      <c r="E83" s="22" t="str">
        <f t="shared" si="15"/>
        <v>-</v>
      </c>
      <c r="F83" s="23" t="str">
        <f t="shared" si="16"/>
        <v>D</v>
      </c>
      <c r="G83" s="23" t="str">
        <f>IF(TabelERE725[[#This Row],[Gespeelde manches]]&lt;10,"TW",IF(TabelERE725[[#This Row],[Percentage]]&lt;60%,"D","C"))</f>
        <v>TW</v>
      </c>
      <c r="H83" s="24" t="str">
        <f>(VLOOKUP(C83,Ledenlijst1,2,FALSE))&amp;" "&amp;(IF(TabelERE725[[#This Row],[Ploegnummer
(kolom te verbergen)]]="-","",TabelERE725[[#This Row],[Ploegnummer
(kolom te verbergen)]]))</f>
        <v xml:space="preserve">DE VETTEN OS </v>
      </c>
      <c r="I83" s="25" t="str">
        <f t="shared" si="17"/>
        <v>DVO</v>
      </c>
      <c r="J83" s="44"/>
      <c r="K83" s="79" t="s">
        <v>16</v>
      </c>
      <c r="L83" s="46" t="s">
        <v>16</v>
      </c>
      <c r="M83" s="46" t="s">
        <v>16</v>
      </c>
      <c r="N83" s="54" t="s">
        <v>16</v>
      </c>
      <c r="O83" s="54" t="s">
        <v>16</v>
      </c>
      <c r="P83" s="47" t="s">
        <v>16</v>
      </c>
      <c r="Q83" s="47" t="s">
        <v>16</v>
      </c>
      <c r="R83" s="82" t="s">
        <v>10</v>
      </c>
      <c r="S83" s="47" t="s">
        <v>16</v>
      </c>
      <c r="T83" s="82" t="s">
        <v>10</v>
      </c>
      <c r="U83" s="47" t="s">
        <v>16</v>
      </c>
      <c r="V83" s="46">
        <v>3</v>
      </c>
      <c r="W83" s="54" t="s">
        <v>16</v>
      </c>
      <c r="X83" s="47" t="s">
        <v>16</v>
      </c>
      <c r="Y83" s="46" t="s">
        <v>16</v>
      </c>
      <c r="Z83" s="47" t="s">
        <v>16</v>
      </c>
      <c r="AA83" s="54" t="s">
        <v>16</v>
      </c>
      <c r="AB83" s="54" t="s">
        <v>16</v>
      </c>
      <c r="AC83" s="82" t="s">
        <v>10</v>
      </c>
      <c r="AD83" s="46" t="s">
        <v>16</v>
      </c>
      <c r="AE83" s="82" t="s">
        <v>10</v>
      </c>
      <c r="AF83" s="46" t="s">
        <v>16</v>
      </c>
      <c r="AG83" s="26">
        <f>SUM(TabelERE725[[#This Row],[11-09-21]:[07-05-22]])</f>
        <v>3</v>
      </c>
      <c r="AH83" s="27">
        <f>(COUNTIF(TabelERE725[[#This Row],[11-09-21]:[07-05-22]],3)*2)+COUNTIF(TabelERE725[[#This Row],[11-09-21]:[07-05-22]],1)</f>
        <v>2</v>
      </c>
      <c r="AI83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</v>
      </c>
      <c r="AJ83" s="29"/>
      <c r="AK83" s="30">
        <f t="shared" si="18"/>
        <v>1</v>
      </c>
      <c r="AL83" s="31"/>
    </row>
    <row r="84" spans="1:38" s="32" customFormat="1" ht="15" customHeight="1" x14ac:dyDescent="0.3">
      <c r="A84" s="18"/>
      <c r="B84" s="19">
        <f t="shared" si="13"/>
        <v>75</v>
      </c>
      <c r="C84" s="20">
        <v>9</v>
      </c>
      <c r="D84" s="21" t="str">
        <f t="shared" si="14"/>
        <v>VAN RANST JUAN</v>
      </c>
      <c r="E84" s="22" t="str">
        <f t="shared" si="15"/>
        <v>-</v>
      </c>
      <c r="F84" s="23" t="str">
        <f t="shared" si="16"/>
        <v>C</v>
      </c>
      <c r="G84" s="23" t="str">
        <f>IF(TabelERE725[[#This Row],[Gespeelde manches]]&lt;10,"TW",IF(TabelERE725[[#This Row],[Percentage]]&lt;60%,"D","C"))</f>
        <v>TW</v>
      </c>
      <c r="H84" s="24" t="str">
        <f>(VLOOKUP(C84,Ledenlijst1,2,FALSE))&amp;" "&amp;(IF(TabelERE725[[#This Row],[Ploegnummer
(kolom te verbergen)]]="-","",TabelERE725[[#This Row],[Ploegnummer
(kolom te verbergen)]]))</f>
        <v xml:space="preserve">DE VETTEN OS </v>
      </c>
      <c r="I84" s="25" t="str">
        <f t="shared" si="17"/>
        <v>DVO</v>
      </c>
      <c r="J84" s="44"/>
      <c r="K84" s="79" t="s">
        <v>16</v>
      </c>
      <c r="L84" s="46" t="s">
        <v>16</v>
      </c>
      <c r="M84" s="46" t="s">
        <v>16</v>
      </c>
      <c r="N84" s="54" t="s">
        <v>16</v>
      </c>
      <c r="O84" s="54" t="s">
        <v>16</v>
      </c>
      <c r="P84" s="47" t="s">
        <v>16</v>
      </c>
      <c r="Q84" s="47" t="s">
        <v>16</v>
      </c>
      <c r="R84" s="82" t="s">
        <v>10</v>
      </c>
      <c r="S84" s="47" t="s">
        <v>16</v>
      </c>
      <c r="T84" s="82" t="s">
        <v>10</v>
      </c>
      <c r="U84" s="47">
        <v>0</v>
      </c>
      <c r="V84" s="46" t="s">
        <v>16</v>
      </c>
      <c r="W84" s="54" t="s">
        <v>16</v>
      </c>
      <c r="X84" s="47" t="s">
        <v>16</v>
      </c>
      <c r="Y84" s="46" t="s">
        <v>16</v>
      </c>
      <c r="Z84" s="47" t="s">
        <v>16</v>
      </c>
      <c r="AA84" s="54" t="s">
        <v>16</v>
      </c>
      <c r="AB84" s="54">
        <v>3</v>
      </c>
      <c r="AC84" s="82" t="s">
        <v>10</v>
      </c>
      <c r="AD84" s="46" t="s">
        <v>16</v>
      </c>
      <c r="AE84" s="82" t="s">
        <v>10</v>
      </c>
      <c r="AF84" s="46" t="s">
        <v>16</v>
      </c>
      <c r="AG84" s="26">
        <f>SUM(TabelERE725[[#This Row],[11-09-21]:[07-05-22]])</f>
        <v>3</v>
      </c>
      <c r="AH84" s="27">
        <f>(COUNTIF(TabelERE725[[#This Row],[11-09-21]:[07-05-22]],3)*2)+COUNTIF(TabelERE725[[#This Row],[11-09-21]:[07-05-22]],1)</f>
        <v>2</v>
      </c>
      <c r="AI84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4</v>
      </c>
      <c r="AJ84" s="29"/>
      <c r="AK84" s="30">
        <f t="shared" si="18"/>
        <v>0.5</v>
      </c>
      <c r="AL84" s="31"/>
    </row>
    <row r="85" spans="1:38" s="32" customFormat="1" ht="15" customHeight="1" x14ac:dyDescent="0.3">
      <c r="A85" s="18"/>
      <c r="B85" s="19">
        <f t="shared" si="13"/>
        <v>75</v>
      </c>
      <c r="C85" s="20">
        <v>765</v>
      </c>
      <c r="D85" s="21" t="str">
        <f t="shared" si="14"/>
        <v>ROTTHIER XANDER</v>
      </c>
      <c r="E85" s="22" t="str">
        <f t="shared" si="15"/>
        <v>-</v>
      </c>
      <c r="F85" s="23" t="str">
        <f t="shared" si="16"/>
        <v>NA</v>
      </c>
      <c r="G85" s="23" t="str">
        <f>IF(TabelERE725[[#This Row],[Gespeelde manches]]&lt;10,"TW",IF(TabelERE725[[#This Row],[Percentage]]&lt;60%,"D","C"))</f>
        <v>D</v>
      </c>
      <c r="H85" s="24" t="str">
        <f>(VLOOKUP(C85,Ledenlijst1,2,FALSE))&amp;" "&amp;(IF(TabelERE725[[#This Row],[Ploegnummer
(kolom te verbergen)]]="-","",TabelERE725[[#This Row],[Ploegnummer
(kolom te verbergen)]]))</f>
        <v>KALFORT SPORTIF 4</v>
      </c>
      <c r="I85" s="25" t="str">
        <f t="shared" si="17"/>
        <v>KALF</v>
      </c>
      <c r="J85" s="44">
        <v>4</v>
      </c>
      <c r="K85" s="79">
        <v>0</v>
      </c>
      <c r="L85" s="46" t="s">
        <v>16</v>
      </c>
      <c r="M85" s="46" t="s">
        <v>16</v>
      </c>
      <c r="N85" s="54">
        <v>1</v>
      </c>
      <c r="O85" s="54">
        <v>1</v>
      </c>
      <c r="P85" s="47">
        <v>1</v>
      </c>
      <c r="Q85" s="84" t="s">
        <v>10</v>
      </c>
      <c r="R85" s="46" t="s">
        <v>16</v>
      </c>
      <c r="S85" s="47">
        <v>0</v>
      </c>
      <c r="T85" s="46">
        <v>0</v>
      </c>
      <c r="U85" s="82" t="s">
        <v>10</v>
      </c>
      <c r="V85" s="46">
        <v>0</v>
      </c>
      <c r="W85" s="54" t="s">
        <v>16</v>
      </c>
      <c r="X85" s="47">
        <v>0</v>
      </c>
      <c r="Y85" s="46">
        <v>0</v>
      </c>
      <c r="Z85" s="47">
        <v>0</v>
      </c>
      <c r="AA85" s="54" t="s">
        <v>16</v>
      </c>
      <c r="AB85" s="83" t="s">
        <v>10</v>
      </c>
      <c r="AC85" s="46">
        <v>0</v>
      </c>
      <c r="AD85" s="46" t="s">
        <v>16</v>
      </c>
      <c r="AE85" s="47">
        <v>0</v>
      </c>
      <c r="AF85" s="82" t="s">
        <v>10</v>
      </c>
      <c r="AG85" s="26">
        <f>SUM(TabelERE725[[#This Row],[11-09-21]:[07-05-22]])</f>
        <v>3</v>
      </c>
      <c r="AH85" s="27">
        <f>(COUNTIF(TabelERE725[[#This Row],[11-09-21]:[07-05-22]],3)*2)+COUNTIF(TabelERE725[[#This Row],[11-09-21]:[07-05-22]],1)</f>
        <v>3</v>
      </c>
      <c r="AI85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24</v>
      </c>
      <c r="AJ85" s="29"/>
      <c r="AK85" s="30">
        <f t="shared" si="18"/>
        <v>0.125</v>
      </c>
      <c r="AL85" s="31"/>
    </row>
    <row r="86" spans="1:38" s="32" customFormat="1" ht="15" customHeight="1" x14ac:dyDescent="0.3">
      <c r="A86" s="18"/>
      <c r="B86" s="19">
        <f t="shared" si="13"/>
        <v>75</v>
      </c>
      <c r="C86" s="20">
        <v>351</v>
      </c>
      <c r="D86" s="21" t="str">
        <f t="shared" si="14"/>
        <v>SEGERS JOZEF</v>
      </c>
      <c r="E86" s="22">
        <f t="shared" si="15"/>
        <v>4</v>
      </c>
      <c r="F86" s="23" t="str">
        <f t="shared" si="16"/>
        <v>D</v>
      </c>
      <c r="G86" s="23" t="str">
        <f>IF(TabelERE725[[#This Row],[Gespeelde manches]]&lt;10,"TW",IF(TabelERE725[[#This Row],[Percentage]]&lt;60%,"D","C"))</f>
        <v>TW</v>
      </c>
      <c r="H86" s="24" t="str">
        <f>(VLOOKUP(C86,Ledenlijst1,2,FALSE))&amp;" "&amp;(IF(TabelERE725[[#This Row],[Ploegnummer
(kolom te verbergen)]]="-","",TabelERE725[[#This Row],[Ploegnummer
(kolom te verbergen)]]))</f>
        <v>KALFORT SPORTIF 4</v>
      </c>
      <c r="I86" s="25" t="str">
        <f t="shared" si="17"/>
        <v>KALF</v>
      </c>
      <c r="J86" s="44">
        <v>4</v>
      </c>
      <c r="K86" s="79">
        <v>0</v>
      </c>
      <c r="L86" s="46">
        <v>0</v>
      </c>
      <c r="M86" s="46">
        <v>3</v>
      </c>
      <c r="N86" s="54">
        <v>0</v>
      </c>
      <c r="O86" s="54" t="s">
        <v>16</v>
      </c>
      <c r="P86" s="47" t="s">
        <v>16</v>
      </c>
      <c r="Q86" s="84" t="s">
        <v>10</v>
      </c>
      <c r="R86" s="46" t="s">
        <v>16</v>
      </c>
      <c r="S86" s="47" t="s">
        <v>16</v>
      </c>
      <c r="T86" s="46" t="s">
        <v>16</v>
      </c>
      <c r="U86" s="82" t="s">
        <v>10</v>
      </c>
      <c r="V86" s="46" t="s">
        <v>16</v>
      </c>
      <c r="W86" s="54" t="s">
        <v>16</v>
      </c>
      <c r="X86" s="47" t="s">
        <v>16</v>
      </c>
      <c r="Y86" s="46" t="s">
        <v>16</v>
      </c>
      <c r="Z86" s="47" t="s">
        <v>16</v>
      </c>
      <c r="AA86" s="54" t="s">
        <v>16</v>
      </c>
      <c r="AB86" s="83" t="s">
        <v>10</v>
      </c>
      <c r="AC86" s="46" t="s">
        <v>16</v>
      </c>
      <c r="AD86" s="46" t="s">
        <v>16</v>
      </c>
      <c r="AE86" s="47" t="s">
        <v>16</v>
      </c>
      <c r="AF86" s="82" t="s">
        <v>10</v>
      </c>
      <c r="AG86" s="26">
        <f>SUM(TabelERE725[[#This Row],[11-09-21]:[07-05-22]])</f>
        <v>3</v>
      </c>
      <c r="AH86" s="27">
        <f>(COUNTIF(TabelERE725[[#This Row],[11-09-21]:[07-05-22]],3)*2)+COUNTIF(TabelERE725[[#This Row],[11-09-21]:[07-05-22]],1)</f>
        <v>2</v>
      </c>
      <c r="AI86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8</v>
      </c>
      <c r="AJ86" s="29"/>
      <c r="AK86" s="30">
        <f t="shared" si="18"/>
        <v>0.25</v>
      </c>
      <c r="AL86" s="31"/>
    </row>
    <row r="87" spans="1:38" s="32" customFormat="1" ht="15" customHeight="1" x14ac:dyDescent="0.3">
      <c r="A87" s="18"/>
      <c r="B87" s="19">
        <f t="shared" si="13"/>
        <v>75</v>
      </c>
      <c r="C87" s="20">
        <v>103</v>
      </c>
      <c r="D87" s="21" t="str">
        <f t="shared" si="14"/>
        <v>THYS FRANCOIS</v>
      </c>
      <c r="E87" s="22">
        <f t="shared" si="15"/>
        <v>4</v>
      </c>
      <c r="F87" s="23" t="str">
        <f t="shared" si="16"/>
        <v>D</v>
      </c>
      <c r="G87" s="23" t="str">
        <f>IF(TabelERE725[[#This Row],[Gespeelde manches]]&lt;10,"TW",IF(TabelERE725[[#This Row],[Percentage]]&lt;60%,"D","C"))</f>
        <v>TW</v>
      </c>
      <c r="H87" s="24" t="str">
        <f>(VLOOKUP(C87,Ledenlijst1,2,FALSE))&amp;" "&amp;(IF(TabelERE725[[#This Row],[Ploegnummer
(kolom te verbergen)]]="-","",TabelERE725[[#This Row],[Ploegnummer
(kolom te verbergen)]]))</f>
        <v>KALFORT SPORTIF 4</v>
      </c>
      <c r="I87" s="25" t="str">
        <f t="shared" si="17"/>
        <v>KALF</v>
      </c>
      <c r="J87" s="44">
        <v>4</v>
      </c>
      <c r="K87" s="79" t="s">
        <v>16</v>
      </c>
      <c r="L87" s="46" t="s">
        <v>16</v>
      </c>
      <c r="M87" s="46">
        <v>3</v>
      </c>
      <c r="N87" s="54" t="s">
        <v>16</v>
      </c>
      <c r="O87" s="54" t="s">
        <v>16</v>
      </c>
      <c r="P87" s="47" t="s">
        <v>16</v>
      </c>
      <c r="Q87" s="84" t="s">
        <v>10</v>
      </c>
      <c r="R87" s="46" t="s">
        <v>16</v>
      </c>
      <c r="S87" s="47" t="s">
        <v>16</v>
      </c>
      <c r="T87" s="46" t="s">
        <v>16</v>
      </c>
      <c r="U87" s="82" t="s">
        <v>10</v>
      </c>
      <c r="V87" s="46" t="s">
        <v>16</v>
      </c>
      <c r="W87" s="54" t="s">
        <v>16</v>
      </c>
      <c r="X87" s="47" t="s">
        <v>16</v>
      </c>
      <c r="Y87" s="46" t="s">
        <v>16</v>
      </c>
      <c r="Z87" s="47" t="s">
        <v>16</v>
      </c>
      <c r="AA87" s="54" t="s">
        <v>16</v>
      </c>
      <c r="AB87" s="83" t="s">
        <v>10</v>
      </c>
      <c r="AC87" s="46" t="s">
        <v>16</v>
      </c>
      <c r="AD87" s="46" t="s">
        <v>16</v>
      </c>
      <c r="AE87" s="47" t="s">
        <v>16</v>
      </c>
      <c r="AF87" s="82" t="s">
        <v>10</v>
      </c>
      <c r="AG87" s="26">
        <f>SUM(TabelERE725[[#This Row],[11-09-21]:[07-05-22]])</f>
        <v>3</v>
      </c>
      <c r="AH87" s="27">
        <f>(COUNTIF(TabelERE725[[#This Row],[11-09-21]:[07-05-22]],3)*2)+COUNTIF(TabelERE725[[#This Row],[11-09-21]:[07-05-22]],1)</f>
        <v>2</v>
      </c>
      <c r="AI87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</v>
      </c>
      <c r="AJ87" s="29"/>
      <c r="AK87" s="30">
        <f t="shared" si="18"/>
        <v>1</v>
      </c>
      <c r="AL87" s="31"/>
    </row>
    <row r="88" spans="1:38" s="32" customFormat="1" ht="15" customHeight="1" x14ac:dyDescent="0.3">
      <c r="A88" s="18"/>
      <c r="B88" s="19">
        <f t="shared" si="13"/>
        <v>75</v>
      </c>
      <c r="C88" s="20">
        <v>274</v>
      </c>
      <c r="D88" s="21" t="str">
        <f t="shared" si="14"/>
        <v>VAN PAMEL TIANA</v>
      </c>
      <c r="E88" s="22" t="str">
        <f t="shared" si="15"/>
        <v>-</v>
      </c>
      <c r="F88" s="23" t="str">
        <f t="shared" si="16"/>
        <v>D</v>
      </c>
      <c r="G88" s="23" t="str">
        <f>IF(TabelERE725[[#This Row],[Gespeelde manches]]&lt;10,"TW",IF(TabelERE725[[#This Row],[Percentage]]&lt;60%,"D","C"))</f>
        <v>TW</v>
      </c>
      <c r="H88" s="24" t="str">
        <f>(VLOOKUP(C88,Ledenlijst1,2,FALSE))&amp;" "&amp;(IF(TabelERE725[[#This Row],[Ploegnummer
(kolom te verbergen)]]="-","",TabelERE725[[#This Row],[Ploegnummer
(kolom te verbergen)]]))</f>
        <v>KALFORT SPORTIF 4</v>
      </c>
      <c r="I88" s="25" t="str">
        <f t="shared" si="17"/>
        <v>KALF</v>
      </c>
      <c r="J88" s="44">
        <v>4</v>
      </c>
      <c r="K88" s="79" t="s">
        <v>16</v>
      </c>
      <c r="L88" s="46" t="s">
        <v>16</v>
      </c>
      <c r="M88" s="46" t="s">
        <v>16</v>
      </c>
      <c r="N88" s="54" t="s">
        <v>16</v>
      </c>
      <c r="O88" s="54" t="s">
        <v>16</v>
      </c>
      <c r="P88" s="47" t="s">
        <v>16</v>
      </c>
      <c r="Q88" s="84" t="s">
        <v>10</v>
      </c>
      <c r="R88" s="46" t="s">
        <v>16</v>
      </c>
      <c r="S88" s="47" t="s">
        <v>16</v>
      </c>
      <c r="T88" s="46" t="s">
        <v>16</v>
      </c>
      <c r="U88" s="82" t="s">
        <v>10</v>
      </c>
      <c r="V88" s="46" t="s">
        <v>16</v>
      </c>
      <c r="W88" s="54" t="s">
        <v>16</v>
      </c>
      <c r="X88" s="47" t="s">
        <v>16</v>
      </c>
      <c r="Y88" s="46" t="s">
        <v>16</v>
      </c>
      <c r="Z88" s="47">
        <v>1</v>
      </c>
      <c r="AA88" s="54">
        <v>1</v>
      </c>
      <c r="AB88" s="83" t="s">
        <v>10</v>
      </c>
      <c r="AC88" s="46">
        <v>1</v>
      </c>
      <c r="AD88" s="46" t="s">
        <v>16</v>
      </c>
      <c r="AE88" s="47" t="s">
        <v>16</v>
      </c>
      <c r="AF88" s="82" t="s">
        <v>10</v>
      </c>
      <c r="AG88" s="26">
        <f>SUM(TabelERE725[[#This Row],[11-09-21]:[07-05-22]])</f>
        <v>3</v>
      </c>
      <c r="AH88" s="27">
        <f>(COUNTIF(TabelERE725[[#This Row],[11-09-21]:[07-05-22]],3)*2)+COUNTIF(TabelERE725[[#This Row],[11-09-21]:[07-05-22]],1)</f>
        <v>3</v>
      </c>
      <c r="AI88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6</v>
      </c>
      <c r="AJ88" s="29"/>
      <c r="AK88" s="30">
        <f t="shared" si="18"/>
        <v>0.5</v>
      </c>
      <c r="AL88" s="31"/>
    </row>
    <row r="89" spans="1:38" s="32" customFormat="1" ht="15" customHeight="1" x14ac:dyDescent="0.3">
      <c r="A89" s="18"/>
      <c r="B89" s="19">
        <f t="shared" si="13"/>
        <v>86</v>
      </c>
      <c r="C89" s="20">
        <v>598</v>
      </c>
      <c r="D89" s="21" t="str">
        <f t="shared" si="14"/>
        <v>DEWAELE BIANCA</v>
      </c>
      <c r="E89" s="22" t="str">
        <f t="shared" si="15"/>
        <v>-</v>
      </c>
      <c r="F89" s="23" t="str">
        <f t="shared" si="16"/>
        <v>D</v>
      </c>
      <c r="G89" s="23" t="str">
        <f>IF(TabelERE725[[#This Row],[Gespeelde manches]]&lt;10,"TW",IF(TabelERE725[[#This Row],[Percentage]]&lt;60%,"D","C"))</f>
        <v>TW</v>
      </c>
      <c r="H89" s="24" t="str">
        <f>(VLOOKUP(C89,Ledenlijst1,2,FALSE))&amp;" "&amp;(IF(TabelERE725[[#This Row],[Ploegnummer
(kolom te verbergen)]]="-","",TabelERE725[[#This Row],[Ploegnummer
(kolom te verbergen)]]))</f>
        <v>DE BELOFTEN 2</v>
      </c>
      <c r="I89" s="25" t="str">
        <f t="shared" si="17"/>
        <v>DBEL</v>
      </c>
      <c r="J89" s="44">
        <v>2</v>
      </c>
      <c r="K89" s="79" t="s">
        <v>16</v>
      </c>
      <c r="L89" s="46">
        <v>1</v>
      </c>
      <c r="M89" s="46" t="s">
        <v>16</v>
      </c>
      <c r="N89" s="54" t="s">
        <v>16</v>
      </c>
      <c r="O89" s="83" t="s">
        <v>10</v>
      </c>
      <c r="P89" s="47" t="s">
        <v>16</v>
      </c>
      <c r="Q89" s="82" t="s">
        <v>10</v>
      </c>
      <c r="R89" s="46">
        <v>1</v>
      </c>
      <c r="S89" s="47" t="s">
        <v>16</v>
      </c>
      <c r="T89" s="46" t="s">
        <v>16</v>
      </c>
      <c r="U89" s="47" t="s">
        <v>16</v>
      </c>
      <c r="V89" s="46" t="s">
        <v>16</v>
      </c>
      <c r="W89" s="54" t="s">
        <v>16</v>
      </c>
      <c r="X89" s="47" t="s">
        <v>16</v>
      </c>
      <c r="Y89" s="46" t="s">
        <v>16</v>
      </c>
      <c r="Z89" s="84" t="s">
        <v>10</v>
      </c>
      <c r="AA89" s="54" t="s">
        <v>16</v>
      </c>
      <c r="AB89" s="82" t="s">
        <v>10</v>
      </c>
      <c r="AC89" s="46" t="s">
        <v>16</v>
      </c>
      <c r="AD89" s="46" t="s">
        <v>16</v>
      </c>
      <c r="AE89" s="47" t="s">
        <v>16</v>
      </c>
      <c r="AF89" s="46" t="s">
        <v>16</v>
      </c>
      <c r="AG89" s="26">
        <f>SUM(TabelERE725[[#This Row],[11-09-21]:[07-05-22]])</f>
        <v>2</v>
      </c>
      <c r="AH89" s="27">
        <f>(COUNTIF(TabelERE725[[#This Row],[11-09-21]:[07-05-22]],3)*2)+COUNTIF(TabelERE725[[#This Row],[11-09-21]:[07-05-22]],1)</f>
        <v>2</v>
      </c>
      <c r="AI89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4</v>
      </c>
      <c r="AJ89" s="29"/>
      <c r="AK89" s="30">
        <f t="shared" si="18"/>
        <v>0.5</v>
      </c>
      <c r="AL89" s="31"/>
    </row>
    <row r="90" spans="1:38" s="32" customFormat="1" ht="15" customHeight="1" x14ac:dyDescent="0.3">
      <c r="A90" s="18"/>
      <c r="B90" s="19">
        <f t="shared" si="13"/>
        <v>86</v>
      </c>
      <c r="C90" s="20">
        <v>658</v>
      </c>
      <c r="D90" s="21" t="str">
        <f t="shared" si="14"/>
        <v>DEWAELE NELE</v>
      </c>
      <c r="E90" s="22">
        <f t="shared" si="15"/>
        <v>2</v>
      </c>
      <c r="F90" s="23" t="str">
        <f t="shared" si="16"/>
        <v>D</v>
      </c>
      <c r="G90" s="23" t="str">
        <f>IF(TabelERE725[[#This Row],[Gespeelde manches]]&lt;10,"TW",IF(TabelERE725[[#This Row],[Percentage]]&lt;60%,"D","C"))</f>
        <v>D</v>
      </c>
      <c r="H90" s="24" t="str">
        <f>(VLOOKUP(C90,Ledenlijst1,2,FALSE))&amp;" "&amp;(IF(TabelERE725[[#This Row],[Ploegnummer
(kolom te verbergen)]]="-","",TabelERE725[[#This Row],[Ploegnummer
(kolom te verbergen)]]))</f>
        <v>DE BELOFTEN 2</v>
      </c>
      <c r="I90" s="25" t="str">
        <f t="shared" si="17"/>
        <v>DBEL</v>
      </c>
      <c r="J90" s="44">
        <v>2</v>
      </c>
      <c r="K90" s="79">
        <v>0</v>
      </c>
      <c r="L90" s="46">
        <v>0</v>
      </c>
      <c r="M90" s="46">
        <v>0</v>
      </c>
      <c r="N90" s="54">
        <v>0</v>
      </c>
      <c r="O90" s="83" t="s">
        <v>10</v>
      </c>
      <c r="P90" s="47">
        <v>0</v>
      </c>
      <c r="Q90" s="82" t="s">
        <v>10</v>
      </c>
      <c r="R90" s="46">
        <v>0</v>
      </c>
      <c r="S90" s="47">
        <v>1</v>
      </c>
      <c r="T90" s="46">
        <v>0</v>
      </c>
      <c r="U90" s="47">
        <v>0</v>
      </c>
      <c r="V90" s="46">
        <v>0</v>
      </c>
      <c r="W90" s="54">
        <v>0</v>
      </c>
      <c r="X90" s="47">
        <v>0</v>
      </c>
      <c r="Y90" s="46">
        <v>0</v>
      </c>
      <c r="Z90" s="84" t="s">
        <v>10</v>
      </c>
      <c r="AA90" s="54" t="s">
        <v>16</v>
      </c>
      <c r="AB90" s="82" t="s">
        <v>10</v>
      </c>
      <c r="AC90" s="46">
        <v>0</v>
      </c>
      <c r="AD90" s="46">
        <v>1</v>
      </c>
      <c r="AE90" s="47">
        <v>0</v>
      </c>
      <c r="AF90" s="46">
        <v>0</v>
      </c>
      <c r="AG90" s="26">
        <f>SUM(TabelERE725[[#This Row],[11-09-21]:[07-05-22]])</f>
        <v>2</v>
      </c>
      <c r="AH90" s="27">
        <f>(COUNTIF(TabelERE725[[#This Row],[11-09-21]:[07-05-22]],3)*2)+COUNTIF(TabelERE725[[#This Row],[11-09-21]:[07-05-22]],1)</f>
        <v>2</v>
      </c>
      <c r="AI90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33</v>
      </c>
      <c r="AJ90" s="29">
        <v>1</v>
      </c>
      <c r="AK90" s="30">
        <f t="shared" si="18"/>
        <v>6.0606060606060608E-2</v>
      </c>
      <c r="AL90" s="31"/>
    </row>
    <row r="91" spans="1:38" s="32" customFormat="1" ht="15" customHeight="1" x14ac:dyDescent="0.3">
      <c r="A91" s="18"/>
      <c r="B91" s="19">
        <f t="shared" si="13"/>
        <v>86</v>
      </c>
      <c r="C91" s="20">
        <v>632</v>
      </c>
      <c r="D91" s="21" t="str">
        <f t="shared" si="14"/>
        <v>HUYSSENS JONATHAN</v>
      </c>
      <c r="E91" s="22" t="str">
        <f t="shared" si="15"/>
        <v>-</v>
      </c>
      <c r="F91" s="23" t="str">
        <f t="shared" si="16"/>
        <v>D</v>
      </c>
      <c r="G91" s="23" t="str">
        <f>IF(TabelERE725[[#This Row],[Gespeelde manches]]&lt;10,"TW",IF(TabelERE725[[#This Row],[Percentage]]&lt;60%,"D","C"))</f>
        <v>D</v>
      </c>
      <c r="H91" s="24" t="str">
        <f>(VLOOKUP(C91,Ledenlijst1,2,FALSE))&amp;" "&amp;(IF(TabelERE725[[#This Row],[Ploegnummer
(kolom te verbergen)]]="-","",TabelERE725[[#This Row],[Ploegnummer
(kolom te verbergen)]]))</f>
        <v>EXCELSIOR 2</v>
      </c>
      <c r="I91" s="25" t="str">
        <f t="shared" si="17"/>
        <v>EXC</v>
      </c>
      <c r="J91" s="44">
        <v>2</v>
      </c>
      <c r="K91" s="81" t="s">
        <v>10</v>
      </c>
      <c r="L91" s="46">
        <v>0</v>
      </c>
      <c r="M91" s="82" t="s">
        <v>10</v>
      </c>
      <c r="N91" s="54" t="s">
        <v>16</v>
      </c>
      <c r="O91" s="54" t="s">
        <v>16</v>
      </c>
      <c r="P91" s="47">
        <v>0</v>
      </c>
      <c r="Q91" s="47" t="s">
        <v>16</v>
      </c>
      <c r="R91" s="46">
        <v>0</v>
      </c>
      <c r="S91" s="47">
        <v>0</v>
      </c>
      <c r="T91" s="46">
        <v>0</v>
      </c>
      <c r="U91" s="47">
        <v>0</v>
      </c>
      <c r="V91" s="82" t="s">
        <v>10</v>
      </c>
      <c r="W91" s="54">
        <v>0</v>
      </c>
      <c r="X91" s="82" t="s">
        <v>10</v>
      </c>
      <c r="Y91" s="46">
        <v>0</v>
      </c>
      <c r="Z91" s="47" t="s">
        <v>16</v>
      </c>
      <c r="AA91" s="54" t="s">
        <v>16</v>
      </c>
      <c r="AB91" s="54">
        <v>0</v>
      </c>
      <c r="AC91" s="46">
        <v>0</v>
      </c>
      <c r="AD91" s="46" t="s">
        <v>16</v>
      </c>
      <c r="AE91" s="47">
        <v>1</v>
      </c>
      <c r="AF91" s="46">
        <v>1</v>
      </c>
      <c r="AG91" s="26">
        <f>SUM(TabelERE725[[#This Row],[11-09-21]:[07-05-22]])</f>
        <v>2</v>
      </c>
      <c r="AH91" s="27">
        <f>(COUNTIF(TabelERE725[[#This Row],[11-09-21]:[07-05-22]],3)*2)+COUNTIF(TabelERE725[[#This Row],[11-09-21]:[07-05-22]],1)</f>
        <v>2</v>
      </c>
      <c r="AI91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24</v>
      </c>
      <c r="AJ91" s="29"/>
      <c r="AK91" s="30">
        <f t="shared" si="18"/>
        <v>8.3333333333333329E-2</v>
      </c>
      <c r="AL91" s="31"/>
    </row>
    <row r="92" spans="1:38" s="32" customFormat="1" ht="15" customHeight="1" x14ac:dyDescent="0.3">
      <c r="A92" s="18"/>
      <c r="B92" s="19">
        <f t="shared" si="13"/>
        <v>86</v>
      </c>
      <c r="C92" s="20">
        <v>414</v>
      </c>
      <c r="D92" s="21" t="str">
        <f t="shared" si="14"/>
        <v>VAN DER VORST KEVIN</v>
      </c>
      <c r="E92" s="22" t="str">
        <f t="shared" si="15"/>
        <v>-</v>
      </c>
      <c r="F92" s="23" t="str">
        <f t="shared" si="16"/>
        <v>B</v>
      </c>
      <c r="G92" s="23" t="str">
        <f>IF(TabelERE725[[#This Row],[Gespeelde manches]]&lt;10,"TW",IF(TabelERE725[[#This Row],[Percentage]]&lt;60%,"D","C"))</f>
        <v>TW</v>
      </c>
      <c r="H92" s="24" t="str">
        <f>(VLOOKUP(C92,Ledenlijst1,2,FALSE))&amp;" "&amp;(IF(TabelERE725[[#This Row],[Ploegnummer
(kolom te verbergen)]]="-","",TabelERE725[[#This Row],[Ploegnummer
(kolom te verbergen)]]))</f>
        <v>EXCELSIOR 2</v>
      </c>
      <c r="I92" s="25" t="str">
        <f t="shared" si="17"/>
        <v>EXC</v>
      </c>
      <c r="J92" s="44">
        <v>2</v>
      </c>
      <c r="K92" s="81" t="s">
        <v>10</v>
      </c>
      <c r="L92" s="46" t="s">
        <v>16</v>
      </c>
      <c r="M92" s="82" t="s">
        <v>10</v>
      </c>
      <c r="N92" s="54" t="s">
        <v>16</v>
      </c>
      <c r="O92" s="54" t="s">
        <v>16</v>
      </c>
      <c r="P92" s="47" t="s">
        <v>16</v>
      </c>
      <c r="Q92" s="47" t="s">
        <v>16</v>
      </c>
      <c r="R92" s="46" t="s">
        <v>16</v>
      </c>
      <c r="S92" s="47" t="s">
        <v>16</v>
      </c>
      <c r="T92" s="46" t="s">
        <v>16</v>
      </c>
      <c r="U92" s="47" t="s">
        <v>16</v>
      </c>
      <c r="V92" s="82" t="s">
        <v>10</v>
      </c>
      <c r="W92" s="54" t="s">
        <v>16</v>
      </c>
      <c r="X92" s="82" t="s">
        <v>10</v>
      </c>
      <c r="Y92" s="46" t="s">
        <v>16</v>
      </c>
      <c r="Z92" s="47" t="s">
        <v>16</v>
      </c>
      <c r="AA92" s="54">
        <v>1</v>
      </c>
      <c r="AB92" s="54" t="s">
        <v>16</v>
      </c>
      <c r="AC92" s="46">
        <v>1</v>
      </c>
      <c r="AD92" s="46" t="s">
        <v>16</v>
      </c>
      <c r="AE92" s="47" t="s">
        <v>16</v>
      </c>
      <c r="AF92" s="46" t="s">
        <v>16</v>
      </c>
      <c r="AG92" s="26">
        <f>SUM(TabelERE725[[#This Row],[11-09-21]:[07-05-22]])</f>
        <v>2</v>
      </c>
      <c r="AH92" s="27">
        <f>(COUNTIF(TabelERE725[[#This Row],[11-09-21]:[07-05-22]],3)*2)+COUNTIF(TabelERE725[[#This Row],[11-09-21]:[07-05-22]],1)</f>
        <v>2</v>
      </c>
      <c r="AI92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4</v>
      </c>
      <c r="AJ92" s="29"/>
      <c r="AK92" s="30">
        <f t="shared" si="18"/>
        <v>0.5</v>
      </c>
      <c r="AL92" s="31"/>
    </row>
    <row r="93" spans="1:38" s="32" customFormat="1" ht="15" customHeight="1" x14ac:dyDescent="0.3">
      <c r="A93" s="18"/>
      <c r="B93" s="19">
        <f t="shared" si="13"/>
        <v>86</v>
      </c>
      <c r="C93" s="20">
        <v>634</v>
      </c>
      <c r="D93" s="21" t="str">
        <f t="shared" si="14"/>
        <v>MERCKX KASPER</v>
      </c>
      <c r="E93" s="22" t="str">
        <f t="shared" si="15"/>
        <v>-</v>
      </c>
      <c r="F93" s="23" t="str">
        <f t="shared" si="16"/>
        <v>D</v>
      </c>
      <c r="G93" s="23" t="str">
        <f>IF(TabelERE725[[#This Row],[Gespeelde manches]]&lt;10,"TW",IF(TabelERE725[[#This Row],[Percentage]]&lt;60%,"D","C"))</f>
        <v>D</v>
      </c>
      <c r="H93" s="24" t="str">
        <f>(VLOOKUP(C93,Ledenlijst1,2,FALSE))&amp;" "&amp;(IF(TabelERE725[[#This Row],[Ploegnummer
(kolom te verbergen)]]="-","",TabelERE725[[#This Row],[Ploegnummer
(kolom te verbergen)]]))</f>
        <v>'t ZANDHOF 4</v>
      </c>
      <c r="I93" s="25" t="str">
        <f t="shared" si="17"/>
        <v>TZH</v>
      </c>
      <c r="J93" s="44">
        <v>4</v>
      </c>
      <c r="K93" s="79" t="s">
        <v>16</v>
      </c>
      <c r="L93" s="82" t="s">
        <v>10</v>
      </c>
      <c r="M93" s="46">
        <v>0</v>
      </c>
      <c r="N93" s="82" t="s">
        <v>10</v>
      </c>
      <c r="O93" s="54">
        <v>0</v>
      </c>
      <c r="P93" s="47" t="s">
        <v>16</v>
      </c>
      <c r="Q93" s="47">
        <v>0</v>
      </c>
      <c r="R93" s="46" t="s">
        <v>16</v>
      </c>
      <c r="S93" s="47">
        <v>0</v>
      </c>
      <c r="T93" s="46" t="s">
        <v>16</v>
      </c>
      <c r="U93" s="46" t="s">
        <v>16</v>
      </c>
      <c r="V93" s="46">
        <v>0</v>
      </c>
      <c r="W93" s="83" t="s">
        <v>10</v>
      </c>
      <c r="X93" s="47">
        <v>0</v>
      </c>
      <c r="Y93" s="82" t="s">
        <v>10</v>
      </c>
      <c r="Z93" s="47">
        <v>1</v>
      </c>
      <c r="AA93" s="54" t="s">
        <v>16</v>
      </c>
      <c r="AB93" s="54">
        <v>1</v>
      </c>
      <c r="AC93" s="46" t="s">
        <v>16</v>
      </c>
      <c r="AD93" s="46" t="s">
        <v>16</v>
      </c>
      <c r="AE93" s="47" t="s">
        <v>16</v>
      </c>
      <c r="AF93" s="46" t="s">
        <v>16</v>
      </c>
      <c r="AG93" s="26">
        <f>SUM(TabelERE725[[#This Row],[11-09-21]:[07-05-22]])</f>
        <v>2</v>
      </c>
      <c r="AH93" s="27">
        <f>(COUNTIF(TabelERE725[[#This Row],[11-09-21]:[07-05-22]],3)*2)+COUNTIF(TabelERE725[[#This Row],[11-09-21]:[07-05-22]],1)</f>
        <v>2</v>
      </c>
      <c r="AI93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16</v>
      </c>
      <c r="AJ93" s="29"/>
      <c r="AK93" s="30">
        <f t="shared" si="18"/>
        <v>0.125</v>
      </c>
      <c r="AL93" s="31"/>
    </row>
    <row r="94" spans="1:38" s="32" customFormat="1" ht="15" customHeight="1" x14ac:dyDescent="0.3">
      <c r="A94" s="18"/>
      <c r="B94" s="19">
        <f t="shared" si="13"/>
        <v>91</v>
      </c>
      <c r="C94" s="20">
        <v>868</v>
      </c>
      <c r="D94" s="21" t="str">
        <f t="shared" si="14"/>
        <v>BOURDEAUD'HUY BRAM</v>
      </c>
      <c r="E94" s="22" t="str">
        <f t="shared" si="15"/>
        <v>-</v>
      </c>
      <c r="F94" s="23" t="str">
        <f t="shared" si="16"/>
        <v>NA</v>
      </c>
      <c r="G94" s="23" t="str">
        <f>IF(TabelERE725[[#This Row],[Gespeelde manches]]&lt;10,"TW",IF(TabelERE725[[#This Row],[Percentage]]&lt;60%,"D","C"))</f>
        <v>TW</v>
      </c>
      <c r="H94" s="24" t="str">
        <f>(VLOOKUP(C94,Ledenlijst1,2,FALSE))&amp;" "&amp;(IF(TabelERE725[[#This Row],[Ploegnummer
(kolom te verbergen)]]="-","",TabelERE725[[#This Row],[Ploegnummer
(kolom te verbergen)]]))</f>
        <v xml:space="preserve">DE PLEZANTE HOEK </v>
      </c>
      <c r="I94" s="25" t="str">
        <f t="shared" si="17"/>
        <v>HOEK</v>
      </c>
      <c r="J94" s="44"/>
      <c r="K94" s="79" t="s">
        <v>16</v>
      </c>
      <c r="L94" s="46">
        <v>1</v>
      </c>
      <c r="M94" s="46" t="s">
        <v>16</v>
      </c>
      <c r="N94" s="54" t="s">
        <v>16</v>
      </c>
      <c r="O94" s="54" t="s">
        <v>16</v>
      </c>
      <c r="P94" s="84" t="s">
        <v>10</v>
      </c>
      <c r="Q94" s="47">
        <v>0</v>
      </c>
      <c r="R94" s="82" t="s">
        <v>10</v>
      </c>
      <c r="S94" s="47" t="s">
        <v>16</v>
      </c>
      <c r="T94" s="46" t="s">
        <v>16</v>
      </c>
      <c r="U94" s="47" t="s">
        <v>16</v>
      </c>
      <c r="V94" s="46" t="s">
        <v>16</v>
      </c>
      <c r="W94" s="54" t="s">
        <v>16</v>
      </c>
      <c r="X94" s="47" t="s">
        <v>16</v>
      </c>
      <c r="Y94" s="46" t="s">
        <v>16</v>
      </c>
      <c r="Z94" s="47" t="s">
        <v>16</v>
      </c>
      <c r="AA94" s="83" t="s">
        <v>10</v>
      </c>
      <c r="AB94" s="54" t="s">
        <v>16</v>
      </c>
      <c r="AC94" s="82" t="s">
        <v>10</v>
      </c>
      <c r="AD94" s="46" t="s">
        <v>16</v>
      </c>
      <c r="AE94" s="85" t="s">
        <v>28</v>
      </c>
      <c r="AF94" s="46" t="s">
        <v>16</v>
      </c>
      <c r="AG94" s="26">
        <f>SUM(TabelERE725[[#This Row],[11-09-21]:[07-05-22]])</f>
        <v>1</v>
      </c>
      <c r="AH94" s="27">
        <f>(COUNTIF(TabelERE725[[#This Row],[11-09-21]:[07-05-22]],3)*2)+COUNTIF(TabelERE725[[#This Row],[11-09-21]:[07-05-22]],1)</f>
        <v>1</v>
      </c>
      <c r="AI94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4</v>
      </c>
      <c r="AJ94" s="29"/>
      <c r="AK94" s="30">
        <f t="shared" si="18"/>
        <v>0.25</v>
      </c>
      <c r="AL94" s="31"/>
    </row>
    <row r="95" spans="1:38" s="32" customFormat="1" ht="15" customHeight="1" x14ac:dyDescent="0.3">
      <c r="A95" s="18"/>
      <c r="B95" s="19">
        <f t="shared" si="13"/>
        <v>91</v>
      </c>
      <c r="C95" s="20">
        <v>798</v>
      </c>
      <c r="D95" s="21" t="str">
        <f t="shared" si="14"/>
        <v>DE DONDER KEVIN</v>
      </c>
      <c r="E95" s="22" t="str">
        <f t="shared" si="15"/>
        <v>-</v>
      </c>
      <c r="F95" s="23" t="str">
        <f t="shared" si="16"/>
        <v>NA</v>
      </c>
      <c r="G95" s="23" t="str">
        <f>IF(TabelERE725[[#This Row],[Gespeelde manches]]&lt;10,"TW",IF(TabelERE725[[#This Row],[Percentage]]&lt;60%,"D","C"))</f>
        <v>TW</v>
      </c>
      <c r="H95" s="24" t="str">
        <f>(VLOOKUP(C95,Ledenlijst1,2,FALSE))&amp;" "&amp;(IF(TabelERE725[[#This Row],[Ploegnummer
(kolom te verbergen)]]="-","",TabelERE725[[#This Row],[Ploegnummer
(kolom te verbergen)]]))</f>
        <v xml:space="preserve">DE PLEZANTE HOEK </v>
      </c>
      <c r="I95" s="25" t="str">
        <f t="shared" si="17"/>
        <v>HOEK</v>
      </c>
      <c r="J95" s="44"/>
      <c r="K95" s="79">
        <v>1</v>
      </c>
      <c r="L95" s="46" t="s">
        <v>16</v>
      </c>
      <c r="M95" s="46" t="s">
        <v>16</v>
      </c>
      <c r="N95" s="54" t="s">
        <v>16</v>
      </c>
      <c r="O95" s="54" t="s">
        <v>16</v>
      </c>
      <c r="P95" s="84" t="s">
        <v>10</v>
      </c>
      <c r="Q95" s="47" t="s">
        <v>16</v>
      </c>
      <c r="R95" s="82" t="s">
        <v>10</v>
      </c>
      <c r="S95" s="47" t="s">
        <v>16</v>
      </c>
      <c r="T95" s="46" t="s">
        <v>16</v>
      </c>
      <c r="U95" s="47" t="s">
        <v>16</v>
      </c>
      <c r="V95" s="46" t="s">
        <v>16</v>
      </c>
      <c r="W95" s="54" t="s">
        <v>16</v>
      </c>
      <c r="X95" s="47" t="s">
        <v>16</v>
      </c>
      <c r="Y95" s="46" t="s">
        <v>16</v>
      </c>
      <c r="Z95" s="47" t="s">
        <v>16</v>
      </c>
      <c r="AA95" s="83" t="s">
        <v>10</v>
      </c>
      <c r="AB95" s="54" t="s">
        <v>16</v>
      </c>
      <c r="AC95" s="82" t="s">
        <v>10</v>
      </c>
      <c r="AD95" s="46" t="s">
        <v>16</v>
      </c>
      <c r="AE95" s="85" t="s">
        <v>28</v>
      </c>
      <c r="AF95" s="46" t="s">
        <v>16</v>
      </c>
      <c r="AG95" s="26">
        <f>SUM(TabelERE725[[#This Row],[11-09-21]:[07-05-22]])</f>
        <v>1</v>
      </c>
      <c r="AH95" s="27">
        <f>(COUNTIF(TabelERE725[[#This Row],[11-09-21]:[07-05-22]],3)*2)+COUNTIF(TabelERE725[[#This Row],[11-09-21]:[07-05-22]],1)</f>
        <v>1</v>
      </c>
      <c r="AI95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</v>
      </c>
      <c r="AJ95" s="29"/>
      <c r="AK95" s="30">
        <f t="shared" si="18"/>
        <v>0.5</v>
      </c>
      <c r="AL95" s="31"/>
    </row>
    <row r="96" spans="1:38" s="32" customFormat="1" ht="15" customHeight="1" x14ac:dyDescent="0.3">
      <c r="A96" s="18"/>
      <c r="B96" s="19">
        <f t="shared" si="13"/>
        <v>91</v>
      </c>
      <c r="C96" s="20">
        <v>705</v>
      </c>
      <c r="D96" s="21" t="str">
        <f t="shared" si="14"/>
        <v>ADRIAENSENS RENAAT</v>
      </c>
      <c r="E96" s="22" t="str">
        <f t="shared" si="15"/>
        <v>-</v>
      </c>
      <c r="F96" s="23" t="str">
        <f t="shared" si="16"/>
        <v>D</v>
      </c>
      <c r="G96" s="23" t="str">
        <f>IF(TabelERE725[[#This Row],[Gespeelde manches]]&lt;10,"TW",IF(TabelERE725[[#This Row],[Percentage]]&lt;60%,"D","C"))</f>
        <v>D</v>
      </c>
      <c r="H96" s="24" t="str">
        <f>(VLOOKUP(C96,Ledenlijst1,2,FALSE))&amp;" "&amp;(IF(TabelERE725[[#This Row],[Ploegnummer
(kolom te verbergen)]]="-","",TabelERE725[[#This Row],[Ploegnummer
(kolom te verbergen)]]))</f>
        <v>DE STATIEVRIENDEN 2</v>
      </c>
      <c r="I96" s="25" t="str">
        <f t="shared" si="17"/>
        <v>STAT</v>
      </c>
      <c r="J96" s="44">
        <v>2</v>
      </c>
      <c r="K96" s="81" t="s">
        <v>10</v>
      </c>
      <c r="L96" s="46" t="s">
        <v>16</v>
      </c>
      <c r="M96" s="46">
        <v>0</v>
      </c>
      <c r="N96" s="54">
        <v>0</v>
      </c>
      <c r="O96" s="54" t="s">
        <v>16</v>
      </c>
      <c r="P96" s="46">
        <v>0</v>
      </c>
      <c r="Q96" s="46" t="s">
        <v>16</v>
      </c>
      <c r="R96" s="46" t="s">
        <v>16</v>
      </c>
      <c r="S96" s="46" t="s">
        <v>16</v>
      </c>
      <c r="T96" s="82" t="s">
        <v>10</v>
      </c>
      <c r="U96" s="47" t="s">
        <v>16</v>
      </c>
      <c r="V96" s="82" t="s">
        <v>10</v>
      </c>
      <c r="W96" s="54">
        <v>0</v>
      </c>
      <c r="X96" s="47" t="s">
        <v>16</v>
      </c>
      <c r="Y96" s="46" t="s">
        <v>16</v>
      </c>
      <c r="Z96" s="47">
        <v>0</v>
      </c>
      <c r="AA96" s="54" t="s">
        <v>16</v>
      </c>
      <c r="AB96" s="54" t="s">
        <v>16</v>
      </c>
      <c r="AC96" s="46" t="s">
        <v>16</v>
      </c>
      <c r="AD96" s="46">
        <v>1</v>
      </c>
      <c r="AE96" s="84" t="s">
        <v>10</v>
      </c>
      <c r="AF96" s="46" t="s">
        <v>16</v>
      </c>
      <c r="AG96" s="26">
        <f>SUM(TabelERE725[[#This Row],[11-09-21]:[07-05-22]])</f>
        <v>1</v>
      </c>
      <c r="AH96" s="27">
        <f>(COUNTIF(TabelERE725[[#This Row],[11-09-21]:[07-05-22]],3)*2)+COUNTIF(TabelERE725[[#This Row],[11-09-21]:[07-05-22]],1)</f>
        <v>1</v>
      </c>
      <c r="AI96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11</v>
      </c>
      <c r="AJ96" s="29">
        <v>1</v>
      </c>
      <c r="AK96" s="30">
        <f t="shared" si="18"/>
        <v>9.0909090909090912E-2</v>
      </c>
      <c r="AL96" s="31"/>
    </row>
    <row r="97" spans="1:38" s="32" customFormat="1" ht="15" customHeight="1" x14ac:dyDescent="0.3">
      <c r="A97" s="18"/>
      <c r="B97" s="19">
        <f t="shared" si="13"/>
        <v>91</v>
      </c>
      <c r="C97" s="20">
        <v>264</v>
      </c>
      <c r="D97" s="21" t="str">
        <f t="shared" si="14"/>
        <v>ARIJS CHRIS</v>
      </c>
      <c r="E97" s="22" t="str">
        <f t="shared" si="15"/>
        <v>-</v>
      </c>
      <c r="F97" s="23" t="str">
        <f t="shared" si="16"/>
        <v>C</v>
      </c>
      <c r="G97" s="23" t="str">
        <f>IF(TabelERE725[[#This Row],[Gespeelde manches]]&lt;10,"TW",IF(TabelERE725[[#This Row],[Percentage]]&lt;60%,"D","C"))</f>
        <v>TW</v>
      </c>
      <c r="H97" s="24" t="str">
        <f>(VLOOKUP(C97,Ledenlijst1,2,FALSE))&amp;" "&amp;(IF(TabelERE725[[#This Row],[Ploegnummer
(kolom te verbergen)]]="-","",TabelERE725[[#This Row],[Ploegnummer
(kolom te verbergen)]]))</f>
        <v>DE STATIEVRIENDEN 2</v>
      </c>
      <c r="I97" s="25" t="str">
        <f t="shared" si="17"/>
        <v>STAT</v>
      </c>
      <c r="J97" s="44">
        <v>2</v>
      </c>
      <c r="K97" s="81" t="s">
        <v>10</v>
      </c>
      <c r="L97" s="46">
        <v>1</v>
      </c>
      <c r="M97" s="46" t="s">
        <v>16</v>
      </c>
      <c r="N97" s="54" t="s">
        <v>16</v>
      </c>
      <c r="O97" s="54" t="s">
        <v>16</v>
      </c>
      <c r="P97" s="47" t="s">
        <v>16</v>
      </c>
      <c r="Q97" s="47" t="s">
        <v>16</v>
      </c>
      <c r="R97" s="46" t="s">
        <v>16</v>
      </c>
      <c r="S97" s="47" t="s">
        <v>16</v>
      </c>
      <c r="T97" s="82" t="s">
        <v>10</v>
      </c>
      <c r="U97" s="47" t="s">
        <v>16</v>
      </c>
      <c r="V97" s="82" t="s">
        <v>10</v>
      </c>
      <c r="W97" s="54" t="s">
        <v>16</v>
      </c>
      <c r="X97" s="47" t="s">
        <v>16</v>
      </c>
      <c r="Y97" s="46" t="s">
        <v>16</v>
      </c>
      <c r="Z97" s="47" t="s">
        <v>16</v>
      </c>
      <c r="AA97" s="54" t="s">
        <v>16</v>
      </c>
      <c r="AB97" s="54" t="s">
        <v>16</v>
      </c>
      <c r="AC97" s="46" t="s">
        <v>16</v>
      </c>
      <c r="AD97" s="46" t="s">
        <v>16</v>
      </c>
      <c r="AE97" s="84" t="s">
        <v>10</v>
      </c>
      <c r="AF97" s="46" t="s">
        <v>16</v>
      </c>
      <c r="AG97" s="26">
        <f>SUM(TabelERE725[[#This Row],[11-09-21]:[07-05-22]])</f>
        <v>1</v>
      </c>
      <c r="AH97" s="27">
        <f>(COUNTIF(TabelERE725[[#This Row],[11-09-21]:[07-05-22]],3)*2)+COUNTIF(TabelERE725[[#This Row],[11-09-21]:[07-05-22]],1)</f>
        <v>1</v>
      </c>
      <c r="AI97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</v>
      </c>
      <c r="AJ97" s="29"/>
      <c r="AK97" s="30">
        <f t="shared" si="18"/>
        <v>0.5</v>
      </c>
      <c r="AL97" s="31"/>
    </row>
    <row r="98" spans="1:38" s="32" customFormat="1" ht="15" customHeight="1" x14ac:dyDescent="0.3">
      <c r="A98" s="18"/>
      <c r="B98" s="19">
        <f t="shared" si="13"/>
        <v>91</v>
      </c>
      <c r="C98" s="20">
        <v>199</v>
      </c>
      <c r="D98" s="21" t="str">
        <f t="shared" si="14"/>
        <v>VERLINDEN FRANK</v>
      </c>
      <c r="E98" s="22" t="str">
        <f t="shared" si="15"/>
        <v>-</v>
      </c>
      <c r="F98" s="23" t="str">
        <f t="shared" si="16"/>
        <v>C</v>
      </c>
      <c r="G98" s="23" t="str">
        <f>IF(TabelERE725[[#This Row],[Gespeelde manches]]&lt;10,"TW",IF(TabelERE725[[#This Row],[Percentage]]&lt;60%,"D","C"))</f>
        <v>TW</v>
      </c>
      <c r="H98" s="24" t="str">
        <f>(VLOOKUP(C98,Ledenlijst1,2,FALSE))&amp;" "&amp;(IF(TabelERE725[[#This Row],[Ploegnummer
(kolom te verbergen)]]="-","",TabelERE725[[#This Row],[Ploegnummer
(kolom te verbergen)]]))</f>
        <v xml:space="preserve">DE VETTEN OS </v>
      </c>
      <c r="I98" s="25" t="str">
        <f t="shared" si="17"/>
        <v>DVO</v>
      </c>
      <c r="J98" s="44"/>
      <c r="K98" s="79" t="s">
        <v>16</v>
      </c>
      <c r="L98" s="46" t="s">
        <v>16</v>
      </c>
      <c r="M98" s="46" t="s">
        <v>16</v>
      </c>
      <c r="N98" s="54" t="s">
        <v>16</v>
      </c>
      <c r="O98" s="54" t="s">
        <v>16</v>
      </c>
      <c r="P98" s="47" t="s">
        <v>16</v>
      </c>
      <c r="Q98" s="47" t="s">
        <v>16</v>
      </c>
      <c r="R98" s="82" t="s">
        <v>10</v>
      </c>
      <c r="S98" s="47" t="s">
        <v>16</v>
      </c>
      <c r="T98" s="82" t="s">
        <v>10</v>
      </c>
      <c r="U98" s="47" t="s">
        <v>16</v>
      </c>
      <c r="V98" s="46" t="s">
        <v>16</v>
      </c>
      <c r="W98" s="54" t="s">
        <v>16</v>
      </c>
      <c r="X98" s="47" t="s">
        <v>16</v>
      </c>
      <c r="Y98" s="46" t="s">
        <v>16</v>
      </c>
      <c r="Z98" s="47" t="s">
        <v>16</v>
      </c>
      <c r="AA98" s="54" t="s">
        <v>16</v>
      </c>
      <c r="AB98" s="54" t="s">
        <v>16</v>
      </c>
      <c r="AC98" s="82" t="s">
        <v>10</v>
      </c>
      <c r="AD98" s="46" t="s">
        <v>16</v>
      </c>
      <c r="AE98" s="82" t="s">
        <v>10</v>
      </c>
      <c r="AF98" s="46">
        <v>1</v>
      </c>
      <c r="AG98" s="26">
        <f>SUM(TabelERE725[[#This Row],[11-09-21]:[07-05-22]])</f>
        <v>1</v>
      </c>
      <c r="AH98" s="27">
        <f>(COUNTIF(TabelERE725[[#This Row],[11-09-21]:[07-05-22]],3)*2)+COUNTIF(TabelERE725[[#This Row],[11-09-21]:[07-05-22]],1)</f>
        <v>1</v>
      </c>
      <c r="AI98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</v>
      </c>
      <c r="AJ98" s="29"/>
      <c r="AK98" s="30">
        <f t="shared" si="18"/>
        <v>0.5</v>
      </c>
      <c r="AL98" s="31"/>
    </row>
    <row r="99" spans="1:38" s="32" customFormat="1" ht="15" customHeight="1" x14ac:dyDescent="0.3">
      <c r="A99" s="18"/>
      <c r="B99" s="19">
        <f t="shared" si="13"/>
        <v>91</v>
      </c>
      <c r="C99" s="20">
        <v>204</v>
      </c>
      <c r="D99" s="21" t="str">
        <f t="shared" si="14"/>
        <v>DE RIDDER ANDY</v>
      </c>
      <c r="E99" s="22" t="str">
        <f t="shared" si="15"/>
        <v>-</v>
      </c>
      <c r="F99" s="23" t="str">
        <f t="shared" si="16"/>
        <v>D</v>
      </c>
      <c r="G99" s="23" t="str">
        <f>IF(TabelERE725[[#This Row],[Gespeelde manches]]&lt;10,"TW",IF(TabelERE725[[#This Row],[Percentage]]&lt;60%,"D","C"))</f>
        <v>D</v>
      </c>
      <c r="H99" s="24" t="str">
        <f>(VLOOKUP(C99,Ledenlijst1,2,FALSE))&amp;" "&amp;(IF(TabelERE725[[#This Row],[Ploegnummer
(kolom te verbergen)]]="-","",TabelERE725[[#This Row],[Ploegnummer
(kolom te verbergen)]]))</f>
        <v>DE ZES 3</v>
      </c>
      <c r="I99" s="25" t="str">
        <f t="shared" si="17"/>
        <v>DZES</v>
      </c>
      <c r="J99" s="44">
        <v>3</v>
      </c>
      <c r="K99" s="79">
        <v>0</v>
      </c>
      <c r="L99" s="46" t="s">
        <v>16</v>
      </c>
      <c r="M99" s="46">
        <v>0</v>
      </c>
      <c r="N99" s="83" t="s">
        <v>10</v>
      </c>
      <c r="O99" s="54">
        <v>0</v>
      </c>
      <c r="P99" s="82" t="s">
        <v>10</v>
      </c>
      <c r="Q99" s="47">
        <v>0</v>
      </c>
      <c r="R99" s="46">
        <v>0</v>
      </c>
      <c r="S99" s="47">
        <v>0</v>
      </c>
      <c r="T99" s="46" t="s">
        <v>16</v>
      </c>
      <c r="U99" s="47">
        <v>0</v>
      </c>
      <c r="V99" s="46">
        <v>0</v>
      </c>
      <c r="W99" s="54">
        <v>1</v>
      </c>
      <c r="X99" s="47">
        <v>0</v>
      </c>
      <c r="Y99" s="82" t="s">
        <v>10</v>
      </c>
      <c r="Z99" s="47" t="s">
        <v>16</v>
      </c>
      <c r="AA99" s="82" t="s">
        <v>10</v>
      </c>
      <c r="AB99" s="54">
        <v>0</v>
      </c>
      <c r="AC99" s="46">
        <v>0</v>
      </c>
      <c r="AD99" s="46">
        <v>0</v>
      </c>
      <c r="AE99" s="47" t="s">
        <v>16</v>
      </c>
      <c r="AF99" s="46" t="s">
        <v>16</v>
      </c>
      <c r="AG99" s="26">
        <f>SUM(TabelERE725[[#This Row],[11-09-21]:[07-05-22]])</f>
        <v>1</v>
      </c>
      <c r="AH99" s="27">
        <f>(COUNTIF(TabelERE725[[#This Row],[11-09-21]:[07-05-22]],3)*2)+COUNTIF(TabelERE725[[#This Row],[11-09-21]:[07-05-22]],1)</f>
        <v>1</v>
      </c>
      <c r="AI99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26</v>
      </c>
      <c r="AJ99" s="29"/>
      <c r="AK99" s="30">
        <f t="shared" si="18"/>
        <v>3.8461538461538464E-2</v>
      </c>
      <c r="AL99" s="31"/>
    </row>
    <row r="100" spans="1:38" s="32" customFormat="1" ht="15" customHeight="1" x14ac:dyDescent="0.3">
      <c r="A100" s="18"/>
      <c r="B100" s="19">
        <f t="shared" ref="B100:B118" si="19">_xlfn.RANK.EQ(AG100,$AG$4:$AG$118,0)</f>
        <v>91</v>
      </c>
      <c r="C100" s="20">
        <v>195</v>
      </c>
      <c r="D100" s="21" t="str">
        <f t="shared" ref="D100:D118" si="20">VLOOKUP(C100,Ledenlijst1,4,FALSE)</f>
        <v>PINTENS DAVY</v>
      </c>
      <c r="E100" s="22" t="str">
        <f t="shared" ref="E100:E118" si="21">VLOOKUP(C100,Ledenlijst1,6,FALSE)</f>
        <v>-</v>
      </c>
      <c r="F100" s="23" t="str">
        <f t="shared" ref="F100:F118" si="22">VLOOKUP(C100,Ledenlijst1,5,FALSE)</f>
        <v>B</v>
      </c>
      <c r="G100" s="23" t="str">
        <f>IF(TabelERE725[[#This Row],[Gespeelde manches]]&lt;10,"TW",IF(TabelERE725[[#This Row],[Percentage]]&lt;60%,"D","C"))</f>
        <v>TW</v>
      </c>
      <c r="H100" s="24" t="str">
        <f>(VLOOKUP(C100,Ledenlijst1,2,FALSE))&amp;" "&amp;(IF(TabelERE725[[#This Row],[Ploegnummer
(kolom te verbergen)]]="-","",TabelERE725[[#This Row],[Ploegnummer
(kolom te verbergen)]]))</f>
        <v>EXCELSIOR 2</v>
      </c>
      <c r="I100" s="25" t="str">
        <f t="shared" ref="I100:I118" si="23">VLOOKUP(C100,Ledenlijst1,3,FALSE)</f>
        <v>EXC</v>
      </c>
      <c r="J100" s="44">
        <v>2</v>
      </c>
      <c r="K100" s="81" t="s">
        <v>10</v>
      </c>
      <c r="L100" s="46" t="s">
        <v>16</v>
      </c>
      <c r="M100" s="82" t="s">
        <v>10</v>
      </c>
      <c r="N100" s="54" t="s">
        <v>16</v>
      </c>
      <c r="O100" s="54" t="s">
        <v>16</v>
      </c>
      <c r="P100" s="47" t="s">
        <v>16</v>
      </c>
      <c r="Q100" s="47" t="s">
        <v>16</v>
      </c>
      <c r="R100" s="46" t="s">
        <v>16</v>
      </c>
      <c r="S100" s="47" t="s">
        <v>16</v>
      </c>
      <c r="T100" s="46" t="s">
        <v>16</v>
      </c>
      <c r="U100" s="47" t="s">
        <v>16</v>
      </c>
      <c r="V100" s="82" t="s">
        <v>10</v>
      </c>
      <c r="W100" s="54" t="s">
        <v>16</v>
      </c>
      <c r="X100" s="82" t="s">
        <v>10</v>
      </c>
      <c r="Y100" s="46">
        <v>1</v>
      </c>
      <c r="Z100" s="47" t="s">
        <v>16</v>
      </c>
      <c r="AA100" s="54" t="s">
        <v>16</v>
      </c>
      <c r="AB100" s="54" t="s">
        <v>16</v>
      </c>
      <c r="AC100" s="46" t="s">
        <v>16</v>
      </c>
      <c r="AD100" s="46" t="s">
        <v>16</v>
      </c>
      <c r="AE100" s="47" t="s">
        <v>16</v>
      </c>
      <c r="AF100" s="46" t="s">
        <v>16</v>
      </c>
      <c r="AG100" s="26">
        <f>SUM(TabelERE725[[#This Row],[11-09-21]:[07-05-22]])</f>
        <v>1</v>
      </c>
      <c r="AH100" s="27">
        <f>(COUNTIF(TabelERE725[[#This Row],[11-09-21]:[07-05-22]],3)*2)+COUNTIF(TabelERE725[[#This Row],[11-09-21]:[07-05-22]],1)</f>
        <v>1</v>
      </c>
      <c r="AI100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</v>
      </c>
      <c r="AJ100" s="29"/>
      <c r="AK100" s="30">
        <f t="shared" ref="AK100:AK118" si="24">IFERROR(AH100/AI100,0)</f>
        <v>0.5</v>
      </c>
      <c r="AL100" s="31"/>
    </row>
    <row r="101" spans="1:38" s="32" customFormat="1" ht="15" customHeight="1" x14ac:dyDescent="0.3">
      <c r="A101" s="18"/>
      <c r="B101" s="19">
        <f t="shared" si="19"/>
        <v>91</v>
      </c>
      <c r="C101" s="20">
        <v>633</v>
      </c>
      <c r="D101" s="21" t="str">
        <f t="shared" si="20"/>
        <v>VERMEIREN NICK</v>
      </c>
      <c r="E101" s="22">
        <f t="shared" si="21"/>
        <v>2</v>
      </c>
      <c r="F101" s="23" t="str">
        <f t="shared" si="22"/>
        <v>D</v>
      </c>
      <c r="G101" s="23" t="str">
        <f>IF(TabelERE725[[#This Row],[Gespeelde manches]]&lt;10,"TW",IF(TabelERE725[[#This Row],[Percentage]]&lt;60%,"D","C"))</f>
        <v>TW</v>
      </c>
      <c r="H101" s="24" t="str">
        <f>(VLOOKUP(C101,Ledenlijst1,2,FALSE))&amp;" "&amp;(IF(TabelERE725[[#This Row],[Ploegnummer
(kolom te verbergen)]]="-","",TabelERE725[[#This Row],[Ploegnummer
(kolom te verbergen)]]))</f>
        <v>EXCELSIOR 2</v>
      </c>
      <c r="I101" s="25" t="str">
        <f t="shared" si="23"/>
        <v>EXC</v>
      </c>
      <c r="J101" s="44">
        <v>2</v>
      </c>
      <c r="K101" s="81" t="s">
        <v>10</v>
      </c>
      <c r="L101" s="46" t="s">
        <v>16</v>
      </c>
      <c r="M101" s="82" t="s">
        <v>10</v>
      </c>
      <c r="N101" s="54" t="s">
        <v>16</v>
      </c>
      <c r="O101" s="54" t="s">
        <v>16</v>
      </c>
      <c r="P101" s="47" t="s">
        <v>16</v>
      </c>
      <c r="Q101" s="47" t="s">
        <v>16</v>
      </c>
      <c r="R101" s="46" t="s">
        <v>16</v>
      </c>
      <c r="S101" s="47" t="s">
        <v>16</v>
      </c>
      <c r="T101" s="46" t="s">
        <v>16</v>
      </c>
      <c r="U101" s="47">
        <v>0</v>
      </c>
      <c r="V101" s="82" t="s">
        <v>10</v>
      </c>
      <c r="W101" s="54" t="s">
        <v>16</v>
      </c>
      <c r="X101" s="82" t="s">
        <v>10</v>
      </c>
      <c r="Y101" s="46" t="s">
        <v>16</v>
      </c>
      <c r="Z101" s="47" t="s">
        <v>16</v>
      </c>
      <c r="AA101" s="54">
        <v>0</v>
      </c>
      <c r="AB101" s="54" t="s">
        <v>16</v>
      </c>
      <c r="AC101" s="46" t="s">
        <v>16</v>
      </c>
      <c r="AD101" s="46" t="s">
        <v>16</v>
      </c>
      <c r="AE101" s="47">
        <v>1</v>
      </c>
      <c r="AF101" s="46" t="s">
        <v>16</v>
      </c>
      <c r="AG101" s="26">
        <f>SUM(TabelERE725[[#This Row],[11-09-21]:[07-05-22]])</f>
        <v>1</v>
      </c>
      <c r="AH101" s="27">
        <f>(COUNTIF(TabelERE725[[#This Row],[11-09-21]:[07-05-22]],3)*2)+COUNTIF(TabelERE725[[#This Row],[11-09-21]:[07-05-22]],1)</f>
        <v>1</v>
      </c>
      <c r="AI101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6</v>
      </c>
      <c r="AJ101" s="29"/>
      <c r="AK101" s="30">
        <f t="shared" si="24"/>
        <v>0.16666666666666666</v>
      </c>
      <c r="AL101" s="31"/>
    </row>
    <row r="102" spans="1:38" s="32" customFormat="1" ht="15" customHeight="1" x14ac:dyDescent="0.3">
      <c r="A102" s="18"/>
      <c r="B102" s="19">
        <f t="shared" si="19"/>
        <v>91</v>
      </c>
      <c r="C102" s="20">
        <v>890</v>
      </c>
      <c r="D102" s="21" t="str">
        <f t="shared" si="20"/>
        <v>DE BOECK DAVID</v>
      </c>
      <c r="E102" s="22" t="str">
        <f t="shared" si="21"/>
        <v>-</v>
      </c>
      <c r="F102" s="23" t="str">
        <f t="shared" si="22"/>
        <v>NA</v>
      </c>
      <c r="G102" s="23" t="str">
        <f>IF(TabelERE725[[#This Row],[Gespeelde manches]]&lt;10,"TW",IF(TabelERE725[[#This Row],[Percentage]]&lt;60%,"D","C"))</f>
        <v>TW</v>
      </c>
      <c r="H102" s="24" t="str">
        <f>(VLOOKUP(C102,Ledenlijst1,2,FALSE))&amp;" "&amp;(IF(TabelERE725[[#This Row],[Ploegnummer
(kolom te verbergen)]]="-","",TabelERE725[[#This Row],[Ploegnummer
(kolom te verbergen)]]))</f>
        <v>KALFORT SPORTIF 4</v>
      </c>
      <c r="I102" s="25" t="str">
        <f t="shared" si="23"/>
        <v>KALF</v>
      </c>
      <c r="J102" s="44">
        <v>4</v>
      </c>
      <c r="K102" s="79" t="s">
        <v>16</v>
      </c>
      <c r="L102" s="46" t="s">
        <v>16</v>
      </c>
      <c r="M102" s="46" t="s">
        <v>16</v>
      </c>
      <c r="N102" s="54" t="s">
        <v>16</v>
      </c>
      <c r="O102" s="54" t="s">
        <v>16</v>
      </c>
      <c r="P102" s="47">
        <v>0</v>
      </c>
      <c r="Q102" s="84" t="s">
        <v>10</v>
      </c>
      <c r="R102" s="46">
        <v>1</v>
      </c>
      <c r="S102" s="47" t="s">
        <v>16</v>
      </c>
      <c r="T102" s="46" t="s">
        <v>16</v>
      </c>
      <c r="U102" s="82" t="s">
        <v>10</v>
      </c>
      <c r="V102" s="46" t="s">
        <v>16</v>
      </c>
      <c r="W102" s="54">
        <v>0</v>
      </c>
      <c r="X102" s="47" t="s">
        <v>16</v>
      </c>
      <c r="Y102" s="46">
        <v>0</v>
      </c>
      <c r="Z102" s="47" t="s">
        <v>16</v>
      </c>
      <c r="AA102" s="54" t="s">
        <v>16</v>
      </c>
      <c r="AB102" s="83" t="s">
        <v>10</v>
      </c>
      <c r="AC102" s="46" t="s">
        <v>16</v>
      </c>
      <c r="AD102" s="46" t="s">
        <v>16</v>
      </c>
      <c r="AE102" s="47" t="s">
        <v>16</v>
      </c>
      <c r="AF102" s="82" t="s">
        <v>10</v>
      </c>
      <c r="AG102" s="26">
        <f>SUM(TabelERE725[[#This Row],[11-09-21]:[07-05-22]])</f>
        <v>1</v>
      </c>
      <c r="AH102" s="27">
        <f>(COUNTIF(TabelERE725[[#This Row],[11-09-21]:[07-05-22]],3)*2)+COUNTIF(TabelERE725[[#This Row],[11-09-21]:[07-05-22]],1)</f>
        <v>1</v>
      </c>
      <c r="AI102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8</v>
      </c>
      <c r="AJ102" s="29"/>
      <c r="AK102" s="30">
        <f t="shared" si="24"/>
        <v>0.125</v>
      </c>
      <c r="AL102" s="31"/>
    </row>
    <row r="103" spans="1:38" s="32" customFormat="1" ht="15" customHeight="1" x14ac:dyDescent="0.3">
      <c r="A103" s="18"/>
      <c r="B103" s="19">
        <f t="shared" si="19"/>
        <v>91</v>
      </c>
      <c r="C103" s="20">
        <v>111</v>
      </c>
      <c r="D103" s="21" t="str">
        <f t="shared" si="20"/>
        <v>PERMENTIER JOZEF</v>
      </c>
      <c r="E103" s="22" t="str">
        <f t="shared" si="21"/>
        <v>-</v>
      </c>
      <c r="F103" s="23" t="str">
        <f t="shared" si="22"/>
        <v>D</v>
      </c>
      <c r="G103" s="23" t="str">
        <f>IF(TabelERE725[[#This Row],[Gespeelde manches]]&lt;10,"TW",IF(TabelERE725[[#This Row],[Percentage]]&lt;60%,"D","C"))</f>
        <v>TW</v>
      </c>
      <c r="H103" s="24" t="str">
        <f>(VLOOKUP(C103,Ledenlijst1,2,FALSE))&amp;" "&amp;(IF(TabelERE725[[#This Row],[Ploegnummer
(kolom te verbergen)]]="-","",TabelERE725[[#This Row],[Ploegnummer
(kolom te verbergen)]]))</f>
        <v>'t ZANDHOF 4</v>
      </c>
      <c r="I103" s="25" t="str">
        <f t="shared" si="23"/>
        <v>TZH</v>
      </c>
      <c r="J103" s="44">
        <v>4</v>
      </c>
      <c r="K103" s="79" t="s">
        <v>16</v>
      </c>
      <c r="L103" s="82" t="s">
        <v>10</v>
      </c>
      <c r="M103" s="46" t="s">
        <v>16</v>
      </c>
      <c r="N103" s="82" t="s">
        <v>10</v>
      </c>
      <c r="O103" s="54" t="s">
        <v>16</v>
      </c>
      <c r="P103" s="47" t="s">
        <v>16</v>
      </c>
      <c r="Q103" s="47" t="s">
        <v>16</v>
      </c>
      <c r="R103" s="46" t="s">
        <v>16</v>
      </c>
      <c r="S103" s="47" t="s">
        <v>16</v>
      </c>
      <c r="T103" s="46" t="s">
        <v>16</v>
      </c>
      <c r="U103" s="46" t="s">
        <v>16</v>
      </c>
      <c r="V103" s="46" t="s">
        <v>16</v>
      </c>
      <c r="W103" s="83" t="s">
        <v>10</v>
      </c>
      <c r="X103" s="47">
        <v>1</v>
      </c>
      <c r="Y103" s="82" t="s">
        <v>10</v>
      </c>
      <c r="Z103" s="47" t="s">
        <v>16</v>
      </c>
      <c r="AA103" s="54" t="s">
        <v>16</v>
      </c>
      <c r="AB103" s="54" t="s">
        <v>16</v>
      </c>
      <c r="AC103" s="46" t="s">
        <v>16</v>
      </c>
      <c r="AD103" s="46" t="s">
        <v>16</v>
      </c>
      <c r="AE103" s="47" t="s">
        <v>16</v>
      </c>
      <c r="AF103" s="46" t="s">
        <v>16</v>
      </c>
      <c r="AG103" s="26">
        <f>SUM(TabelERE725[[#This Row],[11-09-21]:[07-05-22]])</f>
        <v>1</v>
      </c>
      <c r="AH103" s="27">
        <f>(COUNTIF(TabelERE725[[#This Row],[11-09-21]:[07-05-22]],3)*2)+COUNTIF(TabelERE725[[#This Row],[11-09-21]:[07-05-22]],1)</f>
        <v>1</v>
      </c>
      <c r="AI103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</v>
      </c>
      <c r="AJ103" s="29"/>
      <c r="AK103" s="30">
        <f t="shared" si="24"/>
        <v>0.5</v>
      </c>
      <c r="AL103" s="31"/>
    </row>
    <row r="104" spans="1:38" s="32" customFormat="1" ht="15" customHeight="1" x14ac:dyDescent="0.3">
      <c r="A104" s="18"/>
      <c r="B104" s="19">
        <f t="shared" si="19"/>
        <v>91</v>
      </c>
      <c r="C104" s="20">
        <v>345</v>
      </c>
      <c r="D104" s="21" t="str">
        <f t="shared" si="20"/>
        <v>ROOTHANS PETER</v>
      </c>
      <c r="E104" s="22" t="str">
        <f t="shared" si="21"/>
        <v>-</v>
      </c>
      <c r="F104" s="23" t="str">
        <f t="shared" si="22"/>
        <v>B</v>
      </c>
      <c r="G104" s="23" t="str">
        <f>IF(TabelERE725[[#This Row],[Gespeelde manches]]&lt;10,"TW",IF(TabelERE725[[#This Row],[Percentage]]&lt;60%,"D","C"))</f>
        <v>TW</v>
      </c>
      <c r="H104" s="24" t="str">
        <f>(VLOOKUP(C104,Ledenlijst1,2,FALSE))&amp;" "&amp;(IF(TabelERE725[[#This Row],[Ploegnummer
(kolom te verbergen)]]="-","",TabelERE725[[#This Row],[Ploegnummer
(kolom te verbergen)]]))</f>
        <v>'t ZANDHOF 4</v>
      </c>
      <c r="I104" s="25" t="str">
        <f t="shared" si="23"/>
        <v>TZH</v>
      </c>
      <c r="J104" s="44">
        <v>4</v>
      </c>
      <c r="K104" s="79" t="s">
        <v>16</v>
      </c>
      <c r="L104" s="82" t="s">
        <v>10</v>
      </c>
      <c r="M104" s="46" t="s">
        <v>16</v>
      </c>
      <c r="N104" s="82" t="s">
        <v>10</v>
      </c>
      <c r="O104" s="54" t="s">
        <v>16</v>
      </c>
      <c r="P104" s="47" t="s">
        <v>16</v>
      </c>
      <c r="Q104" s="47" t="s">
        <v>16</v>
      </c>
      <c r="R104" s="46" t="s">
        <v>16</v>
      </c>
      <c r="S104" s="47" t="s">
        <v>16</v>
      </c>
      <c r="T104" s="46" t="s">
        <v>16</v>
      </c>
      <c r="U104" s="46" t="s">
        <v>16</v>
      </c>
      <c r="V104" s="46" t="s">
        <v>16</v>
      </c>
      <c r="W104" s="83" t="s">
        <v>10</v>
      </c>
      <c r="X104" s="47" t="s">
        <v>16</v>
      </c>
      <c r="Y104" s="82" t="s">
        <v>10</v>
      </c>
      <c r="Z104" s="47" t="s">
        <v>16</v>
      </c>
      <c r="AA104" s="54" t="s">
        <v>16</v>
      </c>
      <c r="AB104" s="54" t="s">
        <v>16</v>
      </c>
      <c r="AC104" s="46" t="s">
        <v>16</v>
      </c>
      <c r="AD104" s="46">
        <v>1</v>
      </c>
      <c r="AE104" s="47" t="s">
        <v>16</v>
      </c>
      <c r="AF104" s="46" t="s">
        <v>16</v>
      </c>
      <c r="AG104" s="26">
        <f>SUM(TabelERE725[[#This Row],[11-09-21]:[07-05-22]])</f>
        <v>1</v>
      </c>
      <c r="AH104" s="27">
        <f>(COUNTIF(TabelERE725[[#This Row],[11-09-21]:[07-05-22]],3)*2)+COUNTIF(TabelERE725[[#This Row],[11-09-21]:[07-05-22]],1)</f>
        <v>1</v>
      </c>
      <c r="AI104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</v>
      </c>
      <c r="AJ104" s="29"/>
      <c r="AK104" s="30">
        <f t="shared" si="24"/>
        <v>0.5</v>
      </c>
      <c r="AL104" s="31"/>
    </row>
    <row r="105" spans="1:38" s="32" customFormat="1" ht="15" customHeight="1" x14ac:dyDescent="0.3">
      <c r="A105" s="18"/>
      <c r="B105" s="19">
        <f t="shared" si="19"/>
        <v>102</v>
      </c>
      <c r="C105" s="20">
        <v>834</v>
      </c>
      <c r="D105" s="21" t="str">
        <f t="shared" si="20"/>
        <v>MOERENHOUT LUNA</v>
      </c>
      <c r="E105" s="22" t="str">
        <f t="shared" si="21"/>
        <v>-</v>
      </c>
      <c r="F105" s="23" t="str">
        <f t="shared" si="22"/>
        <v>NA</v>
      </c>
      <c r="G105" s="23" t="str">
        <f>IF(TabelERE725[[#This Row],[Gespeelde manches]]&lt;10,"TW",IF(TabelERE725[[#This Row],[Percentage]]&lt;60%,"D","C"))</f>
        <v>TW</v>
      </c>
      <c r="H105" s="24" t="str">
        <f>(VLOOKUP(C105,Ledenlijst1,2,FALSE))&amp;" "&amp;(IF(TabelERE725[[#This Row],[Ploegnummer
(kolom te verbergen)]]="-","",TabelERE725[[#This Row],[Ploegnummer
(kolom te verbergen)]]))</f>
        <v>DE BELOFTEN 2</v>
      </c>
      <c r="I105" s="25" t="str">
        <f t="shared" si="23"/>
        <v>DBEL</v>
      </c>
      <c r="J105" s="44">
        <v>2</v>
      </c>
      <c r="K105" s="79" t="s">
        <v>16</v>
      </c>
      <c r="L105" s="46" t="s">
        <v>16</v>
      </c>
      <c r="M105" s="46" t="s">
        <v>16</v>
      </c>
      <c r="N105" s="54">
        <v>0</v>
      </c>
      <c r="O105" s="83" t="s">
        <v>10</v>
      </c>
      <c r="P105" s="47" t="s">
        <v>16</v>
      </c>
      <c r="Q105" s="82" t="s">
        <v>10</v>
      </c>
      <c r="R105" s="46">
        <v>0</v>
      </c>
      <c r="S105" s="47" t="s">
        <v>16</v>
      </c>
      <c r="T105" s="46" t="s">
        <v>16</v>
      </c>
      <c r="U105" s="47" t="s">
        <v>16</v>
      </c>
      <c r="V105" s="46" t="s">
        <v>16</v>
      </c>
      <c r="W105" s="54" t="s">
        <v>16</v>
      </c>
      <c r="X105" s="47" t="s">
        <v>16</v>
      </c>
      <c r="Y105" s="46" t="s">
        <v>16</v>
      </c>
      <c r="Z105" s="84" t="s">
        <v>10</v>
      </c>
      <c r="AA105" s="54" t="s">
        <v>16</v>
      </c>
      <c r="AB105" s="82" t="s">
        <v>10</v>
      </c>
      <c r="AC105" s="46" t="s">
        <v>16</v>
      </c>
      <c r="AD105" s="46" t="s">
        <v>16</v>
      </c>
      <c r="AE105" s="47" t="s">
        <v>16</v>
      </c>
      <c r="AF105" s="46" t="s">
        <v>16</v>
      </c>
      <c r="AG105" s="26">
        <f>SUM(TabelERE725[[#This Row],[11-09-21]:[07-05-22]])</f>
        <v>0</v>
      </c>
      <c r="AH105" s="27">
        <f>(COUNTIF(TabelERE725[[#This Row],[11-09-21]:[07-05-22]],3)*2)+COUNTIF(TabelERE725[[#This Row],[11-09-21]:[07-05-22]],1)</f>
        <v>0</v>
      </c>
      <c r="AI105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3</v>
      </c>
      <c r="AJ105" s="29">
        <v>1</v>
      </c>
      <c r="AK105" s="30">
        <f t="shared" si="24"/>
        <v>0</v>
      </c>
      <c r="AL105" s="31"/>
    </row>
    <row r="106" spans="1:38" s="32" customFormat="1" ht="15" customHeight="1" x14ac:dyDescent="0.3">
      <c r="A106" s="18"/>
      <c r="B106" s="19">
        <f t="shared" si="19"/>
        <v>102</v>
      </c>
      <c r="C106" s="20">
        <v>660</v>
      </c>
      <c r="D106" s="21" t="str">
        <f t="shared" si="20"/>
        <v>SONCK SILKE</v>
      </c>
      <c r="E106" s="22">
        <f t="shared" si="21"/>
        <v>2</v>
      </c>
      <c r="F106" s="23" t="str">
        <f t="shared" si="22"/>
        <v>D</v>
      </c>
      <c r="G106" s="23" t="str">
        <f>IF(TabelERE725[[#This Row],[Gespeelde manches]]&lt;10,"TW",IF(TabelERE725[[#This Row],[Percentage]]&lt;60%,"D","C"))</f>
        <v>TW</v>
      </c>
      <c r="H106" s="24" t="str">
        <f>(VLOOKUP(C106,Ledenlijst1,2,FALSE))&amp;" "&amp;(IF(TabelERE725[[#This Row],[Ploegnummer
(kolom te verbergen)]]="-","",TabelERE725[[#This Row],[Ploegnummer
(kolom te verbergen)]]))</f>
        <v>DE BELOFTEN 2</v>
      </c>
      <c r="I106" s="25" t="str">
        <f t="shared" si="23"/>
        <v>DBEL</v>
      </c>
      <c r="J106" s="44">
        <v>2</v>
      </c>
      <c r="K106" s="79">
        <v>0</v>
      </c>
      <c r="L106" s="46">
        <v>0</v>
      </c>
      <c r="M106" s="46">
        <v>0</v>
      </c>
      <c r="N106" s="54">
        <v>0</v>
      </c>
      <c r="O106" s="83" t="s">
        <v>10</v>
      </c>
      <c r="P106" s="47" t="s">
        <v>16</v>
      </c>
      <c r="Q106" s="82" t="s">
        <v>10</v>
      </c>
      <c r="R106" s="46" t="s">
        <v>16</v>
      </c>
      <c r="S106" s="47" t="s">
        <v>16</v>
      </c>
      <c r="T106" s="46" t="s">
        <v>16</v>
      </c>
      <c r="U106" s="47" t="s">
        <v>16</v>
      </c>
      <c r="V106" s="46" t="s">
        <v>16</v>
      </c>
      <c r="W106" s="54" t="s">
        <v>16</v>
      </c>
      <c r="X106" s="47" t="s">
        <v>16</v>
      </c>
      <c r="Y106" s="46" t="s">
        <v>16</v>
      </c>
      <c r="Z106" s="84" t="s">
        <v>10</v>
      </c>
      <c r="AA106" s="54" t="s">
        <v>16</v>
      </c>
      <c r="AB106" s="82" t="s">
        <v>10</v>
      </c>
      <c r="AC106" s="46" t="s">
        <v>16</v>
      </c>
      <c r="AD106" s="46" t="s">
        <v>16</v>
      </c>
      <c r="AE106" s="47" t="s">
        <v>16</v>
      </c>
      <c r="AF106" s="46" t="s">
        <v>16</v>
      </c>
      <c r="AG106" s="26">
        <f>SUM(TabelERE725[[#This Row],[11-09-21]:[07-05-22]])</f>
        <v>0</v>
      </c>
      <c r="AH106" s="27">
        <f>(COUNTIF(TabelERE725[[#This Row],[11-09-21]:[07-05-22]],3)*2)+COUNTIF(TabelERE725[[#This Row],[11-09-21]:[07-05-22]],1)</f>
        <v>0</v>
      </c>
      <c r="AI106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8</v>
      </c>
      <c r="AJ106" s="29"/>
      <c r="AK106" s="30">
        <f t="shared" si="24"/>
        <v>0</v>
      </c>
      <c r="AL106" s="31"/>
    </row>
    <row r="107" spans="1:38" s="32" customFormat="1" ht="15" customHeight="1" x14ac:dyDescent="0.3">
      <c r="A107" s="18"/>
      <c r="B107" s="19">
        <f t="shared" si="19"/>
        <v>102</v>
      </c>
      <c r="C107" s="20">
        <v>861</v>
      </c>
      <c r="D107" s="21" t="str">
        <f t="shared" si="20"/>
        <v>CLEYMANS STEFFI</v>
      </c>
      <c r="E107" s="22" t="str">
        <f t="shared" si="21"/>
        <v>-</v>
      </c>
      <c r="F107" s="23" t="str">
        <f t="shared" si="22"/>
        <v>NA</v>
      </c>
      <c r="G107" s="23" t="str">
        <f>IF(TabelERE725[[#This Row],[Gespeelde manches]]&lt;10,"TW",IF(TabelERE725[[#This Row],[Percentage]]&lt;60%,"D","C"))</f>
        <v>TW</v>
      </c>
      <c r="H107" s="24" t="str">
        <f>(VLOOKUP(C107,Ledenlijst1,2,FALSE))&amp;" "&amp;(IF(TabelERE725[[#This Row],[Ploegnummer
(kolom te verbergen)]]="-","",TabelERE725[[#This Row],[Ploegnummer
(kolom te verbergen)]]))</f>
        <v>DE SPLINTERS 3</v>
      </c>
      <c r="I107" s="25" t="str">
        <f t="shared" si="23"/>
        <v>SPLI</v>
      </c>
      <c r="J107" s="44">
        <v>3</v>
      </c>
      <c r="K107" s="79" t="s">
        <v>16</v>
      </c>
      <c r="L107" s="46" t="s">
        <v>16</v>
      </c>
      <c r="M107" s="82" t="s">
        <v>10</v>
      </c>
      <c r="N107" s="54">
        <v>0</v>
      </c>
      <c r="O107" s="82" t="s">
        <v>10</v>
      </c>
      <c r="P107" s="47" t="s">
        <v>16</v>
      </c>
      <c r="Q107" s="47" t="s">
        <v>16</v>
      </c>
      <c r="R107" s="46" t="s">
        <v>16</v>
      </c>
      <c r="S107" s="47" t="s">
        <v>16</v>
      </c>
      <c r="T107" s="46" t="s">
        <v>16</v>
      </c>
      <c r="U107" s="47" t="s">
        <v>16</v>
      </c>
      <c r="V107" s="46" t="s">
        <v>16</v>
      </c>
      <c r="W107" s="54" t="s">
        <v>16</v>
      </c>
      <c r="X107" s="84" t="s">
        <v>10</v>
      </c>
      <c r="Y107" s="46" t="s">
        <v>16</v>
      </c>
      <c r="Z107" s="82" t="s">
        <v>10</v>
      </c>
      <c r="AA107" s="54" t="s">
        <v>16</v>
      </c>
      <c r="AB107" s="54" t="s">
        <v>16</v>
      </c>
      <c r="AC107" s="46" t="s">
        <v>16</v>
      </c>
      <c r="AD107" s="46" t="s">
        <v>16</v>
      </c>
      <c r="AE107" s="47" t="s">
        <v>16</v>
      </c>
      <c r="AF107" s="46" t="s">
        <v>16</v>
      </c>
      <c r="AG107" s="26">
        <f>SUM(TabelERE725[[#This Row],[11-09-21]:[07-05-22]])</f>
        <v>0</v>
      </c>
      <c r="AH107" s="27">
        <f>(COUNTIF(TabelERE725[[#This Row],[11-09-21]:[07-05-22]],3)*2)+COUNTIF(TabelERE725[[#This Row],[11-09-21]:[07-05-22]],1)</f>
        <v>0</v>
      </c>
      <c r="AI107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</v>
      </c>
      <c r="AJ107" s="29"/>
      <c r="AK107" s="30">
        <f t="shared" si="24"/>
        <v>0</v>
      </c>
      <c r="AL107" s="31"/>
    </row>
    <row r="108" spans="1:38" s="32" customFormat="1" ht="15" customHeight="1" x14ac:dyDescent="0.3">
      <c r="A108" s="18"/>
      <c r="B108" s="19">
        <f t="shared" si="19"/>
        <v>102</v>
      </c>
      <c r="C108" s="20">
        <v>643</v>
      </c>
      <c r="D108" s="21" t="str">
        <f t="shared" si="20"/>
        <v>MOYSON GLENN</v>
      </c>
      <c r="E108" s="22" t="str">
        <f t="shared" si="21"/>
        <v>-</v>
      </c>
      <c r="F108" s="23" t="str">
        <f t="shared" si="22"/>
        <v>NA</v>
      </c>
      <c r="G108" s="23" t="str">
        <f>IF(TabelERE725[[#This Row],[Gespeelde manches]]&lt;10,"TW",IF(TabelERE725[[#This Row],[Percentage]]&lt;60%,"D","C"))</f>
        <v>TW</v>
      </c>
      <c r="H108" s="24" t="str">
        <f>(VLOOKUP(C108,Ledenlijst1,2,FALSE))&amp;" "&amp;(IF(TabelERE725[[#This Row],[Ploegnummer
(kolom te verbergen)]]="-","",TabelERE725[[#This Row],[Ploegnummer
(kolom te verbergen)]]))</f>
        <v>DE SPLINTERS 3</v>
      </c>
      <c r="I108" s="25" t="str">
        <f t="shared" si="23"/>
        <v>SPLI</v>
      </c>
      <c r="J108" s="44">
        <v>3</v>
      </c>
      <c r="K108" s="79">
        <v>0</v>
      </c>
      <c r="L108" s="46" t="s">
        <v>16</v>
      </c>
      <c r="M108" s="82" t="s">
        <v>10</v>
      </c>
      <c r="N108" s="54" t="s">
        <v>16</v>
      </c>
      <c r="O108" s="82" t="s">
        <v>10</v>
      </c>
      <c r="P108" s="47" t="s">
        <v>16</v>
      </c>
      <c r="Q108" s="47" t="s">
        <v>16</v>
      </c>
      <c r="R108" s="46" t="s">
        <v>16</v>
      </c>
      <c r="S108" s="47" t="s">
        <v>16</v>
      </c>
      <c r="T108" s="46" t="s">
        <v>16</v>
      </c>
      <c r="U108" s="47" t="s">
        <v>16</v>
      </c>
      <c r="V108" s="46" t="s">
        <v>16</v>
      </c>
      <c r="W108" s="54" t="s">
        <v>16</v>
      </c>
      <c r="X108" s="84" t="s">
        <v>10</v>
      </c>
      <c r="Y108" s="46" t="s">
        <v>16</v>
      </c>
      <c r="Z108" s="82" t="s">
        <v>10</v>
      </c>
      <c r="AA108" s="54" t="s">
        <v>16</v>
      </c>
      <c r="AB108" s="54" t="s">
        <v>16</v>
      </c>
      <c r="AC108" s="46" t="s">
        <v>16</v>
      </c>
      <c r="AD108" s="46" t="s">
        <v>16</v>
      </c>
      <c r="AE108" s="47" t="s">
        <v>16</v>
      </c>
      <c r="AF108" s="46" t="s">
        <v>16</v>
      </c>
      <c r="AG108" s="26">
        <f>SUM(TabelERE725[[#This Row],[11-09-21]:[07-05-22]])</f>
        <v>0</v>
      </c>
      <c r="AH108" s="27">
        <f>(COUNTIF(TabelERE725[[#This Row],[11-09-21]:[07-05-22]],3)*2)+COUNTIF(TabelERE725[[#This Row],[11-09-21]:[07-05-22]],1)</f>
        <v>0</v>
      </c>
      <c r="AI108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</v>
      </c>
      <c r="AJ108" s="29"/>
      <c r="AK108" s="30">
        <f t="shared" si="24"/>
        <v>0</v>
      </c>
      <c r="AL108" s="31"/>
    </row>
    <row r="109" spans="1:38" s="32" customFormat="1" ht="15" customHeight="1" x14ac:dyDescent="0.3">
      <c r="A109" s="18"/>
      <c r="B109" s="19">
        <f t="shared" si="19"/>
        <v>102</v>
      </c>
      <c r="C109" s="20">
        <v>644</v>
      </c>
      <c r="D109" s="21" t="str">
        <f t="shared" si="20"/>
        <v>SCHAMPAERT LORENZO</v>
      </c>
      <c r="E109" s="22" t="str">
        <f t="shared" si="21"/>
        <v>-</v>
      </c>
      <c r="F109" s="23" t="str">
        <f t="shared" si="22"/>
        <v>NA</v>
      </c>
      <c r="G109" s="23" t="str">
        <f>IF(TabelERE725[[#This Row],[Gespeelde manches]]&lt;10,"TW",IF(TabelERE725[[#This Row],[Percentage]]&lt;60%,"D","C"))</f>
        <v>TW</v>
      </c>
      <c r="H109" s="24" t="str">
        <f>(VLOOKUP(C109,Ledenlijst1,2,FALSE))&amp;" "&amp;(IF(TabelERE725[[#This Row],[Ploegnummer
(kolom te verbergen)]]="-","",TabelERE725[[#This Row],[Ploegnummer
(kolom te verbergen)]]))</f>
        <v>DE SPLINTERS 3</v>
      </c>
      <c r="I109" s="25" t="str">
        <f t="shared" si="23"/>
        <v>SPLI</v>
      </c>
      <c r="J109" s="44">
        <v>3</v>
      </c>
      <c r="K109" s="79" t="s">
        <v>16</v>
      </c>
      <c r="L109" s="46">
        <v>0</v>
      </c>
      <c r="M109" s="82" t="s">
        <v>10</v>
      </c>
      <c r="N109" s="54" t="s">
        <v>16</v>
      </c>
      <c r="O109" s="82" t="s">
        <v>10</v>
      </c>
      <c r="P109" s="47" t="s">
        <v>16</v>
      </c>
      <c r="Q109" s="47" t="s">
        <v>16</v>
      </c>
      <c r="R109" s="46" t="s">
        <v>16</v>
      </c>
      <c r="S109" s="47" t="s">
        <v>16</v>
      </c>
      <c r="T109" s="46" t="s">
        <v>16</v>
      </c>
      <c r="U109" s="47" t="s">
        <v>16</v>
      </c>
      <c r="V109" s="46" t="s">
        <v>16</v>
      </c>
      <c r="W109" s="54" t="s">
        <v>16</v>
      </c>
      <c r="X109" s="84" t="s">
        <v>10</v>
      </c>
      <c r="Y109" s="46" t="s">
        <v>16</v>
      </c>
      <c r="Z109" s="82" t="s">
        <v>10</v>
      </c>
      <c r="AA109" s="54" t="s">
        <v>16</v>
      </c>
      <c r="AB109" s="54" t="s">
        <v>16</v>
      </c>
      <c r="AC109" s="46" t="s">
        <v>16</v>
      </c>
      <c r="AD109" s="46" t="s">
        <v>16</v>
      </c>
      <c r="AE109" s="47" t="s">
        <v>16</v>
      </c>
      <c r="AF109" s="46" t="s">
        <v>16</v>
      </c>
      <c r="AG109" s="26">
        <f>SUM(TabelERE725[[#This Row],[11-09-21]:[07-05-22]])</f>
        <v>0</v>
      </c>
      <c r="AH109" s="27">
        <f>(COUNTIF(TabelERE725[[#This Row],[11-09-21]:[07-05-22]],3)*2)+COUNTIF(TabelERE725[[#This Row],[11-09-21]:[07-05-22]],1)</f>
        <v>0</v>
      </c>
      <c r="AI109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</v>
      </c>
      <c r="AJ109" s="29"/>
      <c r="AK109" s="30">
        <f t="shared" si="24"/>
        <v>0</v>
      </c>
      <c r="AL109" s="31"/>
    </row>
    <row r="110" spans="1:38" s="32" customFormat="1" ht="15" customHeight="1" x14ac:dyDescent="0.3">
      <c r="A110" s="18"/>
      <c r="B110" s="19">
        <f t="shared" si="19"/>
        <v>102</v>
      </c>
      <c r="C110" s="20">
        <v>296</v>
      </c>
      <c r="D110" s="21" t="str">
        <f t="shared" si="20"/>
        <v>BOOGMANS HENDRIK</v>
      </c>
      <c r="E110" s="22" t="str">
        <f t="shared" si="21"/>
        <v>-</v>
      </c>
      <c r="F110" s="23" t="str">
        <f t="shared" si="22"/>
        <v>D</v>
      </c>
      <c r="G110" s="23" t="str">
        <f>IF(TabelERE725[[#This Row],[Gespeelde manches]]&lt;10,"TW",IF(TabelERE725[[#This Row],[Percentage]]&lt;60%,"D","C"))</f>
        <v>TW</v>
      </c>
      <c r="H110" s="24" t="str">
        <f>(VLOOKUP(C110,Ledenlijst1,2,FALSE))&amp;" "&amp;(IF(TabelERE725[[#This Row],[Ploegnummer
(kolom te verbergen)]]="-","",TabelERE725[[#This Row],[Ploegnummer
(kolom te verbergen)]]))</f>
        <v>DE STATIEVRIENDEN 2</v>
      </c>
      <c r="I110" s="25" t="str">
        <f t="shared" si="23"/>
        <v>STAT</v>
      </c>
      <c r="J110" s="44">
        <v>2</v>
      </c>
      <c r="K110" s="81" t="s">
        <v>10</v>
      </c>
      <c r="L110" s="46" t="s">
        <v>16</v>
      </c>
      <c r="M110" s="46" t="s">
        <v>16</v>
      </c>
      <c r="N110" s="54" t="s">
        <v>16</v>
      </c>
      <c r="O110" s="54" t="s">
        <v>16</v>
      </c>
      <c r="P110" s="46" t="s">
        <v>16</v>
      </c>
      <c r="Q110" s="46" t="s">
        <v>16</v>
      </c>
      <c r="R110" s="46" t="s">
        <v>16</v>
      </c>
      <c r="S110" s="46" t="s">
        <v>16</v>
      </c>
      <c r="T110" s="82" t="s">
        <v>10</v>
      </c>
      <c r="U110" s="47" t="s">
        <v>16</v>
      </c>
      <c r="V110" s="82" t="s">
        <v>10</v>
      </c>
      <c r="W110" s="54" t="s">
        <v>16</v>
      </c>
      <c r="X110" s="47" t="s">
        <v>16</v>
      </c>
      <c r="Y110" s="46" t="s">
        <v>16</v>
      </c>
      <c r="Z110" s="47" t="s">
        <v>16</v>
      </c>
      <c r="AA110" s="54" t="s">
        <v>16</v>
      </c>
      <c r="AB110" s="54" t="s">
        <v>16</v>
      </c>
      <c r="AC110" s="46" t="s">
        <v>16</v>
      </c>
      <c r="AD110" s="46" t="s">
        <v>16</v>
      </c>
      <c r="AE110" s="84" t="s">
        <v>10</v>
      </c>
      <c r="AF110" s="46">
        <v>0</v>
      </c>
      <c r="AG110" s="26">
        <f>SUM(TabelERE725[[#This Row],[11-09-21]:[07-05-22]])</f>
        <v>0</v>
      </c>
      <c r="AH110" s="27">
        <f>(COUNTIF(TabelERE725[[#This Row],[11-09-21]:[07-05-22]],3)*2)+COUNTIF(TabelERE725[[#This Row],[11-09-21]:[07-05-22]],1)</f>
        <v>0</v>
      </c>
      <c r="AI110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</v>
      </c>
      <c r="AJ110" s="29"/>
      <c r="AK110" s="30">
        <f t="shared" si="24"/>
        <v>0</v>
      </c>
      <c r="AL110" s="31"/>
    </row>
    <row r="111" spans="1:38" s="32" customFormat="1" ht="15" customHeight="1" x14ac:dyDescent="0.3">
      <c r="A111" s="18"/>
      <c r="B111" s="19">
        <f t="shared" si="19"/>
        <v>102</v>
      </c>
      <c r="C111" s="20">
        <v>828</v>
      </c>
      <c r="D111" s="21" t="str">
        <f t="shared" si="20"/>
        <v>DE BOCK JAN</v>
      </c>
      <c r="E111" s="22" t="str">
        <f t="shared" si="21"/>
        <v>-</v>
      </c>
      <c r="F111" s="23" t="str">
        <f t="shared" si="22"/>
        <v>NA</v>
      </c>
      <c r="G111" s="23" t="str">
        <f>IF(TabelERE725[[#This Row],[Gespeelde manches]]&lt;10,"TW",IF(TabelERE725[[#This Row],[Percentage]]&lt;60%,"D","C"))</f>
        <v>TW</v>
      </c>
      <c r="H111" s="24" t="str">
        <f>(VLOOKUP(C111,Ledenlijst1,2,FALSE))&amp;" "&amp;(IF(TabelERE725[[#This Row],[Ploegnummer
(kolom te verbergen)]]="-","",TabelERE725[[#This Row],[Ploegnummer
(kolom te verbergen)]]))</f>
        <v>DE STATIEVRIENDEN 2</v>
      </c>
      <c r="I111" s="25" t="str">
        <f t="shared" si="23"/>
        <v>STAT</v>
      </c>
      <c r="J111" s="44">
        <v>2</v>
      </c>
      <c r="K111" s="81" t="s">
        <v>10</v>
      </c>
      <c r="L111" s="46" t="s">
        <v>16</v>
      </c>
      <c r="M111" s="46" t="s">
        <v>16</v>
      </c>
      <c r="N111" s="54" t="s">
        <v>16</v>
      </c>
      <c r="O111" s="54" t="s">
        <v>16</v>
      </c>
      <c r="P111" s="47" t="s">
        <v>16</v>
      </c>
      <c r="Q111" s="47" t="s">
        <v>16</v>
      </c>
      <c r="R111" s="46" t="s">
        <v>16</v>
      </c>
      <c r="S111" s="47" t="s">
        <v>16</v>
      </c>
      <c r="T111" s="82" t="s">
        <v>10</v>
      </c>
      <c r="U111" s="47" t="s">
        <v>16</v>
      </c>
      <c r="V111" s="82" t="s">
        <v>10</v>
      </c>
      <c r="W111" s="54" t="s">
        <v>16</v>
      </c>
      <c r="X111" s="47">
        <v>0</v>
      </c>
      <c r="Y111" s="46" t="s">
        <v>16</v>
      </c>
      <c r="Z111" s="47" t="s">
        <v>16</v>
      </c>
      <c r="AA111" s="54">
        <v>0</v>
      </c>
      <c r="AB111" s="54" t="s">
        <v>16</v>
      </c>
      <c r="AC111" s="46" t="s">
        <v>16</v>
      </c>
      <c r="AD111" s="46" t="s">
        <v>16</v>
      </c>
      <c r="AE111" s="84" t="s">
        <v>10</v>
      </c>
      <c r="AF111" s="46" t="s">
        <v>16</v>
      </c>
      <c r="AG111" s="26">
        <f>SUM(TabelERE725[[#This Row],[11-09-21]:[07-05-22]])</f>
        <v>0</v>
      </c>
      <c r="AH111" s="27">
        <f>(COUNTIF(TabelERE725[[#This Row],[11-09-21]:[07-05-22]],3)*2)+COUNTIF(TabelERE725[[#This Row],[11-09-21]:[07-05-22]],1)</f>
        <v>0</v>
      </c>
      <c r="AI111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4</v>
      </c>
      <c r="AJ111" s="29"/>
      <c r="AK111" s="30">
        <f t="shared" si="24"/>
        <v>0</v>
      </c>
      <c r="AL111" s="31"/>
    </row>
    <row r="112" spans="1:38" s="32" customFormat="1" ht="15" customHeight="1" x14ac:dyDescent="0.3">
      <c r="A112" s="18"/>
      <c r="B112" s="19">
        <f t="shared" si="19"/>
        <v>102</v>
      </c>
      <c r="C112" s="20">
        <v>793</v>
      </c>
      <c r="D112" s="21" t="str">
        <f t="shared" si="20"/>
        <v>DESCHAMPS RAPHAEL</v>
      </c>
      <c r="E112" s="22">
        <f t="shared" si="21"/>
        <v>2</v>
      </c>
      <c r="F112" s="23" t="str">
        <f t="shared" si="22"/>
        <v>NA</v>
      </c>
      <c r="G112" s="23" t="str">
        <f>IF(TabelERE725[[#This Row],[Gespeelde manches]]&lt;10,"TW",IF(TabelERE725[[#This Row],[Percentage]]&lt;60%,"D","C"))</f>
        <v>TW</v>
      </c>
      <c r="H112" s="24" t="str">
        <f>(VLOOKUP(C112,Ledenlijst1,2,FALSE))&amp;" "&amp;(IF(TabelERE725[[#This Row],[Ploegnummer
(kolom te verbergen)]]="-","",TabelERE725[[#This Row],[Ploegnummer
(kolom te verbergen)]]))</f>
        <v>DE STATIEVRIENDEN 2</v>
      </c>
      <c r="I112" s="25" t="str">
        <f t="shared" si="23"/>
        <v>STAT</v>
      </c>
      <c r="J112" s="44">
        <v>2</v>
      </c>
      <c r="K112" s="81" t="s">
        <v>10</v>
      </c>
      <c r="L112" s="46" t="s">
        <v>16</v>
      </c>
      <c r="M112" s="46" t="s">
        <v>16</v>
      </c>
      <c r="N112" s="54" t="s">
        <v>16</v>
      </c>
      <c r="O112" s="54" t="s">
        <v>16</v>
      </c>
      <c r="P112" s="47" t="s">
        <v>16</v>
      </c>
      <c r="Q112" s="47" t="s">
        <v>16</v>
      </c>
      <c r="R112" s="46" t="s">
        <v>16</v>
      </c>
      <c r="S112" s="47" t="s">
        <v>16</v>
      </c>
      <c r="T112" s="82" t="s">
        <v>10</v>
      </c>
      <c r="U112" s="47" t="s">
        <v>16</v>
      </c>
      <c r="V112" s="82" t="s">
        <v>10</v>
      </c>
      <c r="W112" s="54" t="s">
        <v>16</v>
      </c>
      <c r="X112" s="47">
        <v>0</v>
      </c>
      <c r="Y112" s="46" t="s">
        <v>16</v>
      </c>
      <c r="Z112" s="47" t="s">
        <v>16</v>
      </c>
      <c r="AA112" s="54" t="s">
        <v>16</v>
      </c>
      <c r="AB112" s="54" t="s">
        <v>16</v>
      </c>
      <c r="AC112" s="46" t="s">
        <v>16</v>
      </c>
      <c r="AD112" s="46" t="s">
        <v>16</v>
      </c>
      <c r="AE112" s="84" t="s">
        <v>10</v>
      </c>
      <c r="AF112" s="46" t="s">
        <v>16</v>
      </c>
      <c r="AG112" s="26">
        <f>SUM(TabelERE725[[#This Row],[11-09-21]:[07-05-22]])</f>
        <v>0</v>
      </c>
      <c r="AH112" s="27">
        <f>(COUNTIF(TabelERE725[[#This Row],[11-09-21]:[07-05-22]],3)*2)+COUNTIF(TabelERE725[[#This Row],[11-09-21]:[07-05-22]],1)</f>
        <v>0</v>
      </c>
      <c r="AI112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</v>
      </c>
      <c r="AJ112" s="29"/>
      <c r="AK112" s="30">
        <f t="shared" si="24"/>
        <v>0</v>
      </c>
      <c r="AL112" s="31"/>
    </row>
    <row r="113" spans="1:38" s="32" customFormat="1" ht="15" customHeight="1" x14ac:dyDescent="0.3">
      <c r="A113" s="18"/>
      <c r="B113" s="19">
        <f t="shared" si="19"/>
        <v>102</v>
      </c>
      <c r="C113" s="20">
        <v>759</v>
      </c>
      <c r="D113" s="21" t="str">
        <f t="shared" si="20"/>
        <v>COECKELBERGH KEVIN</v>
      </c>
      <c r="E113" s="22" t="str">
        <f t="shared" si="21"/>
        <v>-</v>
      </c>
      <c r="F113" s="23" t="str">
        <f t="shared" si="22"/>
        <v>NA</v>
      </c>
      <c r="G113" s="23" t="str">
        <f>IF(TabelERE725[[#This Row],[Gespeelde manches]]&lt;10,"TW",IF(TabelERE725[[#This Row],[Percentage]]&lt;60%,"D","C"))</f>
        <v>TW</v>
      </c>
      <c r="H113" s="24" t="str">
        <f>(VLOOKUP(C113,Ledenlijst1,2,FALSE))&amp;" "&amp;(IF(TabelERE725[[#This Row],[Ploegnummer
(kolom te verbergen)]]="-","",TabelERE725[[#This Row],[Ploegnummer
(kolom te verbergen)]]))</f>
        <v>DE ZES 3</v>
      </c>
      <c r="I113" s="25" t="str">
        <f t="shared" si="23"/>
        <v>DZES</v>
      </c>
      <c r="J113" s="44">
        <v>3</v>
      </c>
      <c r="K113" s="79" t="s">
        <v>16</v>
      </c>
      <c r="L113" s="46" t="s">
        <v>16</v>
      </c>
      <c r="M113" s="46">
        <v>0</v>
      </c>
      <c r="N113" s="83" t="s">
        <v>10</v>
      </c>
      <c r="O113" s="54" t="s">
        <v>16</v>
      </c>
      <c r="P113" s="82" t="s">
        <v>10</v>
      </c>
      <c r="Q113" s="47" t="s">
        <v>16</v>
      </c>
      <c r="R113" s="46" t="s">
        <v>16</v>
      </c>
      <c r="S113" s="47" t="s">
        <v>16</v>
      </c>
      <c r="T113" s="46" t="s">
        <v>16</v>
      </c>
      <c r="U113" s="47" t="s">
        <v>16</v>
      </c>
      <c r="V113" s="46" t="s">
        <v>16</v>
      </c>
      <c r="W113" s="54" t="s">
        <v>16</v>
      </c>
      <c r="X113" s="47" t="s">
        <v>16</v>
      </c>
      <c r="Y113" s="82" t="s">
        <v>10</v>
      </c>
      <c r="Z113" s="47" t="s">
        <v>16</v>
      </c>
      <c r="AA113" s="82" t="s">
        <v>10</v>
      </c>
      <c r="AB113" s="54" t="s">
        <v>16</v>
      </c>
      <c r="AC113" s="46" t="s">
        <v>16</v>
      </c>
      <c r="AD113" s="46" t="s">
        <v>16</v>
      </c>
      <c r="AE113" s="47" t="s">
        <v>16</v>
      </c>
      <c r="AF113" s="46" t="s">
        <v>16</v>
      </c>
      <c r="AG113" s="26">
        <f>SUM(TabelERE725[[#This Row],[11-09-21]:[07-05-22]])</f>
        <v>0</v>
      </c>
      <c r="AH113" s="27">
        <f>(COUNTIF(TabelERE725[[#This Row],[11-09-21]:[07-05-22]],3)*2)+COUNTIF(TabelERE725[[#This Row],[11-09-21]:[07-05-22]],1)</f>
        <v>0</v>
      </c>
      <c r="AI113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</v>
      </c>
      <c r="AJ113" s="29"/>
      <c r="AK113" s="30">
        <f t="shared" si="24"/>
        <v>0</v>
      </c>
      <c r="AL113" s="31"/>
    </row>
    <row r="114" spans="1:38" s="32" customFormat="1" ht="15" customHeight="1" x14ac:dyDescent="0.3">
      <c r="A114" s="18"/>
      <c r="B114" s="19">
        <f t="shared" si="19"/>
        <v>102</v>
      </c>
      <c r="C114" s="20">
        <v>812</v>
      </c>
      <c r="D114" s="21" t="str">
        <f t="shared" si="20"/>
        <v>VAN DER HOEVEN BENNY</v>
      </c>
      <c r="E114" s="22" t="str">
        <f t="shared" si="21"/>
        <v>-</v>
      </c>
      <c r="F114" s="23" t="str">
        <f t="shared" si="22"/>
        <v>NA</v>
      </c>
      <c r="G114" s="23" t="str">
        <f>IF(TabelERE725[[#This Row],[Gespeelde manches]]&lt;10,"TW",IF(TabelERE725[[#This Row],[Percentage]]&lt;60%,"D","C"))</f>
        <v>TW</v>
      </c>
      <c r="H114" s="24" t="str">
        <f>(VLOOKUP(C114,Ledenlijst1,2,FALSE))&amp;" "&amp;(IF(TabelERE725[[#This Row],[Ploegnummer
(kolom te verbergen)]]="-","",TabelERE725[[#This Row],[Ploegnummer
(kolom te verbergen)]]))</f>
        <v>DE ZES 3</v>
      </c>
      <c r="I114" s="25" t="str">
        <f t="shared" si="23"/>
        <v>DZES</v>
      </c>
      <c r="J114" s="44">
        <v>3</v>
      </c>
      <c r="K114" s="79" t="s">
        <v>16</v>
      </c>
      <c r="L114" s="46" t="s">
        <v>16</v>
      </c>
      <c r="M114" s="46" t="s">
        <v>16</v>
      </c>
      <c r="N114" s="83" t="s">
        <v>10</v>
      </c>
      <c r="O114" s="54">
        <v>0</v>
      </c>
      <c r="P114" s="82" t="s">
        <v>10</v>
      </c>
      <c r="Q114" s="47" t="s">
        <v>16</v>
      </c>
      <c r="R114" s="46" t="s">
        <v>16</v>
      </c>
      <c r="S114" s="47" t="s">
        <v>16</v>
      </c>
      <c r="T114" s="46" t="s">
        <v>16</v>
      </c>
      <c r="U114" s="47" t="s">
        <v>16</v>
      </c>
      <c r="V114" s="46" t="s">
        <v>16</v>
      </c>
      <c r="W114" s="54" t="s">
        <v>16</v>
      </c>
      <c r="X114" s="47" t="s">
        <v>16</v>
      </c>
      <c r="Y114" s="82" t="s">
        <v>10</v>
      </c>
      <c r="Z114" s="47" t="s">
        <v>16</v>
      </c>
      <c r="AA114" s="82" t="s">
        <v>10</v>
      </c>
      <c r="AB114" s="54" t="s">
        <v>16</v>
      </c>
      <c r="AC114" s="46" t="s">
        <v>16</v>
      </c>
      <c r="AD114" s="46" t="s">
        <v>16</v>
      </c>
      <c r="AE114" s="47" t="s">
        <v>16</v>
      </c>
      <c r="AF114" s="46" t="s">
        <v>16</v>
      </c>
      <c r="AG114" s="26">
        <f>SUM(TabelERE725[[#This Row],[11-09-21]:[07-05-22]])</f>
        <v>0</v>
      </c>
      <c r="AH114" s="27">
        <f>(COUNTIF(TabelERE725[[#This Row],[11-09-21]:[07-05-22]],3)*2)+COUNTIF(TabelERE725[[#This Row],[11-09-21]:[07-05-22]],1)</f>
        <v>0</v>
      </c>
      <c r="AI114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</v>
      </c>
      <c r="AJ114" s="29"/>
      <c r="AK114" s="30">
        <f t="shared" si="24"/>
        <v>0</v>
      </c>
      <c r="AL114" s="31"/>
    </row>
    <row r="115" spans="1:38" s="32" customFormat="1" ht="15" customHeight="1" x14ac:dyDescent="0.3">
      <c r="A115" s="18"/>
      <c r="B115" s="19">
        <f t="shared" si="19"/>
        <v>102</v>
      </c>
      <c r="C115" s="20">
        <v>767</v>
      </c>
      <c r="D115" s="21" t="str">
        <f t="shared" si="20"/>
        <v>VAN DEN WOUWER JONI</v>
      </c>
      <c r="E115" s="22" t="str">
        <f t="shared" si="21"/>
        <v>-</v>
      </c>
      <c r="F115" s="23" t="str">
        <f t="shared" si="22"/>
        <v>NA</v>
      </c>
      <c r="G115" s="23" t="str">
        <f>IF(TabelERE725[[#This Row],[Gespeelde manches]]&lt;10,"TW",IF(TabelERE725[[#This Row],[Percentage]]&lt;60%,"D","C"))</f>
        <v>D</v>
      </c>
      <c r="H115" s="24" t="str">
        <f>(VLOOKUP(C115,Ledenlijst1,2,FALSE))&amp;" "&amp;(IF(TabelERE725[[#This Row],[Ploegnummer
(kolom te verbergen)]]="-","",TabelERE725[[#This Row],[Ploegnummer
(kolom te verbergen)]]))</f>
        <v>EXCELSIOR 2</v>
      </c>
      <c r="I115" s="25" t="str">
        <f t="shared" si="23"/>
        <v>EXC</v>
      </c>
      <c r="J115" s="44">
        <v>2</v>
      </c>
      <c r="K115" s="81" t="s">
        <v>10</v>
      </c>
      <c r="L115" s="46" t="s">
        <v>16</v>
      </c>
      <c r="M115" s="82" t="s">
        <v>10</v>
      </c>
      <c r="N115" s="54">
        <v>0</v>
      </c>
      <c r="O115" s="54" t="s">
        <v>16</v>
      </c>
      <c r="P115" s="47" t="s">
        <v>16</v>
      </c>
      <c r="Q115" s="47">
        <v>0</v>
      </c>
      <c r="R115" s="46" t="s">
        <v>16</v>
      </c>
      <c r="S115" s="47" t="s">
        <v>16</v>
      </c>
      <c r="T115" s="46">
        <v>0</v>
      </c>
      <c r="U115" s="47" t="s">
        <v>16</v>
      </c>
      <c r="V115" s="82" t="s">
        <v>10</v>
      </c>
      <c r="W115" s="54" t="s">
        <v>16</v>
      </c>
      <c r="X115" s="82" t="s">
        <v>10</v>
      </c>
      <c r="Y115" s="46" t="s">
        <v>16</v>
      </c>
      <c r="Z115" s="47">
        <v>0</v>
      </c>
      <c r="AA115" s="54" t="s">
        <v>16</v>
      </c>
      <c r="AB115" s="54" t="s">
        <v>16</v>
      </c>
      <c r="AC115" s="46" t="s">
        <v>16</v>
      </c>
      <c r="AD115" s="46" t="s">
        <v>16</v>
      </c>
      <c r="AE115" s="47" t="s">
        <v>16</v>
      </c>
      <c r="AF115" s="46">
        <v>0</v>
      </c>
      <c r="AG115" s="26">
        <f>SUM(TabelERE725[[#This Row],[11-09-21]:[07-05-22]])</f>
        <v>0</v>
      </c>
      <c r="AH115" s="27">
        <f>(COUNTIF(TabelERE725[[#This Row],[11-09-21]:[07-05-22]],3)*2)+COUNTIF(TabelERE725[[#This Row],[11-09-21]:[07-05-22]],1)</f>
        <v>0</v>
      </c>
      <c r="AI115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10</v>
      </c>
      <c r="AJ115" s="29"/>
      <c r="AK115" s="30">
        <f t="shared" si="24"/>
        <v>0</v>
      </c>
      <c r="AL115" s="31"/>
    </row>
    <row r="116" spans="1:38" s="32" customFormat="1" ht="15" customHeight="1" x14ac:dyDescent="0.3">
      <c r="A116" s="18"/>
      <c r="B116" s="19">
        <f t="shared" si="19"/>
        <v>102</v>
      </c>
      <c r="C116" s="20">
        <v>677</v>
      </c>
      <c r="D116" s="21" t="str">
        <f t="shared" si="20"/>
        <v>WANDELS TIM</v>
      </c>
      <c r="E116" s="22" t="str">
        <f t="shared" si="21"/>
        <v>-</v>
      </c>
      <c r="F116" s="23" t="str">
        <f t="shared" si="22"/>
        <v>NA</v>
      </c>
      <c r="G116" s="23" t="str">
        <f>IF(TabelERE725[[#This Row],[Gespeelde manches]]&lt;10,"TW",IF(TabelERE725[[#This Row],[Percentage]]&lt;60%,"D","C"))</f>
        <v>TW</v>
      </c>
      <c r="H116" s="24" t="str">
        <f>(VLOOKUP(C116,Ledenlijst1,2,FALSE))&amp;" "&amp;(IF(TabelERE725[[#This Row],[Ploegnummer
(kolom te verbergen)]]="-","",TabelERE725[[#This Row],[Ploegnummer
(kolom te verbergen)]]))</f>
        <v>GOUDEN BIL 4</v>
      </c>
      <c r="I116" s="25" t="str">
        <f t="shared" si="23"/>
        <v>GBIL</v>
      </c>
      <c r="J116" s="44">
        <v>4</v>
      </c>
      <c r="K116" s="79">
        <v>0</v>
      </c>
      <c r="L116" s="82" t="s">
        <v>10</v>
      </c>
      <c r="M116" s="46" t="s">
        <v>16</v>
      </c>
      <c r="N116" s="54" t="s">
        <v>16</v>
      </c>
      <c r="O116" s="54" t="s">
        <v>16</v>
      </c>
      <c r="P116" s="47" t="s">
        <v>16</v>
      </c>
      <c r="Q116" s="47" t="s">
        <v>16</v>
      </c>
      <c r="R116" s="46" t="s">
        <v>16</v>
      </c>
      <c r="S116" s="47" t="s">
        <v>16</v>
      </c>
      <c r="T116" s="46" t="s">
        <v>16</v>
      </c>
      <c r="U116" s="84" t="s">
        <v>10</v>
      </c>
      <c r="V116" s="46" t="s">
        <v>16</v>
      </c>
      <c r="W116" s="82" t="s">
        <v>10</v>
      </c>
      <c r="X116" s="47" t="s">
        <v>16</v>
      </c>
      <c r="Y116" s="46" t="s">
        <v>16</v>
      </c>
      <c r="Z116" s="47" t="s">
        <v>16</v>
      </c>
      <c r="AA116" s="54" t="s">
        <v>16</v>
      </c>
      <c r="AB116" s="54" t="s">
        <v>16</v>
      </c>
      <c r="AC116" s="46" t="s">
        <v>16</v>
      </c>
      <c r="AD116" s="46" t="s">
        <v>16</v>
      </c>
      <c r="AE116" s="47" t="s">
        <v>16</v>
      </c>
      <c r="AF116" s="82" t="s">
        <v>10</v>
      </c>
      <c r="AG116" s="26">
        <f>SUM(TabelERE725[[#This Row],[11-09-21]:[07-05-22]])</f>
        <v>0</v>
      </c>
      <c r="AH116" s="27">
        <f>(COUNTIF(TabelERE725[[#This Row],[11-09-21]:[07-05-22]],3)*2)+COUNTIF(TabelERE725[[#This Row],[11-09-21]:[07-05-22]],1)</f>
        <v>0</v>
      </c>
      <c r="AI116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</v>
      </c>
      <c r="AJ116" s="29"/>
      <c r="AK116" s="30">
        <f t="shared" si="24"/>
        <v>0</v>
      </c>
      <c r="AL116" s="31"/>
    </row>
    <row r="117" spans="1:38" s="32" customFormat="1" ht="15" customHeight="1" x14ac:dyDescent="0.3">
      <c r="A117" s="18"/>
      <c r="B117" s="19">
        <f t="shared" si="19"/>
        <v>102</v>
      </c>
      <c r="C117" s="20">
        <v>809</v>
      </c>
      <c r="D117" s="21" t="str">
        <f t="shared" si="20"/>
        <v>VERBRAECKEN EMELY</v>
      </c>
      <c r="E117" s="22" t="str">
        <f t="shared" si="21"/>
        <v>-</v>
      </c>
      <c r="F117" s="23" t="str">
        <f t="shared" si="22"/>
        <v>NA</v>
      </c>
      <c r="G117" s="23" t="str">
        <f>IF(TabelERE725[[#This Row],[Gespeelde manches]]&lt;10,"TW",IF(TabelERE725[[#This Row],[Percentage]]&lt;60%,"D","C"))</f>
        <v>TW</v>
      </c>
      <c r="H117" s="24" t="str">
        <f>(VLOOKUP(C117,Ledenlijst1,2,FALSE))&amp;" "&amp;(IF(TabelERE725[[#This Row],[Ploegnummer
(kolom te verbergen)]]="-","",TabelERE725[[#This Row],[Ploegnummer
(kolom te verbergen)]]))</f>
        <v>KALFORT SPORTIF 4</v>
      </c>
      <c r="I117" s="25" t="str">
        <f t="shared" si="23"/>
        <v>KALF</v>
      </c>
      <c r="J117" s="44">
        <v>4</v>
      </c>
      <c r="K117" s="79" t="s">
        <v>16</v>
      </c>
      <c r="L117" s="46" t="s">
        <v>16</v>
      </c>
      <c r="M117" s="46" t="s">
        <v>16</v>
      </c>
      <c r="N117" s="54" t="s">
        <v>16</v>
      </c>
      <c r="O117" s="54" t="s">
        <v>16</v>
      </c>
      <c r="P117" s="47">
        <v>0</v>
      </c>
      <c r="Q117" s="84" t="s">
        <v>10</v>
      </c>
      <c r="R117" s="46" t="s">
        <v>16</v>
      </c>
      <c r="S117" s="47" t="s">
        <v>16</v>
      </c>
      <c r="T117" s="46" t="s">
        <v>16</v>
      </c>
      <c r="U117" s="82" t="s">
        <v>10</v>
      </c>
      <c r="V117" s="46" t="s">
        <v>16</v>
      </c>
      <c r="W117" s="54" t="s">
        <v>16</v>
      </c>
      <c r="X117" s="47" t="s">
        <v>16</v>
      </c>
      <c r="Y117" s="46" t="s">
        <v>16</v>
      </c>
      <c r="Z117" s="47" t="s">
        <v>16</v>
      </c>
      <c r="AA117" s="54" t="s">
        <v>16</v>
      </c>
      <c r="AB117" s="83" t="s">
        <v>10</v>
      </c>
      <c r="AC117" s="46" t="s">
        <v>16</v>
      </c>
      <c r="AD117" s="46" t="s">
        <v>16</v>
      </c>
      <c r="AE117" s="47" t="s">
        <v>16</v>
      </c>
      <c r="AF117" s="82" t="s">
        <v>10</v>
      </c>
      <c r="AG117" s="26">
        <f>SUM(TabelERE725[[#This Row],[11-09-21]:[07-05-22]])</f>
        <v>0</v>
      </c>
      <c r="AH117" s="27">
        <f>(COUNTIF(TabelERE725[[#This Row],[11-09-21]:[07-05-22]],3)*2)+COUNTIF(TabelERE725[[#This Row],[11-09-21]:[07-05-22]],1)</f>
        <v>0</v>
      </c>
      <c r="AI117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</v>
      </c>
      <c r="AJ117" s="29"/>
      <c r="AK117" s="30">
        <f t="shared" si="24"/>
        <v>0</v>
      </c>
      <c r="AL117" s="31"/>
    </row>
    <row r="118" spans="1:38" s="32" customFormat="1" ht="15" customHeight="1" x14ac:dyDescent="0.3">
      <c r="A118" s="18"/>
      <c r="B118" s="19">
        <f t="shared" si="19"/>
        <v>102</v>
      </c>
      <c r="C118" s="20">
        <v>544</v>
      </c>
      <c r="D118" s="21" t="str">
        <f t="shared" si="20"/>
        <v>VLEMINCKX JONAS</v>
      </c>
      <c r="E118" s="22" t="str">
        <f t="shared" si="21"/>
        <v>-</v>
      </c>
      <c r="F118" s="23" t="str">
        <f t="shared" si="22"/>
        <v>C</v>
      </c>
      <c r="G118" s="23" t="str">
        <f>IF(TabelERE725[[#This Row],[Gespeelde manches]]&lt;10,"TW",IF(TabelERE725[[#This Row],[Percentage]]&lt;60%,"D","C"))</f>
        <v>TW</v>
      </c>
      <c r="H118" s="24" t="str">
        <f>(VLOOKUP(C118,Ledenlijst1,2,FALSE))&amp;" "&amp;(IF(TabelERE725[[#This Row],[Ploegnummer
(kolom te verbergen)]]="-","",TabelERE725[[#This Row],[Ploegnummer
(kolom te verbergen)]]))</f>
        <v>KALFORT SPORTIF 4</v>
      </c>
      <c r="I118" s="25" t="str">
        <f t="shared" si="23"/>
        <v>KALF</v>
      </c>
      <c r="J118" s="44">
        <v>4</v>
      </c>
      <c r="K118" s="79" t="s">
        <v>16</v>
      </c>
      <c r="L118" s="46">
        <v>0</v>
      </c>
      <c r="M118" s="46" t="s">
        <v>16</v>
      </c>
      <c r="N118" s="54" t="s">
        <v>16</v>
      </c>
      <c r="O118" s="54" t="s">
        <v>16</v>
      </c>
      <c r="P118" s="47" t="s">
        <v>16</v>
      </c>
      <c r="Q118" s="84" t="s">
        <v>10</v>
      </c>
      <c r="R118" s="46" t="s">
        <v>16</v>
      </c>
      <c r="S118" s="47" t="s">
        <v>16</v>
      </c>
      <c r="T118" s="46" t="s">
        <v>16</v>
      </c>
      <c r="U118" s="82" t="s">
        <v>10</v>
      </c>
      <c r="V118" s="46" t="s">
        <v>16</v>
      </c>
      <c r="W118" s="54" t="s">
        <v>16</v>
      </c>
      <c r="X118" s="47" t="s">
        <v>16</v>
      </c>
      <c r="Y118" s="46" t="s">
        <v>16</v>
      </c>
      <c r="Z118" s="47" t="s">
        <v>16</v>
      </c>
      <c r="AA118" s="54" t="s">
        <v>16</v>
      </c>
      <c r="AB118" s="83" t="s">
        <v>10</v>
      </c>
      <c r="AC118" s="46" t="s">
        <v>16</v>
      </c>
      <c r="AD118" s="46" t="s">
        <v>16</v>
      </c>
      <c r="AE118" s="47" t="s">
        <v>16</v>
      </c>
      <c r="AF118" s="82" t="s">
        <v>10</v>
      </c>
      <c r="AG118" s="26">
        <f>SUM(TabelERE725[[#This Row],[11-09-21]:[07-05-22]])</f>
        <v>0</v>
      </c>
      <c r="AH118" s="27">
        <f>(COUNTIF(TabelERE725[[#This Row],[11-09-21]:[07-05-22]],3)*2)+COUNTIF(TabelERE725[[#This Row],[11-09-21]:[07-05-22]],1)</f>
        <v>0</v>
      </c>
      <c r="AI118" s="28">
        <f>((COUNTIF(TabelERE725[[#This Row],[11-09-21]:[07-05-22]],3)+COUNTIF(TabelERE725[[#This Row],[11-09-21]:[07-05-22]],1)+COUNTIF(TabelERE725[[#This Row],[11-09-21]:[07-05-22]],0))*2)-TabelERE725[[#This Row],[Aantal keer 1 manche gespeeld
(kolom te verbergen)]]</f>
        <v>2</v>
      </c>
      <c r="AJ118" s="29"/>
      <c r="AK118" s="30">
        <f t="shared" si="24"/>
        <v>0</v>
      </c>
      <c r="AL118" s="31"/>
    </row>
  </sheetData>
  <sheetProtection algorithmName="SHA-512" hashValue="xu4tjjzMomZmXuXmRfIihDOdK3bQjVwm2AjVkVbQH2CV/VM0XHiwRkfILxsqlMfhz6iB3QQkLm9hLmWpaoZAdA==" saltValue="0OsaGNcF0eIqEIZOWxE5ug==" spinCount="100000" sheet="1" sort="0"/>
  <mergeCells count="1">
    <mergeCell ref="B2:C2"/>
  </mergeCells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H1002"/>
  <sheetViews>
    <sheetView zoomScaleNormal="100" workbookViewId="0">
      <selection activeCell="D728" sqref="D728"/>
    </sheetView>
  </sheetViews>
  <sheetFormatPr defaultColWidth="11.19921875" defaultRowHeight="15.6" x14ac:dyDescent="0.3"/>
  <cols>
    <col min="1" max="1" width="8.19921875" style="59" customWidth="1"/>
    <col min="2" max="2" width="20.19921875" style="59" customWidth="1"/>
    <col min="3" max="3" width="12.8984375" style="78" bestFit="1" customWidth="1"/>
    <col min="4" max="4" width="28.8984375" style="59" customWidth="1"/>
    <col min="5" max="5" width="9.3984375" style="78" bestFit="1" customWidth="1"/>
    <col min="6" max="6" width="11.5" style="78" bestFit="1" customWidth="1"/>
    <col min="7" max="16384" width="11.19921875" style="59"/>
  </cols>
  <sheetData>
    <row r="1" spans="1:8" ht="16.2" thickBot="1" x14ac:dyDescent="0.35">
      <c r="A1" s="57"/>
      <c r="B1" s="57"/>
      <c r="C1" s="58"/>
      <c r="D1" s="57"/>
      <c r="E1" s="57"/>
      <c r="F1" s="57"/>
    </row>
    <row r="2" spans="1:8" s="65" customFormat="1" ht="22.2" thickTop="1" thickBot="1" x14ac:dyDescent="0.45">
      <c r="A2" s="60" t="s">
        <v>0</v>
      </c>
      <c r="B2" s="61" t="s">
        <v>11</v>
      </c>
      <c r="C2" s="62" t="s">
        <v>12</v>
      </c>
      <c r="D2" s="63" t="s">
        <v>1</v>
      </c>
      <c r="E2" s="64" t="s">
        <v>13</v>
      </c>
      <c r="F2" s="64" t="s">
        <v>14</v>
      </c>
    </row>
    <row r="3" spans="1:8" s="71" customFormat="1" ht="18" customHeight="1" thickTop="1" x14ac:dyDescent="0.3">
      <c r="A3" s="66">
        <v>1</v>
      </c>
      <c r="B3" s="67" t="str">
        <f>VLOOKUP(A3,'[5]SRV-Ledenbestand 2020-2021.'!$A:$B,2,FALSE)</f>
        <v>ZANDSTUIVERS</v>
      </c>
      <c r="C3" s="68" t="str">
        <f>VLOOKUP(A3,'[5]SRV-Ledenbestand 2020-2021.'!$A:$C,3,FALSE)</f>
        <v>ZAND</v>
      </c>
      <c r="D3" s="67" t="str">
        <f>VLOOKUP(A3,'[5]SRV-Ledenbestand 2020-2021.'!$A:$D,4,FALSE)</f>
        <v>VAN GEYTE GERT</v>
      </c>
      <c r="E3" s="69" t="str">
        <f>VLOOKUP(A3,'[5]SRV-Ledenbestand 2020-2021.'!$A:$O,15,FALSE)</f>
        <v>A</v>
      </c>
      <c r="F3" s="70" t="str">
        <f>VLOOKUP(A3,'[5]SRV-Ledenbestand 2020-2021.'!$A:$E,5,FALSE)</f>
        <v>-</v>
      </c>
    </row>
    <row r="4" spans="1:8" s="71" customFormat="1" ht="18" customHeight="1" x14ac:dyDescent="0.3">
      <c r="A4" s="72">
        <v>2</v>
      </c>
      <c r="B4" s="67" t="str">
        <f>VLOOKUP(A4,'[5]SRV-Ledenbestand 2020-2021.'!$A:$B,2,FALSE)</f>
        <v>KALFORT SPORTIF</v>
      </c>
      <c r="C4" s="68" t="str">
        <f>VLOOKUP(A4,'[5]SRV-Ledenbestand 2020-2021.'!$A:$C,3,FALSE)</f>
        <v>KALF</v>
      </c>
      <c r="D4" s="67" t="str">
        <f>VLOOKUP(A4,'[5]SRV-Ledenbestand 2020-2021.'!$A:$D,4,FALSE)</f>
        <v>THYS ANDY</v>
      </c>
      <c r="E4" s="69" t="str">
        <f>VLOOKUP(A4,'[5]SRV-Ledenbestand 2020-2021.'!$A:$O,15,FALSE)</f>
        <v>A</v>
      </c>
      <c r="F4" s="70" t="str">
        <f>VLOOKUP(A4,'[5]SRV-Ledenbestand 2020-2021.'!$A:$E,5,FALSE)</f>
        <v>-</v>
      </c>
    </row>
    <row r="5" spans="1:8" s="71" customFormat="1" ht="18" customHeight="1" x14ac:dyDescent="0.3">
      <c r="A5" s="73">
        <v>3</v>
      </c>
      <c r="B5" s="67" t="s">
        <v>17</v>
      </c>
      <c r="C5" s="68" t="str">
        <f>VLOOKUP(A5,'[5]SRV-Ledenbestand 2020-2021.'!$A:$C,3,FALSE)</f>
        <v>VS</v>
      </c>
      <c r="D5" s="67" t="str">
        <f>VLOOKUP(A5,'[5]SRV-Ledenbestand 2020-2021.'!$A:$D,4,FALSE)</f>
        <v>DE WACHTER DANNY</v>
      </c>
      <c r="E5" s="69" t="str">
        <f>VLOOKUP(A5,'[5]SRV-Ledenbestand 2020-2021.'!$A:$O,15,FALSE)</f>
        <v>D</v>
      </c>
      <c r="F5" s="70" t="str">
        <f>VLOOKUP(A5,'[5]SRV-Ledenbestand 2020-2021.'!$A:$E,5,FALSE)</f>
        <v>-</v>
      </c>
    </row>
    <row r="6" spans="1:8" s="71" customFormat="1" ht="18" customHeight="1" x14ac:dyDescent="0.3">
      <c r="A6" s="72">
        <v>4</v>
      </c>
      <c r="B6" s="67" t="str">
        <f>VLOOKUP(A6,'[5]SRV-Ledenbestand 2020-2021.'!$A:$B,2,FALSE)</f>
        <v>DE ZES</v>
      </c>
      <c r="C6" s="68" t="str">
        <f>VLOOKUP(A6,'[5]SRV-Ledenbestand 2020-2021.'!$A:$C,3,FALSE)</f>
        <v>DZES</v>
      </c>
      <c r="D6" s="67" t="str">
        <f>VLOOKUP(A6,'[5]SRV-Ledenbestand 2020-2021.'!$A:$D,4,FALSE)</f>
        <v>CLAESSENS DAVY</v>
      </c>
      <c r="E6" s="69" t="str">
        <f>VLOOKUP(A6,'[5]SRV-Ledenbestand 2020-2021.'!$A:$O,15,FALSE)</f>
        <v>D</v>
      </c>
      <c r="F6" s="70" t="str">
        <f>VLOOKUP(A6,'[5]SRV-Ledenbestand 2020-2021.'!$A:$E,5,FALSE)</f>
        <v>-</v>
      </c>
    </row>
    <row r="7" spans="1:8" s="71" customFormat="1" ht="18" customHeight="1" x14ac:dyDescent="0.3">
      <c r="A7" s="73">
        <v>5</v>
      </c>
      <c r="B7" s="67" t="s">
        <v>17</v>
      </c>
      <c r="C7" s="68" t="str">
        <f>VLOOKUP(A7,'[5]SRV-Ledenbestand 2020-2021.'!$A:$C,3,FALSE)</f>
        <v>VS</v>
      </c>
      <c r="D7" s="67" t="str">
        <f>VLOOKUP(A7,'[5]SRV-Ledenbestand 2020-2021.'!$A:$D,4,FALSE)</f>
        <v>SMET STEFAN</v>
      </c>
      <c r="E7" s="69" t="str">
        <f>VLOOKUP(A7,'[5]SRV-Ledenbestand 2020-2021.'!$A:$O,15,FALSE)</f>
        <v>B</v>
      </c>
      <c r="F7" s="70" t="str">
        <f>VLOOKUP(A7,'[5]SRV-Ledenbestand 2020-2021.'!$A:$E,5,FALSE)</f>
        <v>-</v>
      </c>
    </row>
    <row r="8" spans="1:8" s="71" customFormat="1" ht="18" customHeight="1" x14ac:dyDescent="0.3">
      <c r="A8" s="72">
        <v>6</v>
      </c>
      <c r="B8" s="67" t="str">
        <f>VLOOKUP(A8,'[5]SRV-Ledenbestand 2020-2021.'!$A:$B,2,FALSE)</f>
        <v>DE SPLINTERS</v>
      </c>
      <c r="C8" s="68" t="str">
        <f>VLOOKUP(A8,'[5]SRV-Ledenbestand 2020-2021.'!$A:$C,3,FALSE)</f>
        <v>SPLI</v>
      </c>
      <c r="D8" s="67" t="str">
        <f>VLOOKUP(A8,'[5]SRV-Ledenbestand 2020-2021.'!$A:$D,4,FALSE)</f>
        <v>WILLEMS FRANK</v>
      </c>
      <c r="E8" s="69" t="str">
        <f>VLOOKUP(A8,'[5]SRV-Ledenbestand 2020-2021.'!$A:$O,15,FALSE)</f>
        <v>A</v>
      </c>
      <c r="F8" s="70" t="str">
        <f>VLOOKUP(A8,'[5]SRV-Ledenbestand 2020-2021.'!$A:$E,5,FALSE)</f>
        <v>-</v>
      </c>
    </row>
    <row r="9" spans="1:8" s="71" customFormat="1" ht="18" customHeight="1" x14ac:dyDescent="0.3">
      <c r="A9" s="73">
        <v>7</v>
      </c>
      <c r="B9" s="67" t="s">
        <v>17</v>
      </c>
      <c r="C9" s="68" t="str">
        <f>VLOOKUP(A9,'[5]SRV-Ledenbestand 2020-2021.'!$A:$C,3,FALSE)</f>
        <v>VS</v>
      </c>
      <c r="D9" s="67" t="str">
        <f>VLOOKUP(A9,'[5]SRV-Ledenbestand 2020-2021.'!$A:$D,4,FALSE)</f>
        <v>VAN DRIESSCHE MAARTEN</v>
      </c>
      <c r="E9" s="69" t="str">
        <f>VLOOKUP(A9,'[5]SRV-Ledenbestand 2020-2021.'!$A:$O,15,FALSE)</f>
        <v>D</v>
      </c>
      <c r="F9" s="70" t="str">
        <f>VLOOKUP(A9,'[5]SRV-Ledenbestand 2020-2021.'!$A:$E,5,FALSE)</f>
        <v>-</v>
      </c>
    </row>
    <row r="10" spans="1:8" s="71" customFormat="1" ht="18" customHeight="1" x14ac:dyDescent="0.3">
      <c r="A10" s="72">
        <v>8</v>
      </c>
      <c r="B10" s="67" t="str">
        <f>VLOOKUP(A10,'[5]SRV-Ledenbestand 2020-2021.'!$A:$B,2,FALSE)</f>
        <v>DEN BLACK</v>
      </c>
      <c r="C10" s="68" t="str">
        <f>VLOOKUP(A10,'[5]SRV-Ledenbestand 2020-2021.'!$A:$C,3,FALSE)</f>
        <v>DBLA</v>
      </c>
      <c r="D10" s="67" t="str">
        <f>VLOOKUP(A10,'[5]SRV-Ledenbestand 2020-2021.'!$A:$D,4,FALSE)</f>
        <v>D'HONT OWEN</v>
      </c>
      <c r="E10" s="69" t="str">
        <f>VLOOKUP(A10,'[5]SRV-Ledenbestand 2020-2021.'!$A:$O,15,FALSE)</f>
        <v>A</v>
      </c>
      <c r="F10" s="70" t="str">
        <f>VLOOKUP(A10,'[5]SRV-Ledenbestand 2020-2021.'!$A:$E,5,FALSE)</f>
        <v>-</v>
      </c>
      <c r="H10" s="71" t="s">
        <v>15</v>
      </c>
    </row>
    <row r="11" spans="1:8" s="71" customFormat="1" ht="18" customHeight="1" x14ac:dyDescent="0.3">
      <c r="A11" s="73">
        <v>9</v>
      </c>
      <c r="B11" s="67" t="str">
        <f>VLOOKUP(A11,'[5]SRV-Ledenbestand 2020-2021.'!$A:$B,2,FALSE)</f>
        <v>DE VETTEN OS</v>
      </c>
      <c r="C11" s="68" t="str">
        <f>VLOOKUP(A11,'[5]SRV-Ledenbestand 2020-2021.'!$A:$C,3,FALSE)</f>
        <v>DVO</v>
      </c>
      <c r="D11" s="67" t="str">
        <f>VLOOKUP(A11,'[5]SRV-Ledenbestand 2020-2021.'!$A:$D,4,FALSE)</f>
        <v>VAN RANST JUAN</v>
      </c>
      <c r="E11" s="69" t="str">
        <f>VLOOKUP(A11,'[5]SRV-Ledenbestand 2020-2021.'!$A:$O,15,FALSE)</f>
        <v>C</v>
      </c>
      <c r="F11" s="70" t="str">
        <f>VLOOKUP(A11,'[5]SRV-Ledenbestand 2020-2021.'!$A:$E,5,FALSE)</f>
        <v>-</v>
      </c>
    </row>
    <row r="12" spans="1:8" s="71" customFormat="1" ht="18" customHeight="1" x14ac:dyDescent="0.3">
      <c r="A12" s="72">
        <v>10</v>
      </c>
      <c r="B12" s="67" t="str">
        <f>VLOOKUP(A12,'[5]SRV-Ledenbestand 2020-2021.'!$A:$B,2,FALSE)</f>
        <v>EMILE V</v>
      </c>
      <c r="C12" s="68" t="str">
        <f>VLOOKUP(A12,'[5]SRV-Ledenbestand 2020-2021.'!$A:$C,3,FALSE)</f>
        <v>EM-V</v>
      </c>
      <c r="D12" s="67" t="str">
        <f>VLOOKUP(A12,'[5]SRV-Ledenbestand 2020-2021.'!$A:$D,4,FALSE)</f>
        <v>DE PAUW PIETER</v>
      </c>
      <c r="E12" s="69" t="str">
        <f>VLOOKUP(A12,'[5]SRV-Ledenbestand 2020-2021.'!$A:$O,15,FALSE)</f>
        <v>A</v>
      </c>
      <c r="F12" s="70" t="str">
        <f>VLOOKUP(A12,'[5]SRV-Ledenbestand 2020-2021.'!$A:$E,5,FALSE)</f>
        <v>-</v>
      </c>
    </row>
    <row r="13" spans="1:8" s="71" customFormat="1" ht="18" customHeight="1" x14ac:dyDescent="0.3">
      <c r="A13" s="73">
        <v>11</v>
      </c>
      <c r="B13" s="67" t="str">
        <f>VLOOKUP(A13,'[5]SRV-Ledenbestand 2020-2021.'!$A:$B,2,FALSE)</f>
        <v>ZOGGEHOF</v>
      </c>
      <c r="C13" s="68" t="str">
        <f>VLOOKUP(A13,'[5]SRV-Ledenbestand 2020-2021.'!$A:$C,3,FALSE)</f>
        <v>ZOG</v>
      </c>
      <c r="D13" s="67" t="str">
        <f>VLOOKUP(A13,'[5]SRV-Ledenbestand 2020-2021.'!$A:$D,4,FALSE)</f>
        <v>STAELEN FREDDY</v>
      </c>
      <c r="E13" s="69" t="str">
        <f>VLOOKUP(A13,'[5]SRV-Ledenbestand 2020-2021.'!$A:$O,15,FALSE)</f>
        <v>C</v>
      </c>
      <c r="F13" s="70" t="str">
        <f>VLOOKUP(A13,'[5]SRV-Ledenbestand 2020-2021.'!$A:$E,5,FALSE)</f>
        <v>-</v>
      </c>
    </row>
    <row r="14" spans="1:8" s="71" customFormat="1" ht="18" customHeight="1" x14ac:dyDescent="0.3">
      <c r="A14" s="72">
        <v>12</v>
      </c>
      <c r="B14" s="67" t="str">
        <f>VLOOKUP(A14,'[5]SRV-Ledenbestand 2020-2021.'!$A:$B,2,FALSE)</f>
        <v>'t ZANDHOF</v>
      </c>
      <c r="C14" s="68" t="str">
        <f>VLOOKUP(A14,'[5]SRV-Ledenbestand 2020-2021.'!$A:$C,3,FALSE)</f>
        <v>TZH</v>
      </c>
      <c r="D14" s="67" t="str">
        <f>VLOOKUP(A14,'[5]SRV-Ledenbestand 2020-2021.'!$A:$D,4,FALSE)</f>
        <v>DE CLERCQ JOZEF</v>
      </c>
      <c r="E14" s="69" t="str">
        <f>VLOOKUP(A14,'[5]SRV-Ledenbestand 2020-2021.'!$A:$O,15,FALSE)</f>
        <v>C</v>
      </c>
      <c r="F14" s="70" t="str">
        <f>VLOOKUP(A14,'[5]SRV-Ledenbestand 2020-2021.'!$A:$E,5,FALSE)</f>
        <v>-</v>
      </c>
    </row>
    <row r="15" spans="1:8" s="71" customFormat="1" ht="18" customHeight="1" x14ac:dyDescent="0.3">
      <c r="A15" s="73">
        <v>13</v>
      </c>
      <c r="B15" s="67" t="s">
        <v>17</v>
      </c>
      <c r="C15" s="68" t="str">
        <f>VLOOKUP(A15,'[5]SRV-Ledenbestand 2020-2021.'!$A:$C,3,FALSE)</f>
        <v>VS</v>
      </c>
      <c r="D15" s="67" t="str">
        <f>VLOOKUP(A15,'[5]SRV-Ledenbestand 2020-2021.'!$A:$D,4,FALSE)</f>
        <v>HENDRICKX STIJN</v>
      </c>
      <c r="E15" s="69" t="str">
        <f>VLOOKUP(A15,'[5]SRV-Ledenbestand 2020-2021.'!$A:$O,15,FALSE)</f>
        <v>B</v>
      </c>
      <c r="F15" s="70" t="str">
        <f>VLOOKUP(A15,'[5]SRV-Ledenbestand 2020-2021.'!$A:$E,5,FALSE)</f>
        <v>-</v>
      </c>
    </row>
    <row r="16" spans="1:8" s="71" customFormat="1" ht="18" customHeight="1" x14ac:dyDescent="0.3">
      <c r="A16" s="72">
        <v>14</v>
      </c>
      <c r="B16" s="67" t="str">
        <f>VLOOKUP(A16,'[5]SRV-Ledenbestand 2020-2021.'!$A:$B,2,FALSE)</f>
        <v>THE Q</v>
      </c>
      <c r="C16" s="68" t="str">
        <f>VLOOKUP(A16,'[5]SRV-Ledenbestand 2020-2021.'!$A:$C,3,FALSE)</f>
        <v>THQ</v>
      </c>
      <c r="D16" s="67" t="str">
        <f>VLOOKUP(A16,'[5]SRV-Ledenbestand 2020-2021.'!$A:$D,4,FALSE)</f>
        <v>VINCK YVES</v>
      </c>
      <c r="E16" s="69" t="str">
        <f>VLOOKUP(A16,'[5]SRV-Ledenbestand 2020-2021.'!$A:$O,15,FALSE)</f>
        <v>C</v>
      </c>
      <c r="F16" s="70" t="str">
        <f>VLOOKUP(A16,'[5]SRV-Ledenbestand 2020-2021.'!$A:$E,5,FALSE)</f>
        <v>-</v>
      </c>
    </row>
    <row r="17" spans="1:7" s="74" customFormat="1" ht="18" customHeight="1" x14ac:dyDescent="0.3">
      <c r="A17" s="73">
        <v>15</v>
      </c>
      <c r="B17" s="67" t="str">
        <f>VLOOKUP(A17,'[5]SRV-Ledenbestand 2020-2021.'!$A:$B,2,FALSE)</f>
        <v>DEN BLACK</v>
      </c>
      <c r="C17" s="68" t="str">
        <f>VLOOKUP(A17,'[5]SRV-Ledenbestand 2020-2021.'!$A:$C,3,FALSE)</f>
        <v>DBLA</v>
      </c>
      <c r="D17" s="67" t="str">
        <f>VLOOKUP(A17,'[5]SRV-Ledenbestand 2020-2021.'!$A:$D,4,FALSE)</f>
        <v>COOREMAN GEORGES</v>
      </c>
      <c r="E17" s="69" t="str">
        <f>VLOOKUP(A17,'[5]SRV-Ledenbestand 2020-2021.'!$A:$O,15,FALSE)</f>
        <v>D</v>
      </c>
      <c r="F17" s="70">
        <f>VLOOKUP(A17,'[5]SRV-Ledenbestand 2020-2021.'!$A:$E,5,FALSE)</f>
        <v>4</v>
      </c>
      <c r="G17" s="71"/>
    </row>
    <row r="18" spans="1:7" s="74" customFormat="1" ht="18" customHeight="1" x14ac:dyDescent="0.3">
      <c r="A18" s="72">
        <v>16</v>
      </c>
      <c r="B18" s="67" t="s">
        <v>17</v>
      </c>
      <c r="C18" s="68" t="str">
        <f>VLOOKUP(A18,'[5]SRV-Ledenbestand 2020-2021.'!$A:$C,3,FALSE)</f>
        <v>VS</v>
      </c>
      <c r="D18" s="67" t="str">
        <f>VLOOKUP(A18,'[5]SRV-Ledenbestand 2020-2021.'!$A:$D,4,FALSE)</f>
        <v>BUSSCHOTS FRANCOIS</v>
      </c>
      <c r="E18" s="69" t="str">
        <f>VLOOKUP(A18,'[5]SRV-Ledenbestand 2020-2021.'!$A:$O,15,FALSE)</f>
        <v>D</v>
      </c>
      <c r="F18" s="70" t="str">
        <f>VLOOKUP(A18,'[5]SRV-Ledenbestand 2020-2021.'!$A:$E,5,FALSE)</f>
        <v>-</v>
      </c>
      <c r="G18" s="71"/>
    </row>
    <row r="19" spans="1:7" s="74" customFormat="1" ht="18" customHeight="1" x14ac:dyDescent="0.3">
      <c r="A19" s="73">
        <v>17</v>
      </c>
      <c r="B19" s="67" t="str">
        <f>VLOOKUP(A19,'[5]SRV-Ledenbestand 2020-2021.'!$A:$B,2,FALSE)</f>
        <v>KALFORT SPORTIF</v>
      </c>
      <c r="C19" s="68" t="str">
        <f>VLOOKUP(A19,'[5]SRV-Ledenbestand 2020-2021.'!$A:$C,3,FALSE)</f>
        <v>KALF</v>
      </c>
      <c r="D19" s="67" t="str">
        <f>VLOOKUP(A19,'[5]SRV-Ledenbestand 2020-2021.'!$A:$D,4,FALSE)</f>
        <v>COOL DIRK</v>
      </c>
      <c r="E19" s="69" t="str">
        <f>VLOOKUP(A19,'[5]SRV-Ledenbestand 2020-2021.'!$A:$O,15,FALSE)</f>
        <v>A</v>
      </c>
      <c r="F19" s="70">
        <f>VLOOKUP(A19,'[5]SRV-Ledenbestand 2020-2021.'!$A:$E,5,FALSE)</f>
        <v>1</v>
      </c>
      <c r="G19" s="71"/>
    </row>
    <row r="20" spans="1:7" s="74" customFormat="1" ht="18" customHeight="1" x14ac:dyDescent="0.3">
      <c r="A20" s="72">
        <v>18</v>
      </c>
      <c r="B20" s="67" t="str">
        <f>VLOOKUP(A20,'[5]SRV-Ledenbestand 2020-2021.'!$A:$B,2,FALSE)</f>
        <v>OVERLEDEN</v>
      </c>
      <c r="C20" s="68" t="str">
        <f>VLOOKUP(A20,'[5]SRV-Ledenbestand 2020-2021.'!$A:$C,3,FALSE)</f>
        <v>†</v>
      </c>
      <c r="D20" s="67" t="str">
        <f>VLOOKUP(A20,'[5]SRV-Ledenbestand 2020-2021.'!$A:$D,4,FALSE)</f>
        <v>JANSSENS FILLIP †</v>
      </c>
      <c r="E20" s="69" t="str">
        <f>VLOOKUP(A20,'[5]SRV-Ledenbestand 2020-2021.'!$A:$O,15,FALSE)</f>
        <v>B</v>
      </c>
      <c r="F20" s="70" t="str">
        <f>VLOOKUP(A20,'[5]SRV-Ledenbestand 2020-2021.'!$A:$E,5,FALSE)</f>
        <v>-</v>
      </c>
      <c r="G20" s="71"/>
    </row>
    <row r="21" spans="1:7" s="74" customFormat="1" ht="18" customHeight="1" x14ac:dyDescent="0.3">
      <c r="A21" s="73">
        <v>19</v>
      </c>
      <c r="B21" s="67" t="str">
        <f>VLOOKUP(A21,'[5]SRV-Ledenbestand 2020-2021.'!$A:$B,2,FALSE)</f>
        <v>KALFORT SPORTIF</v>
      </c>
      <c r="C21" s="68" t="str">
        <f>VLOOKUP(A21,'[5]SRV-Ledenbestand 2020-2021.'!$A:$C,3,FALSE)</f>
        <v>KALF</v>
      </c>
      <c r="D21" s="67" t="str">
        <f>VLOOKUP(A21,'[5]SRV-Ledenbestand 2020-2021.'!$A:$D,4,FALSE)</f>
        <v>THYS CINDY</v>
      </c>
      <c r="E21" s="69" t="str">
        <f>VLOOKUP(A21,'[5]SRV-Ledenbestand 2020-2021.'!$A:$O,15,FALSE)</f>
        <v>C</v>
      </c>
      <c r="F21" s="70" t="str">
        <f>VLOOKUP(A21,'[5]SRV-Ledenbestand 2020-2021.'!$A:$E,5,FALSE)</f>
        <v>-</v>
      </c>
      <c r="G21" s="71"/>
    </row>
    <row r="22" spans="1:7" s="74" customFormat="1" ht="18" customHeight="1" x14ac:dyDescent="0.3">
      <c r="A22" s="72">
        <v>20</v>
      </c>
      <c r="B22" s="67" t="s">
        <v>17</v>
      </c>
      <c r="C22" s="68" t="str">
        <f>VLOOKUP(A22,'[5]SRV-Ledenbestand 2020-2021.'!$A:$C,3,FALSE)</f>
        <v>VS</v>
      </c>
      <c r="D22" s="67" t="str">
        <f>VLOOKUP(A22,'[5]SRV-Ledenbestand 2020-2021.'!$A:$D,4,FALSE)</f>
        <v>VAN RANST BJORN</v>
      </c>
      <c r="E22" s="69" t="str">
        <f>VLOOKUP(A22,'[5]SRV-Ledenbestand 2020-2021.'!$A:$O,15,FALSE)</f>
        <v>B</v>
      </c>
      <c r="F22" s="70" t="str">
        <f>VLOOKUP(A22,'[5]SRV-Ledenbestand 2020-2021.'!$A:$E,5,FALSE)</f>
        <v>-</v>
      </c>
      <c r="G22" s="71"/>
    </row>
    <row r="23" spans="1:7" s="74" customFormat="1" ht="18" customHeight="1" x14ac:dyDescent="0.3">
      <c r="A23" s="73">
        <v>21</v>
      </c>
      <c r="B23" s="67" t="s">
        <v>17</v>
      </c>
      <c r="C23" s="68" t="str">
        <f>VLOOKUP(A23,'[5]SRV-Ledenbestand 2020-2021.'!$A:$C,3,FALSE)</f>
        <v>VS</v>
      </c>
      <c r="D23" s="67" t="str">
        <f>VLOOKUP(A23,'[5]SRV-Ledenbestand 2020-2021.'!$A:$D,4,FALSE)</f>
        <v>HEYRMAN KELLY</v>
      </c>
      <c r="E23" s="69" t="str">
        <f>VLOOKUP(A23,'[5]SRV-Ledenbestand 2020-2021.'!$A:$O,15,FALSE)</f>
        <v>NA</v>
      </c>
      <c r="F23" s="70" t="str">
        <f>VLOOKUP(A23,'[5]SRV-Ledenbestand 2020-2021.'!$A:$E,5,FALSE)</f>
        <v>-</v>
      </c>
      <c r="G23" s="71"/>
    </row>
    <row r="24" spans="1:7" s="74" customFormat="1" ht="18" customHeight="1" x14ac:dyDescent="0.3">
      <c r="A24" s="72">
        <v>22</v>
      </c>
      <c r="B24" s="67" t="str">
        <f>VLOOKUP(A24,'[5]SRV-Ledenbestand 2020-2021.'!$A:$B,2,FALSE)</f>
        <v>DE VETTEN OS</v>
      </c>
      <c r="C24" s="68" t="str">
        <f>VLOOKUP(A24,'[5]SRV-Ledenbestand 2020-2021.'!$A:$C,3,FALSE)</f>
        <v>DVO</v>
      </c>
      <c r="D24" s="67" t="str">
        <f>VLOOKUP(A24,'[5]SRV-Ledenbestand 2020-2021.'!$A:$D,4,FALSE)</f>
        <v>SIEBENS LUDO</v>
      </c>
      <c r="E24" s="69" t="str">
        <f>VLOOKUP(A24,'[5]SRV-Ledenbestand 2020-2021.'!$A:$O,15,FALSE)</f>
        <v>C</v>
      </c>
      <c r="F24" s="70" t="str">
        <f>VLOOKUP(A24,'[5]SRV-Ledenbestand 2020-2021.'!$A:$E,5,FALSE)</f>
        <v>-</v>
      </c>
    </row>
    <row r="25" spans="1:7" s="74" customFormat="1" ht="18" customHeight="1" x14ac:dyDescent="0.3">
      <c r="A25" s="73">
        <v>23</v>
      </c>
      <c r="B25" s="67" t="s">
        <v>17</v>
      </c>
      <c r="C25" s="68" t="str">
        <f>VLOOKUP(A25,'[5]SRV-Ledenbestand 2020-2021.'!$A:$C,3,FALSE)</f>
        <v>VS</v>
      </c>
      <c r="D25" s="67" t="str">
        <f>VLOOKUP(A25,'[5]SRV-Ledenbestand 2020-2021.'!$A:$D,4,FALSE)</f>
        <v>GOOSSENS CLIFF</v>
      </c>
      <c r="E25" s="69" t="str">
        <f>VLOOKUP(A25,'[5]SRV-Ledenbestand 2020-2021.'!$A:$O,15,FALSE)</f>
        <v>C</v>
      </c>
      <c r="F25" s="70" t="str">
        <f>VLOOKUP(A25,'[5]SRV-Ledenbestand 2020-2021.'!$A:$E,5,FALSE)</f>
        <v>-</v>
      </c>
    </row>
    <row r="26" spans="1:7" s="74" customFormat="1" ht="18" customHeight="1" x14ac:dyDescent="0.3">
      <c r="A26" s="72">
        <v>24</v>
      </c>
      <c r="B26" s="67" t="str">
        <f>VLOOKUP(A26,'[5]SRV-Ledenbestand 2020-2021.'!$A:$B,2,FALSE)</f>
        <v>THE Q</v>
      </c>
      <c r="C26" s="68" t="str">
        <f>VLOOKUP(A26,'[5]SRV-Ledenbestand 2020-2021.'!$A:$C,3,FALSE)</f>
        <v>THQ</v>
      </c>
      <c r="D26" s="67" t="str">
        <f>VLOOKUP(A26,'[5]SRV-Ledenbestand 2020-2021.'!$A:$D,4,FALSE)</f>
        <v>MERGITS KURT</v>
      </c>
      <c r="E26" s="69" t="str">
        <f>VLOOKUP(A26,'[5]SRV-Ledenbestand 2020-2021.'!$A:$O,15,FALSE)</f>
        <v>NA</v>
      </c>
      <c r="F26" s="70" t="str">
        <f>VLOOKUP(A26,'[5]SRV-Ledenbestand 2020-2021.'!$A:$E,5,FALSE)</f>
        <v>-</v>
      </c>
    </row>
    <row r="27" spans="1:7" s="74" customFormat="1" ht="18" customHeight="1" x14ac:dyDescent="0.3">
      <c r="A27" s="73">
        <v>25</v>
      </c>
      <c r="B27" s="67" t="str">
        <f>VLOOKUP(A27,'[5]SRV-Ledenbestand 2020-2021.'!$A:$B,2,FALSE)</f>
        <v>PLAZA</v>
      </c>
      <c r="C27" s="68" t="str">
        <f>VLOOKUP(A27,'[5]SRV-Ledenbestand 2020-2021.'!$A:$C,3,FALSE)</f>
        <v>PLZ</v>
      </c>
      <c r="D27" s="67" t="str">
        <f>VLOOKUP(A27,'[5]SRV-Ledenbestand 2020-2021.'!$A:$D,4,FALSE)</f>
        <v>JOOS MARIO</v>
      </c>
      <c r="E27" s="69" t="str">
        <f>VLOOKUP(A27,'[5]SRV-Ledenbestand 2020-2021.'!$A:$O,15,FALSE)</f>
        <v>B</v>
      </c>
      <c r="F27" s="70">
        <f>VLOOKUP(A27,'[5]SRV-Ledenbestand 2020-2021.'!$A:$E,5,FALSE)</f>
        <v>2</v>
      </c>
    </row>
    <row r="28" spans="1:7" s="74" customFormat="1" ht="18" customHeight="1" x14ac:dyDescent="0.3">
      <c r="A28" s="72">
        <v>26</v>
      </c>
      <c r="B28" s="67" t="str">
        <f>VLOOKUP(A28,'[5]SRV-Ledenbestand 2020-2021.'!$A:$B,2,FALSE)</f>
        <v>VRIJE SPELER</v>
      </c>
      <c r="C28" s="68" t="str">
        <f>VLOOKUP(A28,'[5]SRV-Ledenbestand 2020-2021.'!$A:$C,3,FALSE)</f>
        <v>VS</v>
      </c>
      <c r="D28" s="67" t="str">
        <f>VLOOKUP(A28,'[5]SRV-Ledenbestand 2020-2021.'!$A:$D,4,FALSE)</f>
        <v>ROTTIERS TIM</v>
      </c>
      <c r="E28" s="69" t="str">
        <f>VLOOKUP(A28,'[5]SRV-Ledenbestand 2020-2021.'!$A:$O,15,FALSE)</f>
        <v>D</v>
      </c>
      <c r="F28" s="70" t="str">
        <f>VLOOKUP(A28,'[5]SRV-Ledenbestand 2020-2021.'!$A:$E,5,FALSE)</f>
        <v>-</v>
      </c>
    </row>
    <row r="29" spans="1:7" s="74" customFormat="1" ht="18" customHeight="1" x14ac:dyDescent="0.3">
      <c r="A29" s="73">
        <v>27</v>
      </c>
      <c r="B29" s="67" t="s">
        <v>17</v>
      </c>
      <c r="C29" s="68" t="str">
        <f>VLOOKUP(A29,'[5]SRV-Ledenbestand 2020-2021.'!$A:$C,3,FALSE)</f>
        <v>VS</v>
      </c>
      <c r="D29" s="67" t="str">
        <f>VLOOKUP(A29,'[5]SRV-Ledenbestand 2020-2021.'!$A:$D,4,FALSE)</f>
        <v>VAN HOEBROECK KRIS</v>
      </c>
      <c r="E29" s="69" t="str">
        <f>VLOOKUP(A29,'[5]SRV-Ledenbestand 2020-2021.'!$A:$O,15,FALSE)</f>
        <v>C</v>
      </c>
      <c r="F29" s="70" t="str">
        <f>VLOOKUP(A29,'[5]SRV-Ledenbestand 2020-2021.'!$A:$E,5,FALSE)</f>
        <v>-</v>
      </c>
    </row>
    <row r="30" spans="1:7" s="74" customFormat="1" ht="18" customHeight="1" x14ac:dyDescent="0.3">
      <c r="A30" s="72">
        <v>28</v>
      </c>
      <c r="B30" s="67" t="str">
        <f>VLOOKUP(A30,'[5]SRV-Ledenbestand 2020-2021.'!$A:$B,2,FALSE)</f>
        <v>THE Q</v>
      </c>
      <c r="C30" s="68" t="str">
        <f>VLOOKUP(A30,'[5]SRV-Ledenbestand 2020-2021.'!$A:$C,3,FALSE)</f>
        <v>THQ</v>
      </c>
      <c r="D30" s="67" t="str">
        <f>VLOOKUP(A30,'[5]SRV-Ledenbestand 2020-2021.'!$A:$D,4,FALSE)</f>
        <v>DUYMELINCK JOZEF</v>
      </c>
      <c r="E30" s="69" t="str">
        <f>VLOOKUP(A30,'[5]SRV-Ledenbestand 2020-2021.'!$A:$O,15,FALSE)</f>
        <v>D</v>
      </c>
      <c r="F30" s="70" t="str">
        <f>VLOOKUP(A30,'[5]SRV-Ledenbestand 2020-2021.'!$A:$E,5,FALSE)</f>
        <v>-</v>
      </c>
    </row>
    <row r="31" spans="1:7" s="74" customFormat="1" ht="18" customHeight="1" x14ac:dyDescent="0.3">
      <c r="A31" s="73">
        <v>29</v>
      </c>
      <c r="B31" s="67" t="str">
        <f>VLOOKUP(A31,'[5]SRV-Ledenbestand 2020-2021.'!$A:$B,2,FALSE)</f>
        <v>BARBOER</v>
      </c>
      <c r="C31" s="68" t="str">
        <f>VLOOKUP(A31,'[5]SRV-Ledenbestand 2020-2021.'!$A:$C,3,FALSE)</f>
        <v>BBR</v>
      </c>
      <c r="D31" s="67" t="str">
        <f>VLOOKUP(A31,'[5]SRV-Ledenbestand 2020-2021.'!$A:$D,4,FALSE)</f>
        <v>VAN CAPPELLEN PATRICK</v>
      </c>
      <c r="E31" s="69" t="str">
        <f>VLOOKUP(A31,'[5]SRV-Ledenbestand 2020-2021.'!$A:$O,15,FALSE)</f>
        <v>B</v>
      </c>
      <c r="F31" s="70" t="str">
        <f>VLOOKUP(A31,'[5]SRV-Ledenbestand 2020-2021.'!$A:$E,5,FALSE)</f>
        <v>-</v>
      </c>
    </row>
    <row r="32" spans="1:7" s="74" customFormat="1" ht="18" customHeight="1" x14ac:dyDescent="0.3">
      <c r="A32" s="72">
        <v>30</v>
      </c>
      <c r="B32" s="67" t="str">
        <f>VLOOKUP(A32,'[5]SRV-Ledenbestand 2020-2021.'!$A:$B,2,FALSE)</f>
        <v>EXCELSIOR</v>
      </c>
      <c r="C32" s="68" t="str">
        <f>VLOOKUP(A32,'[5]SRV-Ledenbestand 2020-2021.'!$A:$C,3,FALSE)</f>
        <v>EXC</v>
      </c>
      <c r="D32" s="67" t="str">
        <f>VLOOKUP(A32,'[5]SRV-Ledenbestand 2020-2021.'!$A:$D,4,FALSE)</f>
        <v>VERSTREPEN KEVIN</v>
      </c>
      <c r="E32" s="69" t="str">
        <f>VLOOKUP(A32,'[5]SRV-Ledenbestand 2020-2021.'!$A:$O,15,FALSE)</f>
        <v>C</v>
      </c>
      <c r="F32" s="70" t="str">
        <f>VLOOKUP(A32,'[5]SRV-Ledenbestand 2020-2021.'!$A:$E,5,FALSE)</f>
        <v>-</v>
      </c>
    </row>
    <row r="33" spans="1:6" s="74" customFormat="1" ht="18" customHeight="1" x14ac:dyDescent="0.3">
      <c r="A33" s="73">
        <v>31</v>
      </c>
      <c r="B33" s="67" t="s">
        <v>17</v>
      </c>
      <c r="C33" s="68" t="str">
        <f>VLOOKUP(A33,'[5]SRV-Ledenbestand 2020-2021.'!$A:$C,3,FALSE)</f>
        <v>VS</v>
      </c>
      <c r="D33" s="67" t="str">
        <f>VLOOKUP(A33,'[5]SRV-Ledenbestand 2020-2021.'!$A:$D,4,FALSE)</f>
        <v>STEUNS MICHAEL</v>
      </c>
      <c r="E33" s="69" t="str">
        <f>VLOOKUP(A33,'[5]SRV-Ledenbestand 2020-2021.'!$A:$O,15,FALSE)</f>
        <v>NA</v>
      </c>
      <c r="F33" s="70" t="str">
        <f>VLOOKUP(A33,'[5]SRV-Ledenbestand 2020-2021.'!$A:$E,5,FALSE)</f>
        <v>-</v>
      </c>
    </row>
    <row r="34" spans="1:6" s="74" customFormat="1" ht="18" customHeight="1" x14ac:dyDescent="0.3">
      <c r="A34" s="72">
        <v>32</v>
      </c>
      <c r="B34" s="67" t="str">
        <f>VLOOKUP(A34,'[5]SRV-Ledenbestand 2020-2021.'!$A:$B,2,FALSE)</f>
        <v>DEN BLACK</v>
      </c>
      <c r="C34" s="68" t="str">
        <f>VLOOKUP(A34,'[5]SRV-Ledenbestand 2020-2021.'!$A:$C,3,FALSE)</f>
        <v>DBLA</v>
      </c>
      <c r="D34" s="67" t="str">
        <f>VLOOKUP(A34,'[5]SRV-Ledenbestand 2020-2021.'!$A:$D,4,FALSE)</f>
        <v>VAN ASBROECK YVAN</v>
      </c>
      <c r="E34" s="69" t="str">
        <f>VLOOKUP(A34,'[5]SRV-Ledenbestand 2020-2021.'!$A:$O,15,FALSE)</f>
        <v>B</v>
      </c>
      <c r="F34" s="70" t="str">
        <f>VLOOKUP(A34,'[5]SRV-Ledenbestand 2020-2021.'!$A:$E,5,FALSE)</f>
        <v>-</v>
      </c>
    </row>
    <row r="35" spans="1:6" s="74" customFormat="1" ht="18" customHeight="1" x14ac:dyDescent="0.3">
      <c r="A35" s="73">
        <v>33</v>
      </c>
      <c r="B35" s="67" t="s">
        <v>17</v>
      </c>
      <c r="C35" s="68" t="str">
        <f>VLOOKUP(A35,'[5]SRV-Ledenbestand 2020-2021.'!$A:$C,3,FALSE)</f>
        <v>VS</v>
      </c>
      <c r="D35" s="67" t="str">
        <f>VLOOKUP(A35,'[5]SRV-Ledenbestand 2020-2021.'!$A:$D,4,FALSE)</f>
        <v>DE KINDERS BART</v>
      </c>
      <c r="E35" s="69" t="str">
        <f>VLOOKUP(A35,'[5]SRV-Ledenbestand 2020-2021.'!$A:$O,15,FALSE)</f>
        <v>D</v>
      </c>
      <c r="F35" s="70" t="str">
        <f>VLOOKUP(A35,'[5]SRV-Ledenbestand 2020-2021.'!$A:$E,5,FALSE)</f>
        <v>-</v>
      </c>
    </row>
    <row r="36" spans="1:6" s="75" customFormat="1" ht="18" customHeight="1" x14ac:dyDescent="0.3">
      <c r="A36" s="72">
        <v>34</v>
      </c>
      <c r="B36" s="67" t="str">
        <f>VLOOKUP(A36,'[5]SRV-Ledenbestand 2020-2021.'!$A:$B,2,FALSE)</f>
        <v>DEN BLACK</v>
      </c>
      <c r="C36" s="68" t="str">
        <f>VLOOKUP(A36,'[5]SRV-Ledenbestand 2020-2021.'!$A:$C,3,FALSE)</f>
        <v>DBLA</v>
      </c>
      <c r="D36" s="67" t="str">
        <f>VLOOKUP(A36,'[5]SRV-Ledenbestand 2020-2021.'!$A:$D,4,FALSE)</f>
        <v>VAN ASBROECK GIANNI</v>
      </c>
      <c r="E36" s="69" t="str">
        <f>VLOOKUP(A36,'[5]SRV-Ledenbestand 2020-2021.'!$A:$O,15,FALSE)</f>
        <v>D</v>
      </c>
      <c r="F36" s="70" t="str">
        <f>VLOOKUP(A36,'[5]SRV-Ledenbestand 2020-2021.'!$A:$E,5,FALSE)</f>
        <v>-</v>
      </c>
    </row>
    <row r="37" spans="1:6" s="75" customFormat="1" ht="18" customHeight="1" x14ac:dyDescent="0.3">
      <c r="A37" s="73">
        <v>35</v>
      </c>
      <c r="B37" s="67" t="str">
        <f>VLOOKUP(A37,'[5]SRV-Ledenbestand 2020-2021.'!$A:$B,2,FALSE)</f>
        <v>'t ZANDHOF</v>
      </c>
      <c r="C37" s="68" t="str">
        <f>VLOOKUP(A37,'[5]SRV-Ledenbestand 2020-2021.'!$A:$C,3,FALSE)</f>
        <v>TZH</v>
      </c>
      <c r="D37" s="67" t="str">
        <f>VLOOKUP(A37,'[5]SRV-Ledenbestand 2020-2021.'!$A:$D,4,FALSE)</f>
        <v>VAN KERCKHOVEN GWENDY</v>
      </c>
      <c r="E37" s="69" t="str">
        <f>VLOOKUP(A37,'[5]SRV-Ledenbestand 2020-2021.'!$A:$O,15,FALSE)</f>
        <v>D</v>
      </c>
      <c r="F37" s="70" t="str">
        <f>VLOOKUP(A37,'[5]SRV-Ledenbestand 2020-2021.'!$A:$E,5,FALSE)</f>
        <v>-</v>
      </c>
    </row>
    <row r="38" spans="1:6" s="75" customFormat="1" ht="18" customHeight="1" x14ac:dyDescent="0.3">
      <c r="A38" s="72">
        <v>36</v>
      </c>
      <c r="B38" s="67" t="str">
        <f>VLOOKUP(A38,'[5]SRV-Ledenbestand 2020-2021.'!$A:$B,2,FALSE)</f>
        <v>'t ZANDHOF</v>
      </c>
      <c r="C38" s="68" t="str">
        <f>VLOOKUP(A38,'[5]SRV-Ledenbestand 2020-2021.'!$A:$C,3,FALSE)</f>
        <v>TZH</v>
      </c>
      <c r="D38" s="67" t="str">
        <f>VLOOKUP(A38,'[5]SRV-Ledenbestand 2020-2021.'!$A:$D,4,FALSE)</f>
        <v>YSEWYN LUC</v>
      </c>
      <c r="E38" s="69" t="str">
        <f>VLOOKUP(A38,'[5]SRV-Ledenbestand 2020-2021.'!$A:$O,15,FALSE)</f>
        <v>NA</v>
      </c>
      <c r="F38" s="70" t="str">
        <f>VLOOKUP(A38,'[5]SRV-Ledenbestand 2020-2021.'!$A:$E,5,FALSE)</f>
        <v>-</v>
      </c>
    </row>
    <row r="39" spans="1:6" s="75" customFormat="1" ht="18" customHeight="1" x14ac:dyDescent="0.3">
      <c r="A39" s="73">
        <v>37</v>
      </c>
      <c r="B39" s="67" t="s">
        <v>17</v>
      </c>
      <c r="C39" s="68" t="str">
        <f>VLOOKUP(A39,'[5]SRV-Ledenbestand 2020-2021.'!$A:$C,3,FALSE)</f>
        <v>VS</v>
      </c>
      <c r="D39" s="67" t="str">
        <f>VLOOKUP(A39,'[5]SRV-Ledenbestand 2020-2021.'!$A:$D,4,FALSE)</f>
        <v>CORNELIS RENALDO</v>
      </c>
      <c r="E39" s="69" t="str">
        <f>VLOOKUP(A39,'[5]SRV-Ledenbestand 2020-2021.'!$A:$O,15,FALSE)</f>
        <v>NA</v>
      </c>
      <c r="F39" s="70" t="str">
        <f>VLOOKUP(A39,'[5]SRV-Ledenbestand 2020-2021.'!$A:$E,5,FALSE)</f>
        <v>-</v>
      </c>
    </row>
    <row r="40" spans="1:6" s="75" customFormat="1" ht="18" customHeight="1" x14ac:dyDescent="0.3">
      <c r="A40" s="72">
        <v>38</v>
      </c>
      <c r="B40" s="67" t="str">
        <f>VLOOKUP(A40,'[5]SRV-Ledenbestand 2020-2021.'!$A:$B,2,FALSE)</f>
        <v>HET WIEL</v>
      </c>
      <c r="C40" s="68" t="str">
        <f>VLOOKUP(A40,'[5]SRV-Ledenbestand 2020-2021.'!$A:$C,3,FALSE)</f>
        <v>WIEL</v>
      </c>
      <c r="D40" s="67" t="str">
        <f>VLOOKUP(A40,'[5]SRV-Ledenbestand 2020-2021.'!$A:$D,4,FALSE)</f>
        <v>VAN GEEL HANS</v>
      </c>
      <c r="E40" s="69" t="str">
        <f>VLOOKUP(A40,'[5]SRV-Ledenbestand 2020-2021.'!$A:$O,15,FALSE)</f>
        <v>NA</v>
      </c>
      <c r="F40" s="70" t="str">
        <f>VLOOKUP(A40,'[5]SRV-Ledenbestand 2020-2021.'!$A:$E,5,FALSE)</f>
        <v>-</v>
      </c>
    </row>
    <row r="41" spans="1:6" s="75" customFormat="1" ht="18" customHeight="1" x14ac:dyDescent="0.3">
      <c r="A41" s="73">
        <v>39</v>
      </c>
      <c r="B41" s="67" t="str">
        <f>VLOOKUP(A41,'[5]SRV-Ledenbestand 2020-2021.'!$A:$B,2,FALSE)</f>
        <v>HET WIEL</v>
      </c>
      <c r="C41" s="68" t="str">
        <f>VLOOKUP(A41,'[5]SRV-Ledenbestand 2020-2021.'!$A:$C,3,FALSE)</f>
        <v>WIEL</v>
      </c>
      <c r="D41" s="67" t="str">
        <f>VLOOKUP(A41,'[5]SRV-Ledenbestand 2020-2021.'!$A:$D,4,FALSE)</f>
        <v>HAEGEMANS BART</v>
      </c>
      <c r="E41" s="69" t="str">
        <f>VLOOKUP(A41,'[5]SRV-Ledenbestand 2020-2021.'!$A:$O,15,FALSE)</f>
        <v>D</v>
      </c>
      <c r="F41" s="70" t="str">
        <f>VLOOKUP(A41,'[5]SRV-Ledenbestand 2020-2021.'!$A:$E,5,FALSE)</f>
        <v>-</v>
      </c>
    </row>
    <row r="42" spans="1:6" s="75" customFormat="1" ht="18" customHeight="1" x14ac:dyDescent="0.3">
      <c r="A42" s="72">
        <v>40</v>
      </c>
      <c r="B42" s="67" t="str">
        <f>VLOOKUP(A42,'[5]SRV-Ledenbestand 2020-2021.'!$A:$B,2,FALSE)</f>
        <v>HET WIEL</v>
      </c>
      <c r="C42" s="68" t="str">
        <f>VLOOKUP(A42,'[5]SRV-Ledenbestand 2020-2021.'!$A:$C,3,FALSE)</f>
        <v>WIEL</v>
      </c>
      <c r="D42" s="67" t="str">
        <f>VLOOKUP(A42,'[5]SRV-Ledenbestand 2020-2021.'!$A:$D,4,FALSE)</f>
        <v>PEETERS RONNY</v>
      </c>
      <c r="E42" s="69" t="str">
        <f>VLOOKUP(A42,'[5]SRV-Ledenbestand 2020-2021.'!$A:$O,15,FALSE)</f>
        <v>C</v>
      </c>
      <c r="F42" s="70" t="str">
        <f>VLOOKUP(A42,'[5]SRV-Ledenbestand 2020-2021.'!$A:$E,5,FALSE)</f>
        <v>-</v>
      </c>
    </row>
    <row r="43" spans="1:6" s="75" customFormat="1" ht="18" customHeight="1" x14ac:dyDescent="0.3">
      <c r="A43" s="73">
        <v>41</v>
      </c>
      <c r="B43" s="67" t="str">
        <f>VLOOKUP(A43,'[5]SRV-Ledenbestand 2020-2021.'!$A:$B,2,FALSE)</f>
        <v>'t ZANDHOF</v>
      </c>
      <c r="C43" s="68" t="str">
        <f>VLOOKUP(A43,'[5]SRV-Ledenbestand 2020-2021.'!$A:$C,3,FALSE)</f>
        <v>TZH</v>
      </c>
      <c r="D43" s="67" t="str">
        <f>VLOOKUP(A43,'[5]SRV-Ledenbestand 2020-2021.'!$A:$D,4,FALSE)</f>
        <v>VAN INGELGEM ANDRE</v>
      </c>
      <c r="E43" s="69" t="str">
        <f>VLOOKUP(A43,'[5]SRV-Ledenbestand 2020-2021.'!$A:$O,15,FALSE)</f>
        <v>C</v>
      </c>
      <c r="F43" s="70">
        <f>VLOOKUP(A43,'[5]SRV-Ledenbestand 2020-2021.'!$A:$E,5,FALSE)</f>
        <v>2</v>
      </c>
    </row>
    <row r="44" spans="1:6" s="75" customFormat="1" ht="18" customHeight="1" x14ac:dyDescent="0.3">
      <c r="A44" s="72">
        <v>42</v>
      </c>
      <c r="B44" s="67" t="str">
        <f>VLOOKUP(A44,'[5]SRV-Ledenbestand 2020-2021.'!$A:$B,2,FALSE)</f>
        <v>DE VETTEN OS</v>
      </c>
      <c r="C44" s="68" t="str">
        <f>VLOOKUP(A44,'[5]SRV-Ledenbestand 2020-2021.'!$A:$C,3,FALSE)</f>
        <v>DVO</v>
      </c>
      <c r="D44" s="67" t="str">
        <f>VLOOKUP(A44,'[5]SRV-Ledenbestand 2020-2021.'!$A:$D,4,FALSE)</f>
        <v>BOUTENS WERNER</v>
      </c>
      <c r="E44" s="69" t="str">
        <f>VLOOKUP(A44,'[5]SRV-Ledenbestand 2020-2021.'!$A:$O,15,FALSE)</f>
        <v>D</v>
      </c>
      <c r="F44" s="70" t="str">
        <f>VLOOKUP(A44,'[5]SRV-Ledenbestand 2020-2021.'!$A:$E,5,FALSE)</f>
        <v>-</v>
      </c>
    </row>
    <row r="45" spans="1:6" s="75" customFormat="1" ht="18" customHeight="1" x14ac:dyDescent="0.3">
      <c r="A45" s="73">
        <v>43</v>
      </c>
      <c r="B45" s="67" t="str">
        <f>VLOOKUP(A45,'[5]SRV-Ledenbestand 2020-2021.'!$A:$B,2,FALSE)</f>
        <v>'t ZANDHOF</v>
      </c>
      <c r="C45" s="68" t="str">
        <f>VLOOKUP(A45,'[5]SRV-Ledenbestand 2020-2021.'!$A:$C,3,FALSE)</f>
        <v>TZH</v>
      </c>
      <c r="D45" s="67" t="str">
        <f>VLOOKUP(A45,'[5]SRV-Ledenbestand 2020-2021.'!$A:$D,4,FALSE)</f>
        <v>VAN GOETHEM MARIO</v>
      </c>
      <c r="E45" s="69" t="str">
        <f>VLOOKUP(A45,'[5]SRV-Ledenbestand 2020-2021.'!$A:$O,15,FALSE)</f>
        <v>B</v>
      </c>
      <c r="F45" s="70" t="str">
        <f>VLOOKUP(A45,'[5]SRV-Ledenbestand 2020-2021.'!$A:$E,5,FALSE)</f>
        <v>-</v>
      </c>
    </row>
    <row r="46" spans="1:6" s="75" customFormat="1" ht="18" customHeight="1" x14ac:dyDescent="0.3">
      <c r="A46" s="72">
        <v>44</v>
      </c>
      <c r="B46" s="67" t="s">
        <v>17</v>
      </c>
      <c r="C46" s="68" t="str">
        <f>VLOOKUP(A46,'[5]SRV-Ledenbestand 2020-2021.'!$A:$C,3,FALSE)</f>
        <v>VS</v>
      </c>
      <c r="D46" s="67" t="str">
        <f>VLOOKUP(A46,'[5]SRV-Ledenbestand 2020-2021.'!$A:$D,4,FALSE)</f>
        <v>VAN GOETHEM REGGY</v>
      </c>
      <c r="E46" s="69" t="str">
        <f>VLOOKUP(A46,'[5]SRV-Ledenbestand 2020-2021.'!$A:$O,15,FALSE)</f>
        <v>D</v>
      </c>
      <c r="F46" s="70" t="str">
        <f>VLOOKUP(A46,'[5]SRV-Ledenbestand 2020-2021.'!$A:$E,5,FALSE)</f>
        <v>-</v>
      </c>
    </row>
    <row r="47" spans="1:6" s="75" customFormat="1" ht="18" customHeight="1" x14ac:dyDescent="0.3">
      <c r="A47" s="73">
        <v>45</v>
      </c>
      <c r="B47" s="67" t="s">
        <v>17</v>
      </c>
      <c r="C47" s="68" t="str">
        <f>VLOOKUP(A47,'[5]SRV-Ledenbestand 2020-2021.'!$A:$C,3,FALSE)</f>
        <v>VS</v>
      </c>
      <c r="D47" s="67" t="str">
        <f>VLOOKUP(A47,'[5]SRV-Ledenbestand 2020-2021.'!$A:$D,4,FALSE)</f>
        <v>DE RIJCKE ERWIN</v>
      </c>
      <c r="E47" s="69" t="str">
        <f>VLOOKUP(A47,'[5]SRV-Ledenbestand 2020-2021.'!$A:$O,15,FALSE)</f>
        <v>D</v>
      </c>
      <c r="F47" s="70" t="str">
        <f>VLOOKUP(A47,'[5]SRV-Ledenbestand 2020-2021.'!$A:$E,5,FALSE)</f>
        <v>-</v>
      </c>
    </row>
    <row r="48" spans="1:6" s="75" customFormat="1" ht="18" customHeight="1" x14ac:dyDescent="0.3">
      <c r="A48" s="72">
        <v>46</v>
      </c>
      <c r="B48" s="67" t="s">
        <v>17</v>
      </c>
      <c r="C48" s="68" t="str">
        <f>VLOOKUP(A48,'[5]SRV-Ledenbestand 2020-2021.'!$A:$C,3,FALSE)</f>
        <v>VS</v>
      </c>
      <c r="D48" s="67" t="str">
        <f>VLOOKUP(A48,'[5]SRV-Ledenbestand 2020-2021.'!$A:$D,4,FALSE)</f>
        <v>DE COCK TINO</v>
      </c>
      <c r="E48" s="69" t="str">
        <f>VLOOKUP(A48,'[5]SRV-Ledenbestand 2020-2021.'!$A:$O,15,FALSE)</f>
        <v>D</v>
      </c>
      <c r="F48" s="70" t="str">
        <f>VLOOKUP(A48,'[5]SRV-Ledenbestand 2020-2021.'!$A:$E,5,FALSE)</f>
        <v>-</v>
      </c>
    </row>
    <row r="49" spans="1:6" s="75" customFormat="1" ht="18" customHeight="1" x14ac:dyDescent="0.3">
      <c r="A49" s="73">
        <v>47</v>
      </c>
      <c r="B49" s="67" t="str">
        <f>VLOOKUP(A49,'[5]SRV-Ledenbestand 2020-2021.'!$A:$B,2,FALSE)</f>
        <v>HET WIEL</v>
      </c>
      <c r="C49" s="68" t="str">
        <f>VLOOKUP(A49,'[5]SRV-Ledenbestand 2020-2021.'!$A:$C,3,FALSE)</f>
        <v>WIEL</v>
      </c>
      <c r="D49" s="67" t="str">
        <f>VLOOKUP(A49,'[5]SRV-Ledenbestand 2020-2021.'!$A:$D,4,FALSE)</f>
        <v>VAN LENT KENNY</v>
      </c>
      <c r="E49" s="69" t="str">
        <f>VLOOKUP(A49,'[5]SRV-Ledenbestand 2020-2021.'!$A:$O,15,FALSE)</f>
        <v>C</v>
      </c>
      <c r="F49" s="70">
        <f>VLOOKUP(A49,'[5]SRV-Ledenbestand 2020-2021.'!$A:$E,5,FALSE)</f>
        <v>2</v>
      </c>
    </row>
    <row r="50" spans="1:6" s="75" customFormat="1" ht="18" customHeight="1" x14ac:dyDescent="0.3">
      <c r="A50" s="72">
        <v>48</v>
      </c>
      <c r="B50" s="67" t="str">
        <f>VLOOKUP(A50,'[5]SRV-Ledenbestand 2020-2021.'!$A:$B,2,FALSE)</f>
        <v>HET WIEL</v>
      </c>
      <c r="C50" s="68" t="str">
        <f>VLOOKUP(A50,'[5]SRV-Ledenbestand 2020-2021.'!$A:$C,3,FALSE)</f>
        <v>WIEL</v>
      </c>
      <c r="D50" s="67" t="str">
        <f>VLOOKUP(A50,'[5]SRV-Ledenbestand 2020-2021.'!$A:$D,4,FALSE)</f>
        <v>VAN DE VIJVER DYLAN</v>
      </c>
      <c r="E50" s="69" t="str">
        <f>VLOOKUP(A50,'[5]SRV-Ledenbestand 2020-2021.'!$A:$O,15,FALSE)</f>
        <v>B</v>
      </c>
      <c r="F50" s="70">
        <f>VLOOKUP(A50,'[5]SRV-Ledenbestand 2020-2021.'!$A:$E,5,FALSE)</f>
        <v>1</v>
      </c>
    </row>
    <row r="51" spans="1:6" s="74" customFormat="1" ht="18" customHeight="1" x14ac:dyDescent="0.3">
      <c r="A51" s="73">
        <v>49</v>
      </c>
      <c r="B51" s="67" t="s">
        <v>17</v>
      </c>
      <c r="C51" s="68" t="str">
        <f>VLOOKUP(A51,'[5]SRV-Ledenbestand 2020-2021.'!$A:$C,3,FALSE)</f>
        <v>VS</v>
      </c>
      <c r="D51" s="67" t="str">
        <f>VLOOKUP(A51,'[5]SRV-Ledenbestand 2020-2021.'!$A:$D,4,FALSE)</f>
        <v>VAN RANST LUC</v>
      </c>
      <c r="E51" s="69" t="str">
        <f>VLOOKUP(A51,'[5]SRV-Ledenbestand 2020-2021.'!$A:$O,15,FALSE)</f>
        <v>C</v>
      </c>
      <c r="F51" s="70" t="str">
        <f>VLOOKUP(A51,'[5]SRV-Ledenbestand 2020-2021.'!$A:$E,5,FALSE)</f>
        <v>-</v>
      </c>
    </row>
    <row r="52" spans="1:6" s="74" customFormat="1" ht="18" customHeight="1" x14ac:dyDescent="0.3">
      <c r="A52" s="72">
        <v>50</v>
      </c>
      <c r="B52" s="67" t="str">
        <f>VLOOKUP(A52,'[5]SRV-Ledenbestand 2020-2021.'!$A:$B,2,FALSE)</f>
        <v>KALFORT SPORTIF</v>
      </c>
      <c r="C52" s="68" t="str">
        <f>VLOOKUP(A52,'[5]SRV-Ledenbestand 2020-2021.'!$A:$C,3,FALSE)</f>
        <v>KALF</v>
      </c>
      <c r="D52" s="67" t="str">
        <f>VLOOKUP(A52,'[5]SRV-Ledenbestand 2020-2021.'!$A:$D,4,FALSE)</f>
        <v>DE WAEGENEER MARCO</v>
      </c>
      <c r="E52" s="69" t="str">
        <f>VLOOKUP(A52,'[5]SRV-Ledenbestand 2020-2021.'!$A:$O,15,FALSE)</f>
        <v>C</v>
      </c>
      <c r="F52" s="70" t="str">
        <f>VLOOKUP(A52,'[5]SRV-Ledenbestand 2020-2021.'!$A:$E,5,FALSE)</f>
        <v>-</v>
      </c>
    </row>
    <row r="53" spans="1:6" s="74" customFormat="1" ht="18" customHeight="1" x14ac:dyDescent="0.3">
      <c r="A53" s="73">
        <v>51</v>
      </c>
      <c r="B53" s="67" t="s">
        <v>17</v>
      </c>
      <c r="C53" s="68" t="str">
        <f>VLOOKUP(A53,'[5]SRV-Ledenbestand 2020-2021.'!$A:$C,3,FALSE)</f>
        <v>VS</v>
      </c>
      <c r="D53" s="67" t="str">
        <f>VLOOKUP(A53,'[5]SRV-Ledenbestand 2020-2021.'!$A:$D,4,FALSE)</f>
        <v>VAN BUYNDER EDDY</v>
      </c>
      <c r="E53" s="69" t="str">
        <f>VLOOKUP(A53,'[5]SRV-Ledenbestand 2020-2021.'!$A:$O,15,FALSE)</f>
        <v>NA</v>
      </c>
      <c r="F53" s="70" t="str">
        <f>VLOOKUP(A53,'[5]SRV-Ledenbestand 2020-2021.'!$A:$E,5,FALSE)</f>
        <v>-</v>
      </c>
    </row>
    <row r="54" spans="1:6" s="74" customFormat="1" ht="18" customHeight="1" x14ac:dyDescent="0.3">
      <c r="A54" s="72">
        <v>52</v>
      </c>
      <c r="B54" s="67" t="s">
        <v>17</v>
      </c>
      <c r="C54" s="68" t="str">
        <f>VLOOKUP(A54,'[5]SRV-Ledenbestand 2020-2021.'!$A:$C,3,FALSE)</f>
        <v>VS</v>
      </c>
      <c r="D54" s="67" t="str">
        <f>VLOOKUP(A54,'[5]SRV-Ledenbestand 2020-2021.'!$A:$D,4,FALSE)</f>
        <v>STEENACKERS CARLITO</v>
      </c>
      <c r="E54" s="69" t="str">
        <f>VLOOKUP(A54,'[5]SRV-Ledenbestand 2020-2021.'!$A:$O,15,FALSE)</f>
        <v>D</v>
      </c>
      <c r="F54" s="70" t="str">
        <f>VLOOKUP(A54,'[5]SRV-Ledenbestand 2020-2021.'!$A:$E,5,FALSE)</f>
        <v>-</v>
      </c>
    </row>
    <row r="55" spans="1:6" s="74" customFormat="1" ht="18" customHeight="1" x14ac:dyDescent="0.3">
      <c r="A55" s="73">
        <v>53</v>
      </c>
      <c r="B55" s="67" t="str">
        <f>VLOOKUP(A55,'[5]SRV-Ledenbestand 2020-2021.'!$A:$B,2,FALSE)</f>
        <v>ZOGGEHOF</v>
      </c>
      <c r="C55" s="68" t="str">
        <f>VLOOKUP(A55,'[5]SRV-Ledenbestand 2020-2021.'!$A:$C,3,FALSE)</f>
        <v>ZOG</v>
      </c>
      <c r="D55" s="67" t="str">
        <f>VLOOKUP(A55,'[5]SRV-Ledenbestand 2020-2021.'!$A:$D,4,FALSE)</f>
        <v>ROBBERECHT WILLY</v>
      </c>
      <c r="E55" s="69" t="str">
        <f>VLOOKUP(A55,'[5]SRV-Ledenbestand 2020-2021.'!$A:$O,15,FALSE)</f>
        <v>D</v>
      </c>
      <c r="F55" s="70" t="str">
        <f>VLOOKUP(A55,'[5]SRV-Ledenbestand 2020-2021.'!$A:$E,5,FALSE)</f>
        <v>-</v>
      </c>
    </row>
    <row r="56" spans="1:6" s="74" customFormat="1" ht="18" customHeight="1" x14ac:dyDescent="0.3">
      <c r="A56" s="72">
        <v>54</v>
      </c>
      <c r="B56" s="67" t="str">
        <f>VLOOKUP(A56,'[5]SRV-Ledenbestand 2020-2021.'!$A:$B,2,FALSE)</f>
        <v>GOUDEN BIL</v>
      </c>
      <c r="C56" s="68" t="str">
        <f>VLOOKUP(A56,'[5]SRV-Ledenbestand 2020-2021.'!$A:$C,3,FALSE)</f>
        <v>GBIL</v>
      </c>
      <c r="D56" s="67" t="str">
        <f>VLOOKUP(A56,'[5]SRV-Ledenbestand 2020-2021.'!$A:$D,4,FALSE)</f>
        <v>DE CONINCK JEAN-PIERRE</v>
      </c>
      <c r="E56" s="69" t="str">
        <f>VLOOKUP(A56,'[5]SRV-Ledenbestand 2020-2021.'!$A:$O,15,FALSE)</f>
        <v>C</v>
      </c>
      <c r="F56" s="70">
        <f>VLOOKUP(A56,'[5]SRV-Ledenbestand 2020-2021.'!$A:$E,5,FALSE)</f>
        <v>1</v>
      </c>
    </row>
    <row r="57" spans="1:6" s="74" customFormat="1" ht="18" customHeight="1" x14ac:dyDescent="0.3">
      <c r="A57" s="73">
        <v>55</v>
      </c>
      <c r="B57" s="67" t="str">
        <f>VLOOKUP(A57,'[5]SRV-Ledenbestand 2020-2021.'!$A:$B,2,FALSE)</f>
        <v>GOUDEN BIL</v>
      </c>
      <c r="C57" s="68" t="str">
        <f>VLOOKUP(A57,'[5]SRV-Ledenbestand 2020-2021.'!$A:$C,3,FALSE)</f>
        <v>GBIL</v>
      </c>
      <c r="D57" s="67" t="str">
        <f>VLOOKUP(A57,'[5]SRV-Ledenbestand 2020-2021.'!$A:$D,4,FALSE)</f>
        <v>SERVERANCKX FRANCOIS</v>
      </c>
      <c r="E57" s="69" t="str">
        <f>VLOOKUP(A57,'[5]SRV-Ledenbestand 2020-2021.'!$A:$O,15,FALSE)</f>
        <v>C</v>
      </c>
      <c r="F57" s="70" t="str">
        <f>VLOOKUP(A57,'[5]SRV-Ledenbestand 2020-2021.'!$A:$E,5,FALSE)</f>
        <v>-</v>
      </c>
    </row>
    <row r="58" spans="1:6" s="74" customFormat="1" ht="18" customHeight="1" x14ac:dyDescent="0.3">
      <c r="A58" s="72">
        <v>56</v>
      </c>
      <c r="B58" s="67" t="s">
        <v>17</v>
      </c>
      <c r="C58" s="68" t="str">
        <f>VLOOKUP(A58,'[5]SRV-Ledenbestand 2020-2021.'!$A:$C,3,FALSE)</f>
        <v>VS</v>
      </c>
      <c r="D58" s="67" t="str">
        <f>VLOOKUP(A58,'[5]SRV-Ledenbestand 2020-2021.'!$A:$D,4,FALSE)</f>
        <v>VAN DE VIJVER KIRSTEN</v>
      </c>
      <c r="E58" s="69" t="str">
        <f>VLOOKUP(A58,'[5]SRV-Ledenbestand 2020-2021.'!$A:$O,15,FALSE)</f>
        <v>C</v>
      </c>
      <c r="F58" s="70" t="str">
        <f>VLOOKUP(A58,'[5]SRV-Ledenbestand 2020-2021.'!$A:$E,5,FALSE)</f>
        <v>-</v>
      </c>
    </row>
    <row r="59" spans="1:6" s="74" customFormat="1" ht="18" customHeight="1" x14ac:dyDescent="0.3">
      <c r="A59" s="73">
        <v>57</v>
      </c>
      <c r="B59" s="67" t="str">
        <f>VLOOKUP(A59,'[5]SRV-Ledenbestand 2020-2021.'!$A:$B,2,FALSE)</f>
        <v>FLIPPERBOYS</v>
      </c>
      <c r="C59" s="68" t="str">
        <f>VLOOKUP(A59,'[5]SRV-Ledenbestand 2020-2021.'!$A:$C,3,FALSE)</f>
        <v>FLIP</v>
      </c>
      <c r="D59" s="67" t="str">
        <f>VLOOKUP(A59,'[5]SRV-Ledenbestand 2020-2021.'!$A:$D,4,FALSE)</f>
        <v>WILLEMS JAN</v>
      </c>
      <c r="E59" s="69" t="str">
        <f>VLOOKUP(A59,'[5]SRV-Ledenbestand 2020-2021.'!$A:$O,15,FALSE)</f>
        <v>A</v>
      </c>
      <c r="F59" s="70" t="str">
        <f>VLOOKUP(A59,'[5]SRV-Ledenbestand 2020-2021.'!$A:$E,5,FALSE)</f>
        <v>-</v>
      </c>
    </row>
    <row r="60" spans="1:6" s="74" customFormat="1" ht="18" customHeight="1" x14ac:dyDescent="0.3">
      <c r="A60" s="72">
        <v>58</v>
      </c>
      <c r="B60" s="67" t="s">
        <v>17</v>
      </c>
      <c r="C60" s="68" t="str">
        <f>VLOOKUP(A60,'[5]SRV-Ledenbestand 2020-2021.'!$A:$C,3,FALSE)</f>
        <v>VS</v>
      </c>
      <c r="D60" s="67" t="str">
        <f>VLOOKUP(A60,'[5]SRV-Ledenbestand 2020-2021.'!$A:$D,4,FALSE)</f>
        <v>VAN BOGAERT JORDI</v>
      </c>
      <c r="E60" s="69" t="str">
        <f>VLOOKUP(A60,'[5]SRV-Ledenbestand 2020-2021.'!$A:$O,15,FALSE)</f>
        <v>C</v>
      </c>
      <c r="F60" s="70" t="str">
        <f>VLOOKUP(A60,'[5]SRV-Ledenbestand 2020-2021.'!$A:$E,5,FALSE)</f>
        <v>-</v>
      </c>
    </row>
    <row r="61" spans="1:6" s="74" customFormat="1" ht="18" customHeight="1" x14ac:dyDescent="0.3">
      <c r="A61" s="73">
        <v>59</v>
      </c>
      <c r="B61" s="67" t="s">
        <v>17</v>
      </c>
      <c r="C61" s="68" t="str">
        <f>VLOOKUP(A61,'[5]SRV-Ledenbestand 2020-2021.'!$A:$C,3,FALSE)</f>
        <v>VS</v>
      </c>
      <c r="D61" s="67" t="str">
        <f>VLOOKUP(A61,'[5]SRV-Ledenbestand 2020-2021.'!$A:$D,4,FALSE)</f>
        <v>DE BONDT GEERT</v>
      </c>
      <c r="E61" s="69" t="str">
        <f>VLOOKUP(A61,'[5]SRV-Ledenbestand 2020-2021.'!$A:$O,15,FALSE)</f>
        <v>B</v>
      </c>
      <c r="F61" s="70" t="str">
        <f>VLOOKUP(A61,'[5]SRV-Ledenbestand 2020-2021.'!$A:$E,5,FALSE)</f>
        <v>-</v>
      </c>
    </row>
    <row r="62" spans="1:6" s="74" customFormat="1" ht="18" customHeight="1" x14ac:dyDescent="0.3">
      <c r="A62" s="72">
        <v>60</v>
      </c>
      <c r="B62" s="67" t="str">
        <f>VLOOKUP(A62,'[5]SRV-Ledenbestand 2020-2021.'!$A:$B,2,FALSE)</f>
        <v>FLIPPERBOYS</v>
      </c>
      <c r="C62" s="68" t="str">
        <f>VLOOKUP(A62,'[5]SRV-Ledenbestand 2020-2021.'!$A:$C,3,FALSE)</f>
        <v>FLIP</v>
      </c>
      <c r="D62" s="67" t="str">
        <f>VLOOKUP(A62,'[5]SRV-Ledenbestand 2020-2021.'!$A:$D,4,FALSE)</f>
        <v>JACOBS KEVIN</v>
      </c>
      <c r="E62" s="69" t="str">
        <f>VLOOKUP(A62,'[5]SRV-Ledenbestand 2020-2021.'!$A:$O,15,FALSE)</f>
        <v>B</v>
      </c>
      <c r="F62" s="70" t="str">
        <f>VLOOKUP(A62,'[5]SRV-Ledenbestand 2020-2021.'!$A:$E,5,FALSE)</f>
        <v>-</v>
      </c>
    </row>
    <row r="63" spans="1:6" s="74" customFormat="1" ht="18" customHeight="1" x14ac:dyDescent="0.3">
      <c r="A63" s="73">
        <v>61</v>
      </c>
      <c r="B63" s="67" t="str">
        <f>VLOOKUP(A63,'[5]SRV-Ledenbestand 2020-2021.'!$A:$B,2,FALSE)</f>
        <v>GOUDEN BIL</v>
      </c>
      <c r="C63" s="68" t="str">
        <f>VLOOKUP(A63,'[5]SRV-Ledenbestand 2020-2021.'!$A:$C,3,FALSE)</f>
        <v>GBIL</v>
      </c>
      <c r="D63" s="67" t="str">
        <f>VLOOKUP(A63,'[5]SRV-Ledenbestand 2020-2021.'!$A:$D,4,FALSE)</f>
        <v>CREEMERS EDDY</v>
      </c>
      <c r="E63" s="69" t="str">
        <f>VLOOKUP(A63,'[5]SRV-Ledenbestand 2020-2021.'!$A:$O,15,FALSE)</f>
        <v>D</v>
      </c>
      <c r="F63" s="70" t="str">
        <f>VLOOKUP(A63,'[5]SRV-Ledenbestand 2020-2021.'!$A:$E,5,FALSE)</f>
        <v>-</v>
      </c>
    </row>
    <row r="64" spans="1:6" s="74" customFormat="1" ht="18" customHeight="1" x14ac:dyDescent="0.3">
      <c r="A64" s="72">
        <v>62</v>
      </c>
      <c r="B64" s="67" t="str">
        <f>VLOOKUP(A64,'[5]SRV-Ledenbestand 2020-2021.'!$A:$B,2,FALSE)</f>
        <v>GOUDEN BIL</v>
      </c>
      <c r="C64" s="68" t="str">
        <f>VLOOKUP(A64,'[5]SRV-Ledenbestand 2020-2021.'!$A:$C,3,FALSE)</f>
        <v>GBIL</v>
      </c>
      <c r="D64" s="67" t="str">
        <f>VLOOKUP(A64,'[5]SRV-Ledenbestand 2020-2021.'!$A:$D,4,FALSE)</f>
        <v>VAN DEN BRANDEN IVO</v>
      </c>
      <c r="E64" s="69" t="str">
        <f>VLOOKUP(A64,'[5]SRV-Ledenbestand 2020-2021.'!$A:$O,15,FALSE)</f>
        <v>D</v>
      </c>
      <c r="F64" s="70" t="str">
        <f>VLOOKUP(A64,'[5]SRV-Ledenbestand 2020-2021.'!$A:$E,5,FALSE)</f>
        <v>-</v>
      </c>
    </row>
    <row r="65" spans="1:6" s="74" customFormat="1" ht="18" customHeight="1" x14ac:dyDescent="0.3">
      <c r="A65" s="73">
        <v>63</v>
      </c>
      <c r="B65" s="67" t="s">
        <v>17</v>
      </c>
      <c r="C65" s="68" t="str">
        <f>VLOOKUP(A65,'[5]SRV-Ledenbestand 2020-2021.'!$A:$C,3,FALSE)</f>
        <v>VS</v>
      </c>
      <c r="D65" s="67" t="str">
        <f>VLOOKUP(A65,'[5]SRV-Ledenbestand 2020-2021.'!$A:$D,4,FALSE)</f>
        <v>ROSKAM YVAN</v>
      </c>
      <c r="E65" s="69" t="str">
        <f>VLOOKUP(A65,'[5]SRV-Ledenbestand 2020-2021.'!$A:$O,15,FALSE)</f>
        <v>D</v>
      </c>
      <c r="F65" s="70" t="str">
        <f>VLOOKUP(A65,'[5]SRV-Ledenbestand 2020-2021.'!$A:$E,5,FALSE)</f>
        <v>-</v>
      </c>
    </row>
    <row r="66" spans="1:6" s="74" customFormat="1" ht="18" customHeight="1" x14ac:dyDescent="0.3">
      <c r="A66" s="72">
        <v>64</v>
      </c>
      <c r="B66" s="67" t="str">
        <f>VLOOKUP(A66,'[5]SRV-Ledenbestand 2020-2021.'!$A:$B,2,FALSE)</f>
        <v>GOUDEN BIL</v>
      </c>
      <c r="C66" s="68" t="str">
        <f>VLOOKUP(A66,'[5]SRV-Ledenbestand 2020-2021.'!$A:$C,3,FALSE)</f>
        <v>GBIL</v>
      </c>
      <c r="D66" s="67" t="str">
        <f>VLOOKUP(A66,'[5]SRV-Ledenbestand 2020-2021.'!$A:$D,4,FALSE)</f>
        <v>VAN DER ELST GINO</v>
      </c>
      <c r="E66" s="69" t="str">
        <f>VLOOKUP(A66,'[5]SRV-Ledenbestand 2020-2021.'!$A:$O,15,FALSE)</f>
        <v>C</v>
      </c>
      <c r="F66" s="70">
        <f>VLOOKUP(A66,'[5]SRV-Ledenbestand 2020-2021.'!$A:$E,5,FALSE)</f>
        <v>3</v>
      </c>
    </row>
    <row r="67" spans="1:6" s="74" customFormat="1" ht="18" customHeight="1" x14ac:dyDescent="0.3">
      <c r="A67" s="73">
        <v>65</v>
      </c>
      <c r="B67" s="67" t="str">
        <f>VLOOKUP(A67,'[5]SRV-Ledenbestand 2020-2021.'!$A:$B,2,FALSE)</f>
        <v>EXCELSIOR</v>
      </c>
      <c r="C67" s="68" t="str">
        <f>VLOOKUP(A67,'[5]SRV-Ledenbestand 2020-2021.'!$A:$C,3,FALSE)</f>
        <v>EXC</v>
      </c>
      <c r="D67" s="67" t="str">
        <f>VLOOKUP(A67,'[5]SRV-Ledenbestand 2020-2021.'!$A:$D,4,FALSE)</f>
        <v>KERREMANS RONNY</v>
      </c>
      <c r="E67" s="69" t="str">
        <f>VLOOKUP(A67,'[5]SRV-Ledenbestand 2020-2021.'!$A:$O,15,FALSE)</f>
        <v>B</v>
      </c>
      <c r="F67" s="70" t="str">
        <f>VLOOKUP(A67,'[5]SRV-Ledenbestand 2020-2021.'!$A:$E,5,FALSE)</f>
        <v>-</v>
      </c>
    </row>
    <row r="68" spans="1:6" s="74" customFormat="1" ht="18" customHeight="1" x14ac:dyDescent="0.3">
      <c r="A68" s="72">
        <v>66</v>
      </c>
      <c r="B68" s="67" t="s">
        <v>17</v>
      </c>
      <c r="C68" s="68" t="str">
        <f>VLOOKUP(A68,'[5]SRV-Ledenbestand 2020-2021.'!$A:$C,3,FALSE)</f>
        <v>VS</v>
      </c>
      <c r="D68" s="67" t="str">
        <f>VLOOKUP(A68,'[5]SRV-Ledenbestand 2020-2021.'!$A:$D,4,FALSE)</f>
        <v>LEEMANS GUSTAAF</v>
      </c>
      <c r="E68" s="69" t="str">
        <f>VLOOKUP(A68,'[5]SRV-Ledenbestand 2020-2021.'!$A:$O,15,FALSE)</f>
        <v>C</v>
      </c>
      <c r="F68" s="70" t="str">
        <f>VLOOKUP(A68,'[5]SRV-Ledenbestand 2020-2021.'!$A:$E,5,FALSE)</f>
        <v>-</v>
      </c>
    </row>
    <row r="69" spans="1:6" s="74" customFormat="1" ht="18" customHeight="1" x14ac:dyDescent="0.3">
      <c r="A69" s="73">
        <v>67</v>
      </c>
      <c r="B69" s="67" t="s">
        <v>17</v>
      </c>
      <c r="C69" s="68" t="str">
        <f>VLOOKUP(A69,'[5]SRV-Ledenbestand 2020-2021.'!$A:$C,3,FALSE)</f>
        <v>VS</v>
      </c>
      <c r="D69" s="67" t="str">
        <f>VLOOKUP(A69,'[5]SRV-Ledenbestand 2020-2021.'!$A:$D,4,FALSE)</f>
        <v>VAN ZAELEN DANIEL</v>
      </c>
      <c r="E69" s="69" t="str">
        <f>VLOOKUP(A69,'[5]SRV-Ledenbestand 2020-2021.'!$A:$O,15,FALSE)</f>
        <v>D</v>
      </c>
      <c r="F69" s="70" t="str">
        <f>VLOOKUP(A69,'[5]SRV-Ledenbestand 2020-2021.'!$A:$E,5,FALSE)</f>
        <v>-</v>
      </c>
    </row>
    <row r="70" spans="1:6" s="74" customFormat="1" ht="18" customHeight="1" x14ac:dyDescent="0.3">
      <c r="A70" s="72">
        <v>68</v>
      </c>
      <c r="B70" s="67" t="str">
        <f>VLOOKUP(A70,'[5]SRV-Ledenbestand 2020-2021.'!$A:$B,2,FALSE)</f>
        <v>BILJARTBOYS</v>
      </c>
      <c r="C70" s="68" t="str">
        <f>VLOOKUP(A70,'[5]SRV-Ledenbestand 2020-2021.'!$A:$C,3,FALSE)</f>
        <v>BJB</v>
      </c>
      <c r="D70" s="67" t="str">
        <f>VLOOKUP(A70,'[5]SRV-Ledenbestand 2020-2021.'!$A:$D,4,FALSE)</f>
        <v>DE JONGHE XAVIER</v>
      </c>
      <c r="E70" s="69" t="str">
        <f>VLOOKUP(A70,'[5]SRV-Ledenbestand 2020-2021.'!$A:$O,15,FALSE)</f>
        <v>C</v>
      </c>
      <c r="F70" s="70" t="str">
        <f>VLOOKUP(A70,'[5]SRV-Ledenbestand 2020-2021.'!$A:$E,5,FALSE)</f>
        <v>-</v>
      </c>
    </row>
    <row r="71" spans="1:6" s="74" customFormat="1" ht="18" customHeight="1" x14ac:dyDescent="0.3">
      <c r="A71" s="73">
        <v>69</v>
      </c>
      <c r="B71" s="67" t="str">
        <f>VLOOKUP(A71,'[5]SRV-Ledenbestand 2020-2021.'!$A:$B,2,FALSE)</f>
        <v>GOUDEN BIL</v>
      </c>
      <c r="C71" s="68" t="str">
        <f>VLOOKUP(A71,'[5]SRV-Ledenbestand 2020-2021.'!$A:$C,3,FALSE)</f>
        <v>GBIL</v>
      </c>
      <c r="D71" s="67" t="str">
        <f>VLOOKUP(A71,'[5]SRV-Ledenbestand 2020-2021.'!$A:$D,4,FALSE)</f>
        <v>RAMAEKERS DIDIER</v>
      </c>
      <c r="E71" s="69" t="str">
        <f>VLOOKUP(A71,'[5]SRV-Ledenbestand 2020-2021.'!$A:$O,15,FALSE)</f>
        <v>B</v>
      </c>
      <c r="F71" s="70">
        <f>VLOOKUP(A71,'[5]SRV-Ledenbestand 2020-2021.'!$A:$E,5,FALSE)</f>
        <v>1</v>
      </c>
    </row>
    <row r="72" spans="1:6" s="74" customFormat="1" ht="18" customHeight="1" x14ac:dyDescent="0.3">
      <c r="A72" s="72">
        <v>70</v>
      </c>
      <c r="B72" s="67" t="str">
        <f>VLOOKUP(A72,'[5]SRV-Ledenbestand 2020-2021.'!$A:$B,2,FALSE)</f>
        <v>RITOBOYS</v>
      </c>
      <c r="C72" s="68" t="str">
        <f>VLOOKUP(A72,'[5]SRV-Ledenbestand 2020-2021.'!$A:$C,3,FALSE)</f>
        <v>RITO</v>
      </c>
      <c r="D72" s="67" t="str">
        <f>VLOOKUP(A72,'[5]SRV-Ledenbestand 2020-2021.'!$A:$D,4,FALSE)</f>
        <v>NAUWELAERS RICHARD</v>
      </c>
      <c r="E72" s="69" t="str">
        <f>VLOOKUP(A72,'[5]SRV-Ledenbestand 2020-2021.'!$A:$O,15,FALSE)</f>
        <v>D</v>
      </c>
      <c r="F72" s="70" t="str">
        <f>VLOOKUP(A72,'[5]SRV-Ledenbestand 2020-2021.'!$A:$E,5,FALSE)</f>
        <v>-</v>
      </c>
    </row>
    <row r="73" spans="1:6" s="74" customFormat="1" ht="18" customHeight="1" x14ac:dyDescent="0.3">
      <c r="A73" s="73">
        <v>71</v>
      </c>
      <c r="B73" s="67" t="s">
        <v>17</v>
      </c>
      <c r="C73" s="68" t="str">
        <f>VLOOKUP(A73,'[5]SRV-Ledenbestand 2020-2021.'!$A:$C,3,FALSE)</f>
        <v>VS</v>
      </c>
      <c r="D73" s="67" t="str">
        <f>VLOOKUP(A73,'[5]SRV-Ledenbestand 2020-2021.'!$A:$D,4,FALSE)</f>
        <v>HUYGENS DIRK</v>
      </c>
      <c r="E73" s="69" t="str">
        <f>VLOOKUP(A73,'[5]SRV-Ledenbestand 2020-2021.'!$A:$O,15,FALSE)</f>
        <v>D</v>
      </c>
      <c r="F73" s="70" t="str">
        <f>VLOOKUP(A73,'[5]SRV-Ledenbestand 2020-2021.'!$A:$E,5,FALSE)</f>
        <v>-</v>
      </c>
    </row>
    <row r="74" spans="1:6" s="74" customFormat="1" ht="18" customHeight="1" x14ac:dyDescent="0.3">
      <c r="A74" s="72">
        <v>72</v>
      </c>
      <c r="B74" s="67" t="s">
        <v>17</v>
      </c>
      <c r="C74" s="68" t="str">
        <f>VLOOKUP(A74,'[5]SRV-Ledenbestand 2020-2021.'!$A:$C,3,FALSE)</f>
        <v>VS</v>
      </c>
      <c r="D74" s="67" t="str">
        <f>VLOOKUP(A74,'[5]SRV-Ledenbestand 2020-2021.'!$A:$D,4,FALSE)</f>
        <v>KIEKENS MIKE</v>
      </c>
      <c r="E74" s="69" t="str">
        <f>VLOOKUP(A74,'[5]SRV-Ledenbestand 2020-2021.'!$A:$O,15,FALSE)</f>
        <v>D</v>
      </c>
      <c r="F74" s="70" t="str">
        <f>VLOOKUP(A74,'[5]SRV-Ledenbestand 2020-2021.'!$A:$E,5,FALSE)</f>
        <v>-</v>
      </c>
    </row>
    <row r="75" spans="1:6" s="74" customFormat="1" ht="18" customHeight="1" x14ac:dyDescent="0.3">
      <c r="A75" s="73">
        <v>73</v>
      </c>
      <c r="B75" s="67" t="str">
        <f>VLOOKUP(A75,'[5]SRV-Ledenbestand 2020-2021.'!$A:$B,2,FALSE)</f>
        <v>DE STATIEVRIENDEN</v>
      </c>
      <c r="C75" s="68" t="str">
        <f>VLOOKUP(A75,'[5]SRV-Ledenbestand 2020-2021.'!$A:$C,3,FALSE)</f>
        <v>STAT</v>
      </c>
      <c r="D75" s="67" t="str">
        <f>VLOOKUP(A75,'[5]SRV-Ledenbestand 2020-2021.'!$A:$D,4,FALSE)</f>
        <v>POTUMS WALTER</v>
      </c>
      <c r="E75" s="69" t="str">
        <f>VLOOKUP(A75,'[5]SRV-Ledenbestand 2020-2021.'!$A:$O,15,FALSE)</f>
        <v>D</v>
      </c>
      <c r="F75" s="70">
        <f>VLOOKUP(A75,'[5]SRV-Ledenbestand 2020-2021.'!$A:$E,5,FALSE)</f>
        <v>2</v>
      </c>
    </row>
    <row r="76" spans="1:6" s="74" customFormat="1" ht="18" customHeight="1" x14ac:dyDescent="0.3">
      <c r="A76" s="72">
        <v>74</v>
      </c>
      <c r="B76" s="67" t="str">
        <f>VLOOKUP(A76,'[5]SRV-Ledenbestand 2020-2021.'!$A:$B,2,FALSE)</f>
        <v>EMILE V</v>
      </c>
      <c r="C76" s="68" t="str">
        <f>VLOOKUP(A76,'[5]SRV-Ledenbestand 2020-2021.'!$A:$C,3,FALSE)</f>
        <v>EM-V</v>
      </c>
      <c r="D76" s="67" t="str">
        <f>VLOOKUP(A76,'[5]SRV-Ledenbestand 2020-2021.'!$A:$D,4,FALSE)</f>
        <v>COOMANS GUNTHER</v>
      </c>
      <c r="E76" s="69" t="str">
        <f>VLOOKUP(A76,'[5]SRV-Ledenbestand 2020-2021.'!$A:$O,15,FALSE)</f>
        <v>B</v>
      </c>
      <c r="F76" s="70" t="str">
        <f>VLOOKUP(A76,'[5]SRV-Ledenbestand 2020-2021.'!$A:$E,5,FALSE)</f>
        <v>-</v>
      </c>
    </row>
    <row r="77" spans="1:6" s="74" customFormat="1" ht="18" customHeight="1" x14ac:dyDescent="0.3">
      <c r="A77" s="73">
        <v>75</v>
      </c>
      <c r="B77" s="67" t="s">
        <v>17</v>
      </c>
      <c r="C77" s="68" t="str">
        <f>VLOOKUP(A77,'[5]SRV-Ledenbestand 2020-2021.'!$A:$C,3,FALSE)</f>
        <v>VS</v>
      </c>
      <c r="D77" s="67" t="str">
        <f>VLOOKUP(A77,'[5]SRV-Ledenbestand 2020-2021.'!$A:$D,4,FALSE)</f>
        <v>VAN OLMEN JOERY</v>
      </c>
      <c r="E77" s="69" t="str">
        <f>VLOOKUP(A77,'[5]SRV-Ledenbestand 2020-2021.'!$A:$O,15,FALSE)</f>
        <v>NA</v>
      </c>
      <c r="F77" s="70" t="str">
        <f>VLOOKUP(A77,'[5]SRV-Ledenbestand 2020-2021.'!$A:$E,5,FALSE)</f>
        <v>-</v>
      </c>
    </row>
    <row r="78" spans="1:6" s="74" customFormat="1" ht="18" customHeight="1" x14ac:dyDescent="0.3">
      <c r="A78" s="72">
        <v>76</v>
      </c>
      <c r="B78" s="67" t="s">
        <v>17</v>
      </c>
      <c r="C78" s="68" t="str">
        <f>VLOOKUP(A78,'[5]SRV-Ledenbestand 2020-2021.'!$A:$C,3,FALSE)</f>
        <v>VS</v>
      </c>
      <c r="D78" s="67" t="str">
        <f>VLOOKUP(A78,'[5]SRV-Ledenbestand 2020-2021.'!$A:$D,4,FALSE)</f>
        <v>DE PLECKER ARTHUR</v>
      </c>
      <c r="E78" s="69" t="str">
        <f>VLOOKUP(A78,'[5]SRV-Ledenbestand 2020-2021.'!$A:$O,15,FALSE)</f>
        <v>NA</v>
      </c>
      <c r="F78" s="70" t="str">
        <f>VLOOKUP(A78,'[5]SRV-Ledenbestand 2020-2021.'!$A:$E,5,FALSE)</f>
        <v>-</v>
      </c>
    </row>
    <row r="79" spans="1:6" s="74" customFormat="1" ht="18" customHeight="1" x14ac:dyDescent="0.3">
      <c r="A79" s="73">
        <v>77</v>
      </c>
      <c r="B79" s="67" t="s">
        <v>17</v>
      </c>
      <c r="C79" s="68" t="str">
        <f>VLOOKUP(A79,'[5]SRV-Ledenbestand 2020-2021.'!$A:$C,3,FALSE)</f>
        <v>VS</v>
      </c>
      <c r="D79" s="67" t="str">
        <f>VLOOKUP(A79,'[5]SRV-Ledenbestand 2020-2021.'!$A:$D,4,FALSE)</f>
        <v>REYNIERS JOZEF</v>
      </c>
      <c r="E79" s="69" t="str">
        <f>VLOOKUP(A79,'[5]SRV-Ledenbestand 2020-2021.'!$A:$O,15,FALSE)</f>
        <v>D</v>
      </c>
      <c r="F79" s="70" t="str">
        <f>VLOOKUP(A79,'[5]SRV-Ledenbestand 2020-2021.'!$A:$E,5,FALSE)</f>
        <v>-</v>
      </c>
    </row>
    <row r="80" spans="1:6" s="74" customFormat="1" ht="18" customHeight="1" x14ac:dyDescent="0.3">
      <c r="A80" s="72">
        <v>78</v>
      </c>
      <c r="B80" s="67" t="str">
        <f>VLOOKUP(A80,'[5]SRV-Ledenbestand 2020-2021.'!$A:$B,2,FALSE)</f>
        <v>RITOBOYS</v>
      </c>
      <c r="C80" s="68" t="str">
        <f>VLOOKUP(A80,'[5]SRV-Ledenbestand 2020-2021.'!$A:$C,3,FALSE)</f>
        <v>RITO</v>
      </c>
      <c r="D80" s="67" t="str">
        <f>VLOOKUP(A80,'[5]SRV-Ledenbestand 2020-2021.'!$A:$D,4,FALSE)</f>
        <v>DAELEMANS KAMIEL</v>
      </c>
      <c r="E80" s="69" t="str">
        <f>VLOOKUP(A80,'[5]SRV-Ledenbestand 2020-2021.'!$A:$O,15,FALSE)</f>
        <v>C</v>
      </c>
      <c r="F80" s="70" t="str">
        <f>VLOOKUP(A80,'[5]SRV-Ledenbestand 2020-2021.'!$A:$E,5,FALSE)</f>
        <v>-</v>
      </c>
    </row>
    <row r="81" spans="1:6" s="74" customFormat="1" ht="18" customHeight="1" x14ac:dyDescent="0.3">
      <c r="A81" s="73">
        <v>79</v>
      </c>
      <c r="B81" s="67" t="str">
        <f>VLOOKUP(A81,'[5]SRV-Ledenbestand 2020-2021.'!$A:$B,2,FALSE)</f>
        <v>GOUDEN BIL</v>
      </c>
      <c r="C81" s="68" t="str">
        <f>VLOOKUP(A81,'[5]SRV-Ledenbestand 2020-2021.'!$A:$C,3,FALSE)</f>
        <v>GBIL</v>
      </c>
      <c r="D81" s="67" t="str">
        <f>VLOOKUP(A81,'[5]SRV-Ledenbestand 2020-2021.'!$A:$D,4,FALSE)</f>
        <v>PEIRLINCKX KRIS</v>
      </c>
      <c r="E81" s="69" t="str">
        <f>VLOOKUP(A81,'[5]SRV-Ledenbestand 2020-2021.'!$A:$O,15,FALSE)</f>
        <v>D</v>
      </c>
      <c r="F81" s="70">
        <f>VLOOKUP(A81,'[5]SRV-Ledenbestand 2020-2021.'!$A:$E,5,FALSE)</f>
        <v>1</v>
      </c>
    </row>
    <row r="82" spans="1:6" s="74" customFormat="1" ht="18" customHeight="1" x14ac:dyDescent="0.3">
      <c r="A82" s="72">
        <v>80</v>
      </c>
      <c r="B82" s="67" t="s">
        <v>17</v>
      </c>
      <c r="C82" s="68" t="str">
        <f>VLOOKUP(A82,'[5]SRV-Ledenbestand 2020-2021.'!$A:$C,3,FALSE)</f>
        <v>VS</v>
      </c>
      <c r="D82" s="67" t="str">
        <f>VLOOKUP(A82,'[5]SRV-Ledenbestand 2020-2021.'!$A:$D,4,FALSE)</f>
        <v>VAN ELEWIJCK STEVEN</v>
      </c>
      <c r="E82" s="69" t="str">
        <f>VLOOKUP(A82,'[5]SRV-Ledenbestand 2020-2021.'!$A:$O,15,FALSE)</f>
        <v>NA</v>
      </c>
      <c r="F82" s="70" t="str">
        <f>VLOOKUP(A82,'[5]SRV-Ledenbestand 2020-2021.'!$A:$E,5,FALSE)</f>
        <v>-</v>
      </c>
    </row>
    <row r="83" spans="1:6" s="74" customFormat="1" ht="18" customHeight="1" x14ac:dyDescent="0.3">
      <c r="A83" s="73">
        <v>81</v>
      </c>
      <c r="B83" s="67" t="str">
        <f>VLOOKUP(A83,'[5]SRV-Ledenbestand 2020-2021.'!$A:$B,2,FALSE)</f>
        <v>GOUDEN BIL</v>
      </c>
      <c r="C83" s="68" t="str">
        <f>VLOOKUP(A83,'[5]SRV-Ledenbestand 2020-2021.'!$A:$C,3,FALSE)</f>
        <v>GBIL</v>
      </c>
      <c r="D83" s="67" t="str">
        <f>VLOOKUP(A83,'[5]SRV-Ledenbestand 2020-2021.'!$A:$D,4,FALSE)</f>
        <v>BELLEMANS THIERRY</v>
      </c>
      <c r="E83" s="69" t="str">
        <f>VLOOKUP(A83,'[5]SRV-Ledenbestand 2020-2021.'!$A:$O,15,FALSE)</f>
        <v>D</v>
      </c>
      <c r="F83" s="70" t="str">
        <f>VLOOKUP(A83,'[5]SRV-Ledenbestand 2020-2021.'!$A:$E,5,FALSE)</f>
        <v>-</v>
      </c>
    </row>
    <row r="84" spans="1:6" s="74" customFormat="1" ht="18" customHeight="1" x14ac:dyDescent="0.3">
      <c r="A84" s="72">
        <v>82</v>
      </c>
      <c r="B84" s="67" t="s">
        <v>17</v>
      </c>
      <c r="C84" s="68" t="str">
        <f>VLOOKUP(A84,'[5]SRV-Ledenbestand 2020-2021.'!$A:$C,3,FALSE)</f>
        <v>VS</v>
      </c>
      <c r="D84" s="67" t="str">
        <f>VLOOKUP(A84,'[5]SRV-Ledenbestand 2020-2021.'!$A:$D,4,FALSE)</f>
        <v>POTUMS MARC</v>
      </c>
      <c r="E84" s="69" t="str">
        <f>VLOOKUP(A84,'[5]SRV-Ledenbestand 2020-2021.'!$A:$O,15,FALSE)</f>
        <v>C</v>
      </c>
      <c r="F84" s="70" t="str">
        <f>VLOOKUP(A84,'[5]SRV-Ledenbestand 2020-2021.'!$A:$E,5,FALSE)</f>
        <v>-</v>
      </c>
    </row>
    <row r="85" spans="1:6" s="74" customFormat="1" ht="18" customHeight="1" x14ac:dyDescent="0.3">
      <c r="A85" s="73">
        <v>83</v>
      </c>
      <c r="B85" s="67" t="str">
        <f>VLOOKUP(A85,'[5]SRV-Ledenbestand 2020-2021.'!$A:$B,2,FALSE)</f>
        <v>EMILE V</v>
      </c>
      <c r="C85" s="68" t="str">
        <f>VLOOKUP(A85,'[5]SRV-Ledenbestand 2020-2021.'!$A:$C,3,FALSE)</f>
        <v>EM-V</v>
      </c>
      <c r="D85" s="67" t="str">
        <f>VLOOKUP(A85,'[5]SRV-Ledenbestand 2020-2021.'!$A:$D,4,FALSE)</f>
        <v>DE PAUW JOZEF</v>
      </c>
      <c r="E85" s="69" t="str">
        <f>VLOOKUP(A85,'[5]SRV-Ledenbestand 2020-2021.'!$A:$O,15,FALSE)</f>
        <v>B</v>
      </c>
      <c r="F85" s="70" t="str">
        <f>VLOOKUP(A85,'[5]SRV-Ledenbestand 2020-2021.'!$A:$E,5,FALSE)</f>
        <v>-</v>
      </c>
    </row>
    <row r="86" spans="1:6" s="74" customFormat="1" ht="18" customHeight="1" x14ac:dyDescent="0.3">
      <c r="A86" s="72">
        <v>84</v>
      </c>
      <c r="B86" s="67" t="s">
        <v>17</v>
      </c>
      <c r="C86" s="68" t="str">
        <f>VLOOKUP(A86,'[5]SRV-Ledenbestand 2020-2021.'!$A:$C,3,FALSE)</f>
        <v>VS</v>
      </c>
      <c r="D86" s="67" t="str">
        <f>VLOOKUP(A86,'[5]SRV-Ledenbestand 2020-2021.'!$A:$D,4,FALSE)</f>
        <v>DE LEEUW INGRID</v>
      </c>
      <c r="E86" s="69" t="str">
        <f>VLOOKUP(A86,'[5]SRV-Ledenbestand 2020-2021.'!$A:$O,15,FALSE)</f>
        <v>NA</v>
      </c>
      <c r="F86" s="70" t="str">
        <f>VLOOKUP(A86,'[5]SRV-Ledenbestand 2020-2021.'!$A:$E,5,FALSE)</f>
        <v>-</v>
      </c>
    </row>
    <row r="87" spans="1:6" s="74" customFormat="1" ht="18" customHeight="1" x14ac:dyDescent="0.3">
      <c r="A87" s="73">
        <v>85</v>
      </c>
      <c r="B87" s="67" t="str">
        <f>VLOOKUP(A87,'[5]SRV-Ledenbestand 2020-2021.'!$A:$B,2,FALSE)</f>
        <v>'t ZANDHOF</v>
      </c>
      <c r="C87" s="68" t="str">
        <f>VLOOKUP(A87,'[5]SRV-Ledenbestand 2020-2021.'!$A:$C,3,FALSE)</f>
        <v>TZH</v>
      </c>
      <c r="D87" s="67" t="str">
        <f>VLOOKUP(A87,'[5]SRV-Ledenbestand 2020-2021.'!$A:$D,4,FALSE)</f>
        <v>BROUWER GLENN</v>
      </c>
      <c r="E87" s="69" t="str">
        <f>VLOOKUP(A87,'[5]SRV-Ledenbestand 2020-2021.'!$A:$O,15,FALSE)</f>
        <v>A</v>
      </c>
      <c r="F87" s="70">
        <f>VLOOKUP(A87,'[5]SRV-Ledenbestand 2020-2021.'!$A:$E,5,FALSE)</f>
        <v>4</v>
      </c>
    </row>
    <row r="88" spans="1:6" s="74" customFormat="1" ht="18" customHeight="1" x14ac:dyDescent="0.3">
      <c r="A88" s="72">
        <v>86</v>
      </c>
      <c r="B88" s="67" t="str">
        <f>VLOOKUP(A88,'[5]SRV-Ledenbestand 2020-2021.'!$A:$B,2,FALSE)</f>
        <v>OUD LIMBURG</v>
      </c>
      <c r="C88" s="68" t="str">
        <f>VLOOKUP(A88,'[5]SRV-Ledenbestand 2020-2021.'!$A:$C,3,FALSE)</f>
        <v>OUD</v>
      </c>
      <c r="D88" s="67" t="str">
        <f>VLOOKUP(A88,'[5]SRV-Ledenbestand 2020-2021.'!$A:$D,4,FALSE)</f>
        <v>VAN HUMBEECK RUDIGER</v>
      </c>
      <c r="E88" s="69" t="str">
        <f>VLOOKUP(A88,'[5]SRV-Ledenbestand 2020-2021.'!$A:$O,15,FALSE)</f>
        <v>C</v>
      </c>
      <c r="F88" s="70" t="str">
        <f>VLOOKUP(A88,'[5]SRV-Ledenbestand 2020-2021.'!$A:$E,5,FALSE)</f>
        <v>-</v>
      </c>
    </row>
    <row r="89" spans="1:6" s="74" customFormat="1" ht="18" customHeight="1" x14ac:dyDescent="0.3">
      <c r="A89" s="73">
        <v>87</v>
      </c>
      <c r="B89" s="67" t="str">
        <f>VLOOKUP(A89,'[5]SRV-Ledenbestand 2020-2021.'!$A:$B,2,FALSE)</f>
        <v>KALFORT SPORTIF</v>
      </c>
      <c r="C89" s="68" t="str">
        <f>VLOOKUP(A89,'[5]SRV-Ledenbestand 2020-2021.'!$A:$C,3,FALSE)</f>
        <v>KALF</v>
      </c>
      <c r="D89" s="67" t="str">
        <f>VLOOKUP(A89,'[5]SRV-Ledenbestand 2020-2021.'!$A:$D,4,FALSE)</f>
        <v>VERBEECK GEERT</v>
      </c>
      <c r="E89" s="69" t="str">
        <f>VLOOKUP(A89,'[5]SRV-Ledenbestand 2020-2021.'!$A:$O,15,FALSE)</f>
        <v>B</v>
      </c>
      <c r="F89" s="70" t="str">
        <f>VLOOKUP(A89,'[5]SRV-Ledenbestand 2020-2021.'!$A:$E,5,FALSE)</f>
        <v>-</v>
      </c>
    </row>
    <row r="90" spans="1:6" s="74" customFormat="1" ht="18" customHeight="1" x14ac:dyDescent="0.3">
      <c r="A90" s="72">
        <v>88</v>
      </c>
      <c r="B90" s="67" t="str">
        <f>VLOOKUP(A90,'[5]SRV-Ledenbestand 2020-2021.'!$A:$B,2,FALSE)</f>
        <v>NOEVEREN</v>
      </c>
      <c r="C90" s="68" t="str">
        <f>VLOOKUP(A90,'[5]SRV-Ledenbestand 2020-2021.'!$A:$C,3,FALSE)</f>
        <v>NOE</v>
      </c>
      <c r="D90" s="67" t="str">
        <f>VLOOKUP(A90,'[5]SRV-Ledenbestand 2020-2021.'!$A:$D,4,FALSE)</f>
        <v>BACKELJAU JAN</v>
      </c>
      <c r="E90" s="69" t="str">
        <f>VLOOKUP(A90,'[5]SRV-Ledenbestand 2020-2021.'!$A:$O,15,FALSE)</f>
        <v>D</v>
      </c>
      <c r="F90" s="70" t="str">
        <f>VLOOKUP(A90,'[5]SRV-Ledenbestand 2020-2021.'!$A:$E,5,FALSE)</f>
        <v>-</v>
      </c>
    </row>
    <row r="91" spans="1:6" s="74" customFormat="1" ht="18" customHeight="1" x14ac:dyDescent="0.3">
      <c r="A91" s="73">
        <v>89</v>
      </c>
      <c r="B91" s="67" t="s">
        <v>17</v>
      </c>
      <c r="C91" s="68" t="str">
        <f>VLOOKUP(A91,'[5]SRV-Ledenbestand 2020-2021.'!$A:$C,3,FALSE)</f>
        <v>VS</v>
      </c>
      <c r="D91" s="67" t="str">
        <f>VLOOKUP(A91,'[5]SRV-Ledenbestand 2020-2021.'!$A:$D,4,FALSE)</f>
        <v>DE CAUWER PATRICK</v>
      </c>
      <c r="E91" s="69" t="str">
        <f>VLOOKUP(A91,'[5]SRV-Ledenbestand 2020-2021.'!$A:$O,15,FALSE)</f>
        <v>C</v>
      </c>
      <c r="F91" s="70" t="str">
        <f>VLOOKUP(A91,'[5]SRV-Ledenbestand 2020-2021.'!$A:$E,5,FALSE)</f>
        <v>-</v>
      </c>
    </row>
    <row r="92" spans="1:6" s="74" customFormat="1" ht="18" customHeight="1" x14ac:dyDescent="0.3">
      <c r="A92" s="72">
        <v>90</v>
      </c>
      <c r="B92" s="67" t="s">
        <v>17</v>
      </c>
      <c r="C92" s="68" t="str">
        <f>VLOOKUP(A92,'[5]SRV-Ledenbestand 2020-2021.'!$A:$C,3,FALSE)</f>
        <v>VS</v>
      </c>
      <c r="D92" s="67" t="str">
        <f>VLOOKUP(A92,'[5]SRV-Ledenbestand 2020-2021.'!$A:$D,4,FALSE)</f>
        <v>DE BONDT ALAIN</v>
      </c>
      <c r="E92" s="69" t="str">
        <f>VLOOKUP(A92,'[5]SRV-Ledenbestand 2020-2021.'!$A:$O,15,FALSE)</f>
        <v>C</v>
      </c>
      <c r="F92" s="70" t="str">
        <f>VLOOKUP(A92,'[5]SRV-Ledenbestand 2020-2021.'!$A:$E,5,FALSE)</f>
        <v>-</v>
      </c>
    </row>
    <row r="93" spans="1:6" s="74" customFormat="1" ht="18" customHeight="1" x14ac:dyDescent="0.3">
      <c r="A93" s="73">
        <v>91</v>
      </c>
      <c r="B93" s="67" t="str">
        <f>VLOOKUP(A93,'[5]SRV-Ledenbestand 2020-2021.'!$A:$B,2,FALSE)</f>
        <v>DEN BLACK</v>
      </c>
      <c r="C93" s="68" t="str">
        <f>VLOOKUP(A93,'[5]SRV-Ledenbestand 2020-2021.'!$A:$C,3,FALSE)</f>
        <v>DBLA</v>
      </c>
      <c r="D93" s="67" t="str">
        <f>VLOOKUP(A93,'[5]SRV-Ledenbestand 2020-2021.'!$A:$D,4,FALSE)</f>
        <v>DE COCK VICTOR</v>
      </c>
      <c r="E93" s="69" t="str">
        <f>VLOOKUP(A93,'[5]SRV-Ledenbestand 2020-2021.'!$A:$O,15,FALSE)</f>
        <v>D</v>
      </c>
      <c r="F93" s="70">
        <f>VLOOKUP(A93,'[5]SRV-Ledenbestand 2020-2021.'!$A:$E,5,FALSE)</f>
        <v>4</v>
      </c>
    </row>
    <row r="94" spans="1:6" s="74" customFormat="1" ht="18" customHeight="1" x14ac:dyDescent="0.3">
      <c r="A94" s="72">
        <v>92</v>
      </c>
      <c r="B94" s="67" t="str">
        <f>VLOOKUP(A94,'[5]SRV-Ledenbestand 2020-2021.'!$A:$B,2,FALSE)</f>
        <v>DE SPLINTERS</v>
      </c>
      <c r="C94" s="68" t="str">
        <f>VLOOKUP(A94,'[5]SRV-Ledenbestand 2020-2021.'!$A:$C,3,FALSE)</f>
        <v>SPLI</v>
      </c>
      <c r="D94" s="67" t="str">
        <f>VLOOKUP(A94,'[5]SRV-Ledenbestand 2020-2021.'!$A:$D,4,FALSE)</f>
        <v>VERBOVEN BART</v>
      </c>
      <c r="E94" s="69" t="str">
        <f>VLOOKUP(A94,'[5]SRV-Ledenbestand 2020-2021.'!$A:$O,15,FALSE)</f>
        <v>NA</v>
      </c>
      <c r="F94" s="70" t="str">
        <f>VLOOKUP(A94,'[5]SRV-Ledenbestand 2020-2021.'!$A:$E,5,FALSE)</f>
        <v>-</v>
      </c>
    </row>
    <row r="95" spans="1:6" s="74" customFormat="1" ht="18" customHeight="1" x14ac:dyDescent="0.3">
      <c r="A95" s="73">
        <v>93</v>
      </c>
      <c r="B95" s="67" t="str">
        <f>VLOOKUP(A95,'[5]SRV-Ledenbestand 2020-2021.'!$A:$B,2,FALSE)</f>
        <v>DE SLOEBERS</v>
      </c>
      <c r="C95" s="68" t="str">
        <f>VLOOKUP(A95,'[5]SRV-Ledenbestand 2020-2021.'!$A:$C,3,FALSE)</f>
        <v>SLOE</v>
      </c>
      <c r="D95" s="67" t="str">
        <f>VLOOKUP(A95,'[5]SRV-Ledenbestand 2020-2021.'!$A:$D,4,FALSE)</f>
        <v>REYNIERS RONALD</v>
      </c>
      <c r="E95" s="69" t="str">
        <f>VLOOKUP(A95,'[5]SRV-Ledenbestand 2020-2021.'!$A:$O,15,FALSE)</f>
        <v>NA</v>
      </c>
      <c r="F95" s="70">
        <f>VLOOKUP(A95,'[5]SRV-Ledenbestand 2020-2021.'!$A:$E,5,FALSE)</f>
        <v>2</v>
      </c>
    </row>
    <row r="96" spans="1:6" s="74" customFormat="1" ht="18" customHeight="1" x14ac:dyDescent="0.3">
      <c r="A96" s="72">
        <v>94</v>
      </c>
      <c r="B96" s="67" t="str">
        <f>VLOOKUP(A96,'[5]SRV-Ledenbestand 2020-2021.'!$A:$B,2,FALSE)</f>
        <v>DE SPLINTERS</v>
      </c>
      <c r="C96" s="68" t="str">
        <f>VLOOKUP(A96,'[5]SRV-Ledenbestand 2020-2021.'!$A:$C,3,FALSE)</f>
        <v>SPLI</v>
      </c>
      <c r="D96" s="67" t="str">
        <f>VLOOKUP(A96,'[5]SRV-Ledenbestand 2020-2021.'!$A:$D,4,FALSE)</f>
        <v>DE LATHOUWER KEVIN</v>
      </c>
      <c r="E96" s="69" t="str">
        <f>VLOOKUP(A96,'[5]SRV-Ledenbestand 2020-2021.'!$A:$O,15,FALSE)</f>
        <v>NA</v>
      </c>
      <c r="F96" s="70" t="str">
        <f>VLOOKUP(A96,'[5]SRV-Ledenbestand 2020-2021.'!$A:$E,5,FALSE)</f>
        <v>-</v>
      </c>
    </row>
    <row r="97" spans="1:6" s="74" customFormat="1" ht="18" customHeight="1" x14ac:dyDescent="0.3">
      <c r="A97" s="73">
        <v>95</v>
      </c>
      <c r="B97" s="67" t="str">
        <f>VLOOKUP(A97,'[5]SRV-Ledenbestand 2020-2021.'!$A:$B,2,FALSE)</f>
        <v>OUD LIMBURG</v>
      </c>
      <c r="C97" s="68" t="str">
        <f>VLOOKUP(A97,'[5]SRV-Ledenbestand 2020-2021.'!$A:$C,3,FALSE)</f>
        <v>OUD</v>
      </c>
      <c r="D97" s="67" t="str">
        <f>VLOOKUP(A97,'[5]SRV-Ledenbestand 2020-2021.'!$A:$D,4,FALSE)</f>
        <v>CLEYMANS PATRICK</v>
      </c>
      <c r="E97" s="69" t="str">
        <f>VLOOKUP(A97,'[5]SRV-Ledenbestand 2020-2021.'!$A:$O,15,FALSE)</f>
        <v>C</v>
      </c>
      <c r="F97" s="70" t="str">
        <f>VLOOKUP(A97,'[5]SRV-Ledenbestand 2020-2021.'!$A:$E,5,FALSE)</f>
        <v>-</v>
      </c>
    </row>
    <row r="98" spans="1:6" s="74" customFormat="1" ht="18" customHeight="1" x14ac:dyDescent="0.3">
      <c r="A98" s="72">
        <v>96</v>
      </c>
      <c r="B98" s="67" t="str">
        <f>VLOOKUP(A98,'[5]SRV-Ledenbestand 2020-2021.'!$A:$B,2,FALSE)</f>
        <v>FLIPPERBOYS</v>
      </c>
      <c r="C98" s="68" t="str">
        <f>VLOOKUP(A98,'[5]SRV-Ledenbestand 2020-2021.'!$A:$C,3,FALSE)</f>
        <v>FLIP</v>
      </c>
      <c r="D98" s="67" t="str">
        <f>VLOOKUP(A98,'[5]SRV-Ledenbestand 2020-2021.'!$A:$D,4,FALSE)</f>
        <v>DE KEMPENEER PIERRE</v>
      </c>
      <c r="E98" s="69" t="str">
        <f>VLOOKUP(A98,'[5]SRV-Ledenbestand 2020-2021.'!$A:$O,15,FALSE)</f>
        <v>B</v>
      </c>
      <c r="F98" s="70" t="str">
        <f>VLOOKUP(A98,'[5]SRV-Ledenbestand 2020-2021.'!$A:$E,5,FALSE)</f>
        <v>-</v>
      </c>
    </row>
    <row r="99" spans="1:6" s="74" customFormat="1" ht="18" customHeight="1" x14ac:dyDescent="0.3">
      <c r="A99" s="73">
        <v>97</v>
      </c>
      <c r="B99" s="67" t="str">
        <f>VLOOKUP(A99,'[5]SRV-Ledenbestand 2020-2021.'!$A:$B,2,FALSE)</f>
        <v>'t ZANDHOF</v>
      </c>
      <c r="C99" s="68" t="str">
        <f>VLOOKUP(A99,'[5]SRV-Ledenbestand 2020-2021.'!$A:$C,3,FALSE)</f>
        <v>TZH</v>
      </c>
      <c r="D99" s="67" t="str">
        <f>VLOOKUP(A99,'[5]SRV-Ledenbestand 2020-2021.'!$A:$D,4,FALSE)</f>
        <v>HILLEGEER LUC</v>
      </c>
      <c r="E99" s="69" t="str">
        <f>VLOOKUP(A99,'[5]SRV-Ledenbestand 2020-2021.'!$A:$O,15,FALSE)</f>
        <v>D</v>
      </c>
      <c r="F99" s="70" t="str">
        <f>VLOOKUP(A99,'[5]SRV-Ledenbestand 2020-2021.'!$A:$E,5,FALSE)</f>
        <v>-</v>
      </c>
    </row>
    <row r="100" spans="1:6" s="74" customFormat="1" ht="18" customHeight="1" x14ac:dyDescent="0.3">
      <c r="A100" s="72">
        <v>98</v>
      </c>
      <c r="B100" s="67" t="str">
        <f>VLOOKUP(A100,'[5]SRV-Ledenbestand 2020-2021.'!$A:$B,2,FALSE)</f>
        <v>DE SLOEBERS</v>
      </c>
      <c r="C100" s="68" t="str">
        <f>VLOOKUP(A100,'[5]SRV-Ledenbestand 2020-2021.'!$A:$C,3,FALSE)</f>
        <v>SLOE</v>
      </c>
      <c r="D100" s="67" t="str">
        <f>VLOOKUP(A100,'[5]SRV-Ledenbestand 2020-2021.'!$A:$D,4,FALSE)</f>
        <v>SIEBENS PAUL</v>
      </c>
      <c r="E100" s="69" t="str">
        <f>VLOOKUP(A100,'[5]SRV-Ledenbestand 2020-2021.'!$A:$O,15,FALSE)</f>
        <v>C</v>
      </c>
      <c r="F100" s="70">
        <f>VLOOKUP(A100,'[5]SRV-Ledenbestand 2020-2021.'!$A:$E,5,FALSE)</f>
        <v>2</v>
      </c>
    </row>
    <row r="101" spans="1:6" s="74" customFormat="1" ht="18" customHeight="1" x14ac:dyDescent="0.3">
      <c r="A101" s="73">
        <v>99</v>
      </c>
      <c r="B101" s="67" t="str">
        <f>VLOOKUP(A101,'[5]SRV-Ledenbestand 2020-2021.'!$A:$B,2,FALSE)</f>
        <v>PLAZA</v>
      </c>
      <c r="C101" s="68" t="str">
        <f>VLOOKUP(A101,'[5]SRV-Ledenbestand 2020-2021.'!$A:$C,3,FALSE)</f>
        <v>PLZ</v>
      </c>
      <c r="D101" s="67" t="str">
        <f>VLOOKUP(A101,'[5]SRV-Ledenbestand 2020-2021.'!$A:$D,4,FALSE)</f>
        <v>VERDONCK GLEN</v>
      </c>
      <c r="E101" s="69" t="str">
        <f>VLOOKUP(A101,'[5]SRV-Ledenbestand 2020-2021.'!$A:$O,15,FALSE)</f>
        <v>C</v>
      </c>
      <c r="F101" s="70" t="str">
        <f>VLOOKUP(A101,'[5]SRV-Ledenbestand 2020-2021.'!$A:$E,5,FALSE)</f>
        <v>-</v>
      </c>
    </row>
    <row r="102" spans="1:6" s="74" customFormat="1" ht="18" customHeight="1" x14ac:dyDescent="0.3">
      <c r="A102" s="72">
        <v>100</v>
      </c>
      <c r="B102" s="67" t="str">
        <f>VLOOKUP(A102,'[5]SRV-Ledenbestand 2020-2021.'!$A:$B,2,FALSE)</f>
        <v>OUD LIMBURG</v>
      </c>
      <c r="C102" s="68" t="str">
        <f>VLOOKUP(A102,'[5]SRV-Ledenbestand 2020-2021.'!$A:$C,3,FALSE)</f>
        <v>OUD</v>
      </c>
      <c r="D102" s="67" t="str">
        <f>VLOOKUP(A102,'[5]SRV-Ledenbestand 2020-2021.'!$A:$D,4,FALSE)</f>
        <v>BOSMAN FRANCOIS</v>
      </c>
      <c r="E102" s="69" t="str">
        <f>VLOOKUP(A102,'[5]SRV-Ledenbestand 2020-2021.'!$A:$O,15,FALSE)</f>
        <v>D</v>
      </c>
      <c r="F102" s="70" t="str">
        <f>VLOOKUP(A102,'[5]SRV-Ledenbestand 2020-2021.'!$A:$E,5,FALSE)</f>
        <v>-</v>
      </c>
    </row>
    <row r="103" spans="1:6" s="74" customFormat="1" ht="18" customHeight="1" x14ac:dyDescent="0.3">
      <c r="A103" s="73">
        <v>101</v>
      </c>
      <c r="B103" s="67" t="s">
        <v>17</v>
      </c>
      <c r="C103" s="68" t="str">
        <f>VLOOKUP(A103,'[5]SRV-Ledenbestand 2020-2021.'!$A:$C,3,FALSE)</f>
        <v>VS</v>
      </c>
      <c r="D103" s="67" t="str">
        <f>VLOOKUP(A103,'[5]SRV-Ledenbestand 2020-2021.'!$A:$D,4,FALSE)</f>
        <v>MUYLDERMANS FRANK</v>
      </c>
      <c r="E103" s="69" t="str">
        <f>VLOOKUP(A103,'[5]SRV-Ledenbestand 2020-2021.'!$A:$O,15,FALSE)</f>
        <v>NA</v>
      </c>
      <c r="F103" s="70" t="str">
        <f>VLOOKUP(A103,'[5]SRV-Ledenbestand 2020-2021.'!$A:$E,5,FALSE)</f>
        <v>-</v>
      </c>
    </row>
    <row r="104" spans="1:6" s="74" customFormat="1" ht="18" customHeight="1" x14ac:dyDescent="0.3">
      <c r="A104" s="72">
        <v>102</v>
      </c>
      <c r="B104" s="67" t="str">
        <f>VLOOKUP(A104,'[5]SRV-Ledenbestand 2020-2021.'!$A:$B,2,FALSE)</f>
        <v>GOLVERS</v>
      </c>
      <c r="C104" s="68" t="str">
        <f>VLOOKUP(A104,'[5]SRV-Ledenbestand 2020-2021.'!$A:$C,3,FALSE)</f>
        <v>GOL</v>
      </c>
      <c r="D104" s="67" t="str">
        <f>VLOOKUP(A104,'[5]SRV-Ledenbestand 2020-2021.'!$A:$D,4,FALSE)</f>
        <v>GILLABEL FRANS</v>
      </c>
      <c r="E104" s="69" t="str">
        <f>VLOOKUP(A104,'[5]SRV-Ledenbestand 2020-2021.'!$A:$O,15,FALSE)</f>
        <v>C</v>
      </c>
      <c r="F104" s="70" t="str">
        <f>VLOOKUP(A104,'[5]SRV-Ledenbestand 2020-2021.'!$A:$E,5,FALSE)</f>
        <v>-</v>
      </c>
    </row>
    <row r="105" spans="1:6" s="74" customFormat="1" ht="18" customHeight="1" x14ac:dyDescent="0.3">
      <c r="A105" s="73">
        <v>103</v>
      </c>
      <c r="B105" s="67" t="str">
        <f>VLOOKUP(A105,'[5]SRV-Ledenbestand 2020-2021.'!$A:$B,2,FALSE)</f>
        <v>KALFORT SPORTIF</v>
      </c>
      <c r="C105" s="68" t="str">
        <f>VLOOKUP(A105,'[5]SRV-Ledenbestand 2020-2021.'!$A:$C,3,FALSE)</f>
        <v>KALF</v>
      </c>
      <c r="D105" s="67" t="str">
        <f>VLOOKUP(A105,'[5]SRV-Ledenbestand 2020-2021.'!$A:$D,4,FALSE)</f>
        <v>THYS FRANCOIS</v>
      </c>
      <c r="E105" s="69" t="str">
        <f>VLOOKUP(A105,'[5]SRV-Ledenbestand 2020-2021.'!$A:$O,15,FALSE)</f>
        <v>D</v>
      </c>
      <c r="F105" s="70">
        <f>VLOOKUP(A105,'[5]SRV-Ledenbestand 2020-2021.'!$A:$E,5,FALSE)</f>
        <v>4</v>
      </c>
    </row>
    <row r="106" spans="1:6" s="74" customFormat="1" ht="18" customHeight="1" x14ac:dyDescent="0.3">
      <c r="A106" s="72">
        <v>104</v>
      </c>
      <c r="B106" s="67" t="s">
        <v>17</v>
      </c>
      <c r="C106" s="68" t="str">
        <f>VLOOKUP(A106,'[5]SRV-Ledenbestand 2020-2021.'!$A:$C,3,FALSE)</f>
        <v>VS</v>
      </c>
      <c r="D106" s="67" t="str">
        <f>VLOOKUP(A106,'[5]SRV-Ledenbestand 2020-2021.'!$A:$D,4,FALSE)</f>
        <v>VERHAVERT JOHAN</v>
      </c>
      <c r="E106" s="69" t="str">
        <f>VLOOKUP(A106,'[5]SRV-Ledenbestand 2020-2021.'!$A:$O,15,FALSE)</f>
        <v>NA</v>
      </c>
      <c r="F106" s="70" t="str">
        <f>VLOOKUP(A106,'[5]SRV-Ledenbestand 2020-2021.'!$A:$E,5,FALSE)</f>
        <v>-</v>
      </c>
    </row>
    <row r="107" spans="1:6" s="74" customFormat="1" ht="18" customHeight="1" x14ac:dyDescent="0.3">
      <c r="A107" s="73">
        <v>105</v>
      </c>
      <c r="B107" s="67" t="str">
        <f>VLOOKUP(A107,'[5]SRV-Ledenbestand 2020-2021.'!$A:$B,2,FALSE)</f>
        <v>GOLVERS</v>
      </c>
      <c r="C107" s="68" t="str">
        <f>VLOOKUP(A107,'[5]SRV-Ledenbestand 2020-2021.'!$A:$C,3,FALSE)</f>
        <v>GOL</v>
      </c>
      <c r="D107" s="67" t="str">
        <f>VLOOKUP(A107,'[5]SRV-Ledenbestand 2020-2021.'!$A:$D,4,FALSE)</f>
        <v>VAN DE WAUWER RONY</v>
      </c>
      <c r="E107" s="69" t="str">
        <f>VLOOKUP(A107,'[5]SRV-Ledenbestand 2020-2021.'!$A:$O,15,FALSE)</f>
        <v>C</v>
      </c>
      <c r="F107" s="70" t="str">
        <f>VLOOKUP(A107,'[5]SRV-Ledenbestand 2020-2021.'!$A:$E,5,FALSE)</f>
        <v>-</v>
      </c>
    </row>
    <row r="108" spans="1:6" s="74" customFormat="1" ht="18" customHeight="1" x14ac:dyDescent="0.3">
      <c r="A108" s="72">
        <v>106</v>
      </c>
      <c r="B108" s="67" t="s">
        <v>17</v>
      </c>
      <c r="C108" s="68" t="str">
        <f>VLOOKUP(A108,'[5]SRV-Ledenbestand 2020-2021.'!$A:$C,3,FALSE)</f>
        <v>VS</v>
      </c>
      <c r="D108" s="67" t="str">
        <f>VLOOKUP(A108,'[5]SRV-Ledenbestand 2020-2021.'!$A:$D,4,FALSE)</f>
        <v>MALFLIET JAN</v>
      </c>
      <c r="E108" s="69" t="str">
        <f>VLOOKUP(A108,'[5]SRV-Ledenbestand 2020-2021.'!$A:$O,15,FALSE)</f>
        <v>D</v>
      </c>
      <c r="F108" s="70" t="str">
        <f>VLOOKUP(A108,'[5]SRV-Ledenbestand 2020-2021.'!$A:$E,5,FALSE)</f>
        <v>-</v>
      </c>
    </row>
    <row r="109" spans="1:6" s="74" customFormat="1" ht="18" customHeight="1" x14ac:dyDescent="0.3">
      <c r="A109" s="73">
        <v>107</v>
      </c>
      <c r="B109" s="67" t="s">
        <v>17</v>
      </c>
      <c r="C109" s="68" t="str">
        <f>VLOOKUP(A109,'[5]SRV-Ledenbestand 2020-2021.'!$A:$C,3,FALSE)</f>
        <v>VS</v>
      </c>
      <c r="D109" s="67" t="str">
        <f>VLOOKUP(A109,'[5]SRV-Ledenbestand 2020-2021.'!$A:$D,4,FALSE)</f>
        <v>DE CAUWER STEPHANIE</v>
      </c>
      <c r="E109" s="69" t="str">
        <f>VLOOKUP(A109,'[5]SRV-Ledenbestand 2020-2021.'!$A:$O,15,FALSE)</f>
        <v>NA</v>
      </c>
      <c r="F109" s="70" t="str">
        <f>VLOOKUP(A109,'[5]SRV-Ledenbestand 2020-2021.'!$A:$E,5,FALSE)</f>
        <v>-</v>
      </c>
    </row>
    <row r="110" spans="1:6" s="74" customFormat="1" ht="18" customHeight="1" x14ac:dyDescent="0.3">
      <c r="A110" s="72">
        <v>108</v>
      </c>
      <c r="B110" s="67" t="s">
        <v>17</v>
      </c>
      <c r="C110" s="68" t="str">
        <f>VLOOKUP(A110,'[5]SRV-Ledenbestand 2020-2021.'!$A:$C,3,FALSE)</f>
        <v>VS</v>
      </c>
      <c r="D110" s="67" t="str">
        <f>VLOOKUP(A110,'[5]SRV-Ledenbestand 2020-2021.'!$A:$D,4,FALSE)</f>
        <v>POLFLIET ERIC</v>
      </c>
      <c r="E110" s="69" t="str">
        <f>VLOOKUP(A110,'[5]SRV-Ledenbestand 2020-2021.'!$A:$O,15,FALSE)</f>
        <v>D</v>
      </c>
      <c r="F110" s="70" t="str">
        <f>VLOOKUP(A110,'[5]SRV-Ledenbestand 2020-2021.'!$A:$E,5,FALSE)</f>
        <v>-</v>
      </c>
    </row>
    <row r="111" spans="1:6" s="74" customFormat="1" ht="18" customHeight="1" x14ac:dyDescent="0.3">
      <c r="A111" s="73">
        <v>109</v>
      </c>
      <c r="B111" s="67" t="str">
        <f>VLOOKUP(A111,'[5]SRV-Ledenbestand 2020-2021.'!$A:$B,2,FALSE)</f>
        <v>DE SPLINTERS</v>
      </c>
      <c r="C111" s="68" t="str">
        <f>VLOOKUP(A111,'[5]SRV-Ledenbestand 2020-2021.'!$A:$C,3,FALSE)</f>
        <v>SPLI</v>
      </c>
      <c r="D111" s="67" t="str">
        <f>VLOOKUP(A111,'[5]SRV-Ledenbestand 2020-2021.'!$A:$D,4,FALSE)</f>
        <v>COOSEMANS PATRICK</v>
      </c>
      <c r="E111" s="69" t="str">
        <f>VLOOKUP(A111,'[5]SRV-Ledenbestand 2020-2021.'!$A:$O,15,FALSE)</f>
        <v>C</v>
      </c>
      <c r="F111" s="70" t="str">
        <f>VLOOKUP(A111,'[5]SRV-Ledenbestand 2020-2021.'!$A:$E,5,FALSE)</f>
        <v>-</v>
      </c>
    </row>
    <row r="112" spans="1:6" s="74" customFormat="1" ht="18" customHeight="1" x14ac:dyDescent="0.3">
      <c r="A112" s="72">
        <v>110</v>
      </c>
      <c r="B112" s="67" t="str">
        <f>VLOOKUP(A112,'[5]SRV-Ledenbestand 2020-2021.'!$A:$B,2,FALSE)</f>
        <v>NOEVEREN</v>
      </c>
      <c r="C112" s="68" t="str">
        <f>VLOOKUP(A112,'[5]SRV-Ledenbestand 2020-2021.'!$A:$C,3,FALSE)</f>
        <v>NOE</v>
      </c>
      <c r="D112" s="67" t="str">
        <f>VLOOKUP(A112,'[5]SRV-Ledenbestand 2020-2021.'!$A:$D,4,FALSE)</f>
        <v>DE ROOVERE ANDY</v>
      </c>
      <c r="E112" s="69" t="str">
        <f>VLOOKUP(A112,'[5]SRV-Ledenbestand 2020-2021.'!$A:$O,15,FALSE)</f>
        <v>C</v>
      </c>
      <c r="F112" s="70" t="str">
        <f>VLOOKUP(A112,'[5]SRV-Ledenbestand 2020-2021.'!$A:$E,5,FALSE)</f>
        <v>-</v>
      </c>
    </row>
    <row r="113" spans="1:6" s="74" customFormat="1" ht="18" customHeight="1" x14ac:dyDescent="0.3">
      <c r="A113" s="73">
        <v>111</v>
      </c>
      <c r="B113" s="67" t="str">
        <f>VLOOKUP(A113,'[5]SRV-Ledenbestand 2020-2021.'!$A:$B,2,FALSE)</f>
        <v>'t ZANDHOF</v>
      </c>
      <c r="C113" s="68" t="str">
        <f>VLOOKUP(A113,'[5]SRV-Ledenbestand 2020-2021.'!$A:$C,3,FALSE)</f>
        <v>TZH</v>
      </c>
      <c r="D113" s="67" t="str">
        <f>VLOOKUP(A113,'[5]SRV-Ledenbestand 2020-2021.'!$A:$D,4,FALSE)</f>
        <v>PERMENTIER JOZEF</v>
      </c>
      <c r="E113" s="69" t="str">
        <f>VLOOKUP(A113,'[5]SRV-Ledenbestand 2020-2021.'!$A:$O,15,FALSE)</f>
        <v>D</v>
      </c>
      <c r="F113" s="70" t="str">
        <f>VLOOKUP(A113,'[5]SRV-Ledenbestand 2020-2021.'!$A:$E,5,FALSE)</f>
        <v>-</v>
      </c>
    </row>
    <row r="114" spans="1:6" s="74" customFormat="1" ht="18" customHeight="1" x14ac:dyDescent="0.3">
      <c r="A114" s="72">
        <v>112</v>
      </c>
      <c r="B114" s="67" t="str">
        <f>VLOOKUP(A114,'[5]SRV-Ledenbestand 2020-2021.'!$A:$B,2,FALSE)</f>
        <v>DE SLOEBERS</v>
      </c>
      <c r="C114" s="68" t="str">
        <f>VLOOKUP(A114,'[5]SRV-Ledenbestand 2020-2021.'!$A:$C,3,FALSE)</f>
        <v>SLOE</v>
      </c>
      <c r="D114" s="67" t="str">
        <f>VLOOKUP(A114,'[5]SRV-Ledenbestand 2020-2021.'!$A:$D,4,FALSE)</f>
        <v>BRUYNDONCKX PATRICK</v>
      </c>
      <c r="E114" s="69" t="str">
        <f>VLOOKUP(A114,'[5]SRV-Ledenbestand 2020-2021.'!$A:$O,15,FALSE)</f>
        <v>C</v>
      </c>
      <c r="F114" s="70">
        <f>VLOOKUP(A114,'[5]SRV-Ledenbestand 2020-2021.'!$A:$E,5,FALSE)</f>
        <v>1</v>
      </c>
    </row>
    <row r="115" spans="1:6" s="74" customFormat="1" ht="18" customHeight="1" x14ac:dyDescent="0.3">
      <c r="A115" s="73">
        <v>113</v>
      </c>
      <c r="B115" s="67" t="str">
        <f>VLOOKUP(A115,'[5]SRV-Ledenbestand 2020-2021.'!$A:$B,2,FALSE)</f>
        <v>DEN BLACK</v>
      </c>
      <c r="C115" s="68" t="str">
        <f>VLOOKUP(A115,'[5]SRV-Ledenbestand 2020-2021.'!$A:$C,3,FALSE)</f>
        <v>DBLA</v>
      </c>
      <c r="D115" s="67" t="str">
        <f>VLOOKUP(A115,'[5]SRV-Ledenbestand 2020-2021.'!$A:$D,4,FALSE)</f>
        <v>DAELEMANS FRANCOIS</v>
      </c>
      <c r="E115" s="69" t="str">
        <f>VLOOKUP(A115,'[5]SRV-Ledenbestand 2020-2021.'!$A:$O,15,FALSE)</f>
        <v>C</v>
      </c>
      <c r="F115" s="70" t="str">
        <f>VLOOKUP(A115,'[5]SRV-Ledenbestand 2020-2021.'!$A:$E,5,FALSE)</f>
        <v>-</v>
      </c>
    </row>
    <row r="116" spans="1:6" s="74" customFormat="1" ht="18" customHeight="1" x14ac:dyDescent="0.3">
      <c r="A116" s="72">
        <v>114</v>
      </c>
      <c r="B116" s="67" t="str">
        <f>VLOOKUP(A116,'[5]SRV-Ledenbestand 2020-2021.'!$A:$B,2,FALSE)</f>
        <v>GOLVERS</v>
      </c>
      <c r="C116" s="68" t="str">
        <f>VLOOKUP(A116,'[5]SRV-Ledenbestand 2020-2021.'!$A:$C,3,FALSE)</f>
        <v>GOL</v>
      </c>
      <c r="D116" s="67" t="str">
        <f>VLOOKUP(A116,'[5]SRV-Ledenbestand 2020-2021.'!$A:$D,4,FALSE)</f>
        <v>SELLESLAGH HUBERT</v>
      </c>
      <c r="E116" s="69" t="str">
        <f>VLOOKUP(A116,'[5]SRV-Ledenbestand 2020-2021.'!$A:$O,15,FALSE)</f>
        <v>D</v>
      </c>
      <c r="F116" s="70" t="str">
        <f>VLOOKUP(A116,'[5]SRV-Ledenbestand 2020-2021.'!$A:$E,5,FALSE)</f>
        <v>-</v>
      </c>
    </row>
    <row r="117" spans="1:6" s="74" customFormat="1" ht="18" customHeight="1" x14ac:dyDescent="0.3">
      <c r="A117" s="73">
        <v>115</v>
      </c>
      <c r="B117" s="67" t="str">
        <f>VLOOKUP(A117,'[5]SRV-Ledenbestand 2020-2021.'!$A:$B,2,FALSE)</f>
        <v>GOLVERS</v>
      </c>
      <c r="C117" s="68" t="str">
        <f>VLOOKUP(A117,'[5]SRV-Ledenbestand 2020-2021.'!$A:$C,3,FALSE)</f>
        <v>GOL</v>
      </c>
      <c r="D117" s="67" t="str">
        <f>VLOOKUP(A117,'[5]SRV-Ledenbestand 2020-2021.'!$A:$D,4,FALSE)</f>
        <v>BRUGGHEMANS MARC</v>
      </c>
      <c r="E117" s="69" t="str">
        <f>VLOOKUP(A117,'[5]SRV-Ledenbestand 2020-2021.'!$A:$O,15,FALSE)</f>
        <v>NA</v>
      </c>
      <c r="F117" s="70" t="str">
        <f>VLOOKUP(A117,'[5]SRV-Ledenbestand 2020-2021.'!$A:$E,5,FALSE)</f>
        <v>-</v>
      </c>
    </row>
    <row r="118" spans="1:6" s="74" customFormat="1" ht="18" customHeight="1" x14ac:dyDescent="0.3">
      <c r="A118" s="72">
        <v>116</v>
      </c>
      <c r="B118" s="67" t="s">
        <v>17</v>
      </c>
      <c r="C118" s="68" t="str">
        <f>VLOOKUP(A118,'[5]SRV-Ledenbestand 2020-2021.'!$A:$C,3,FALSE)</f>
        <v>VS</v>
      </c>
      <c r="D118" s="67" t="str">
        <f>VLOOKUP(A118,'[5]SRV-Ledenbestand 2020-2021.'!$A:$D,4,FALSE)</f>
        <v>JENKINSON ERIC</v>
      </c>
      <c r="E118" s="69" t="str">
        <f>VLOOKUP(A118,'[5]SRV-Ledenbestand 2020-2021.'!$A:$O,15,FALSE)</f>
        <v>C</v>
      </c>
      <c r="F118" s="70" t="str">
        <f>VLOOKUP(A118,'[5]SRV-Ledenbestand 2020-2021.'!$A:$E,5,FALSE)</f>
        <v>-</v>
      </c>
    </row>
    <row r="119" spans="1:6" s="74" customFormat="1" ht="18" customHeight="1" x14ac:dyDescent="0.3">
      <c r="A119" s="73">
        <v>117</v>
      </c>
      <c r="B119" s="67" t="s">
        <v>17</v>
      </c>
      <c r="C119" s="68" t="str">
        <f>VLOOKUP(A119,'[5]SRV-Ledenbestand 2020-2021.'!$A:$C,3,FALSE)</f>
        <v>VS</v>
      </c>
      <c r="D119" s="67" t="str">
        <f>VLOOKUP(A119,'[5]SRV-Ledenbestand 2020-2021.'!$A:$D,4,FALSE)</f>
        <v>VAN LINDEN RUDI</v>
      </c>
      <c r="E119" s="69" t="str">
        <f>VLOOKUP(A119,'[5]SRV-Ledenbestand 2020-2021.'!$A:$O,15,FALSE)</f>
        <v>C</v>
      </c>
      <c r="F119" s="70" t="str">
        <f>VLOOKUP(A119,'[5]SRV-Ledenbestand 2020-2021.'!$A:$E,5,FALSE)</f>
        <v>-</v>
      </c>
    </row>
    <row r="120" spans="1:6" s="74" customFormat="1" ht="18" customHeight="1" x14ac:dyDescent="0.3">
      <c r="A120" s="72">
        <v>118</v>
      </c>
      <c r="B120" s="67" t="str">
        <f>VLOOKUP(A120,'[5]SRV-Ledenbestand 2020-2021.'!$A:$B,2,FALSE)</f>
        <v>BILJARTBOYS</v>
      </c>
      <c r="C120" s="68" t="str">
        <f>VLOOKUP(A120,'[5]SRV-Ledenbestand 2020-2021.'!$A:$C,3,FALSE)</f>
        <v>BJB</v>
      </c>
      <c r="D120" s="67" t="str">
        <f>VLOOKUP(A120,'[5]SRV-Ledenbestand 2020-2021.'!$A:$D,4,FALSE)</f>
        <v>COORENS FRANCOIS</v>
      </c>
      <c r="E120" s="69" t="str">
        <f>VLOOKUP(A120,'[5]SRV-Ledenbestand 2020-2021.'!$A:$O,15,FALSE)</f>
        <v>B</v>
      </c>
      <c r="F120" s="70" t="str">
        <f>VLOOKUP(A120,'[5]SRV-Ledenbestand 2020-2021.'!$A:$E,5,FALSE)</f>
        <v>-</v>
      </c>
    </row>
    <row r="121" spans="1:6" s="74" customFormat="1" ht="18" customHeight="1" x14ac:dyDescent="0.3">
      <c r="A121" s="73">
        <v>119</v>
      </c>
      <c r="B121" s="67" t="str">
        <f>VLOOKUP(A121,'[5]SRV-Ledenbestand 2020-2021.'!$A:$B,2,FALSE)</f>
        <v>NOEVEREN</v>
      </c>
      <c r="C121" s="68" t="str">
        <f>VLOOKUP(A121,'[5]SRV-Ledenbestand 2020-2021.'!$A:$C,3,FALSE)</f>
        <v>NOE</v>
      </c>
      <c r="D121" s="67" t="str">
        <f>VLOOKUP(A121,'[5]SRV-Ledenbestand 2020-2021.'!$A:$D,4,FALSE)</f>
        <v>VERHEYDEN THIERRY</v>
      </c>
      <c r="E121" s="69" t="str">
        <f>VLOOKUP(A121,'[5]SRV-Ledenbestand 2020-2021.'!$A:$O,15,FALSE)</f>
        <v>B</v>
      </c>
      <c r="F121" s="70" t="str">
        <f>VLOOKUP(A121,'[5]SRV-Ledenbestand 2020-2021.'!$A:$E,5,FALSE)</f>
        <v>-</v>
      </c>
    </row>
    <row r="122" spans="1:6" s="74" customFormat="1" ht="18" customHeight="1" x14ac:dyDescent="0.3">
      <c r="A122" s="72">
        <v>120</v>
      </c>
      <c r="B122" s="67" t="str">
        <f>VLOOKUP(A122,'[5]SRV-Ledenbestand 2020-2021.'!$A:$B,2,FALSE)</f>
        <v>DEN BLACK</v>
      </c>
      <c r="C122" s="68" t="str">
        <f>VLOOKUP(A122,'[5]SRV-Ledenbestand 2020-2021.'!$A:$C,3,FALSE)</f>
        <v>DBLA</v>
      </c>
      <c r="D122" s="67" t="str">
        <f>VLOOKUP(A122,'[5]SRV-Ledenbestand 2020-2021.'!$A:$D,4,FALSE)</f>
        <v>DE LAET MARC</v>
      </c>
      <c r="E122" s="69" t="str">
        <f>VLOOKUP(A122,'[5]SRV-Ledenbestand 2020-2021.'!$A:$O,15,FALSE)</f>
        <v>A</v>
      </c>
      <c r="F122" s="70" t="str">
        <f>VLOOKUP(A122,'[5]SRV-Ledenbestand 2020-2021.'!$A:$E,5,FALSE)</f>
        <v>-</v>
      </c>
    </row>
    <row r="123" spans="1:6" s="74" customFormat="1" ht="18" customHeight="1" x14ac:dyDescent="0.3">
      <c r="A123" s="73">
        <v>121</v>
      </c>
      <c r="B123" s="67" t="str">
        <f>VLOOKUP(A123,'[5]SRV-Ledenbestand 2020-2021.'!$A:$B,2,FALSE)</f>
        <v>NOEVEREN</v>
      </c>
      <c r="C123" s="68" t="str">
        <f>VLOOKUP(A123,'[5]SRV-Ledenbestand 2020-2021.'!$A:$C,3,FALSE)</f>
        <v>NOE</v>
      </c>
      <c r="D123" s="67" t="str">
        <f>VLOOKUP(A123,'[5]SRV-Ledenbestand 2020-2021.'!$A:$D,4,FALSE)</f>
        <v>VAN HOOF RENO</v>
      </c>
      <c r="E123" s="69" t="str">
        <f>VLOOKUP(A123,'[5]SRV-Ledenbestand 2020-2021.'!$A:$O,15,FALSE)</f>
        <v>A</v>
      </c>
      <c r="F123" s="70" t="str">
        <f>VLOOKUP(A123,'[5]SRV-Ledenbestand 2020-2021.'!$A:$E,5,FALSE)</f>
        <v>-</v>
      </c>
    </row>
    <row r="124" spans="1:6" s="74" customFormat="1" ht="18" customHeight="1" x14ac:dyDescent="0.3">
      <c r="A124" s="72">
        <v>122</v>
      </c>
      <c r="B124" s="67" t="str">
        <f>VLOOKUP(A124,'[5]SRV-Ledenbestand 2020-2021.'!$A:$B,2,FALSE)</f>
        <v>HET WIEL</v>
      </c>
      <c r="C124" s="68" t="str">
        <f>VLOOKUP(A124,'[5]SRV-Ledenbestand 2020-2021.'!$A:$C,3,FALSE)</f>
        <v>WIEL</v>
      </c>
      <c r="D124" s="67" t="str">
        <f>VLOOKUP(A124,'[5]SRV-Ledenbestand 2020-2021.'!$A:$D,4,FALSE)</f>
        <v>ENGELS PAUL</v>
      </c>
      <c r="E124" s="69" t="str">
        <f>VLOOKUP(A124,'[5]SRV-Ledenbestand 2020-2021.'!$A:$O,15,FALSE)</f>
        <v>C</v>
      </c>
      <c r="F124" s="70" t="str">
        <f>VLOOKUP(A124,'[5]SRV-Ledenbestand 2020-2021.'!$A:$E,5,FALSE)</f>
        <v>-</v>
      </c>
    </row>
    <row r="125" spans="1:6" s="74" customFormat="1" ht="18" customHeight="1" x14ac:dyDescent="0.3">
      <c r="A125" s="73">
        <v>123</v>
      </c>
      <c r="B125" s="67" t="str">
        <f>VLOOKUP(A125,'[5]SRV-Ledenbestand 2020-2021.'!$A:$B,2,FALSE)</f>
        <v>DE SPLINTERS</v>
      </c>
      <c r="C125" s="68" t="str">
        <f>VLOOKUP(A125,'[5]SRV-Ledenbestand 2020-2021.'!$A:$C,3,FALSE)</f>
        <v>SPLI</v>
      </c>
      <c r="D125" s="67" t="str">
        <f>VLOOKUP(A125,'[5]SRV-Ledenbestand 2020-2021.'!$A:$D,4,FALSE)</f>
        <v>VAN ZEEBROECK NICO</v>
      </c>
      <c r="E125" s="69" t="str">
        <f>VLOOKUP(A125,'[5]SRV-Ledenbestand 2020-2021.'!$A:$O,15,FALSE)</f>
        <v>A</v>
      </c>
      <c r="F125" s="70">
        <f>VLOOKUP(A125,'[5]SRV-Ledenbestand 2020-2021.'!$A:$E,5,FALSE)</f>
        <v>1</v>
      </c>
    </row>
    <row r="126" spans="1:6" s="74" customFormat="1" ht="18" customHeight="1" x14ac:dyDescent="0.3">
      <c r="A126" s="72">
        <v>124</v>
      </c>
      <c r="B126" s="67" t="str">
        <f>VLOOKUP(A126,'[5]SRV-Ledenbestand 2020-2021.'!$A:$B,2,FALSE)</f>
        <v>'t ZANDHOF</v>
      </c>
      <c r="C126" s="68" t="str">
        <f>VLOOKUP(A126,'[5]SRV-Ledenbestand 2020-2021.'!$A:$C,3,FALSE)</f>
        <v>TZH</v>
      </c>
      <c r="D126" s="67" t="str">
        <f>VLOOKUP(A126,'[5]SRV-Ledenbestand 2020-2021.'!$A:$D,4,FALSE)</f>
        <v>PEETERS HENRI</v>
      </c>
      <c r="E126" s="69" t="str">
        <f>VLOOKUP(A126,'[5]SRV-Ledenbestand 2020-2021.'!$A:$O,15,FALSE)</f>
        <v>D</v>
      </c>
      <c r="F126" s="70" t="str">
        <f>VLOOKUP(A126,'[5]SRV-Ledenbestand 2020-2021.'!$A:$E,5,FALSE)</f>
        <v>-</v>
      </c>
    </row>
    <row r="127" spans="1:6" s="74" customFormat="1" ht="18" customHeight="1" x14ac:dyDescent="0.3">
      <c r="A127" s="73">
        <v>125</v>
      </c>
      <c r="B127" s="67" t="s">
        <v>17</v>
      </c>
      <c r="C127" s="68" t="str">
        <f>VLOOKUP(A127,'[5]SRV-Ledenbestand 2020-2021.'!$A:$C,3,FALSE)</f>
        <v>VS</v>
      </c>
      <c r="D127" s="67" t="str">
        <f>VLOOKUP(A127,'[5]SRV-Ledenbestand 2020-2021.'!$A:$D,4,FALSE)</f>
        <v>STYNEN CHRISTIAN</v>
      </c>
      <c r="E127" s="69" t="str">
        <f>VLOOKUP(A127,'[5]SRV-Ledenbestand 2020-2021.'!$A:$O,15,FALSE)</f>
        <v>D</v>
      </c>
      <c r="F127" s="70" t="str">
        <f>VLOOKUP(A127,'[5]SRV-Ledenbestand 2020-2021.'!$A:$E,5,FALSE)</f>
        <v>-</v>
      </c>
    </row>
    <row r="128" spans="1:6" s="74" customFormat="1" ht="18" customHeight="1" x14ac:dyDescent="0.3">
      <c r="A128" s="72">
        <v>126</v>
      </c>
      <c r="B128" s="67" t="str">
        <f>VLOOKUP(A128,'[5]SRV-Ledenbestand 2020-2021.'!$A:$B,2,FALSE)</f>
        <v>DE SPLINTERS</v>
      </c>
      <c r="C128" s="68" t="str">
        <f>VLOOKUP(A128,'[5]SRV-Ledenbestand 2020-2021.'!$A:$C,3,FALSE)</f>
        <v>SPLI</v>
      </c>
      <c r="D128" s="67" t="str">
        <f>VLOOKUP(A128,'[5]SRV-Ledenbestand 2020-2021.'!$A:$D,4,FALSE)</f>
        <v>LANNOY DAVY</v>
      </c>
      <c r="E128" s="69" t="str">
        <f>VLOOKUP(A128,'[5]SRV-Ledenbestand 2020-2021.'!$A:$O,15,FALSE)</f>
        <v>A</v>
      </c>
      <c r="F128" s="70" t="str">
        <f>VLOOKUP(A128,'[5]SRV-Ledenbestand 2020-2021.'!$A:$E,5,FALSE)</f>
        <v>-</v>
      </c>
    </row>
    <row r="129" spans="1:6" s="74" customFormat="1" ht="18" customHeight="1" x14ac:dyDescent="0.3">
      <c r="A129" s="73">
        <v>127</v>
      </c>
      <c r="B129" s="67" t="str">
        <f>VLOOKUP(A129,'[5]SRV-Ledenbestand 2020-2021.'!$A:$B,2,FALSE)</f>
        <v>DE TON</v>
      </c>
      <c r="C129" s="68" t="str">
        <f>VLOOKUP(A129,'[5]SRV-Ledenbestand 2020-2021.'!$A:$C,3,FALSE)</f>
        <v>TON</v>
      </c>
      <c r="D129" s="67" t="str">
        <f>VLOOKUP(A129,'[5]SRV-Ledenbestand 2020-2021.'!$A:$D,4,FALSE)</f>
        <v>ACHTERGAEL BART</v>
      </c>
      <c r="E129" s="69" t="str">
        <f>VLOOKUP(A129,'[5]SRV-Ledenbestand 2020-2021.'!$A:$O,15,FALSE)</f>
        <v>C</v>
      </c>
      <c r="F129" s="70" t="str">
        <f>VLOOKUP(A129,'[5]SRV-Ledenbestand 2020-2021.'!$A:$E,5,FALSE)</f>
        <v>-</v>
      </c>
    </row>
    <row r="130" spans="1:6" s="74" customFormat="1" ht="18" customHeight="1" x14ac:dyDescent="0.3">
      <c r="A130" s="72">
        <v>128</v>
      </c>
      <c r="B130" s="67" t="str">
        <f>VLOOKUP(A130,'[5]SRV-Ledenbestand 2020-2021.'!$A:$B,2,FALSE)</f>
        <v>KALFORT SPORTIF</v>
      </c>
      <c r="C130" s="68" t="str">
        <f>VLOOKUP(A130,'[5]SRV-Ledenbestand 2020-2021.'!$A:$C,3,FALSE)</f>
        <v>KALF</v>
      </c>
      <c r="D130" s="67" t="str">
        <f>VLOOKUP(A130,'[5]SRV-Ledenbestand 2020-2021.'!$A:$D,4,FALSE)</f>
        <v>MÜLLER FRANKY</v>
      </c>
      <c r="E130" s="69" t="str">
        <f>VLOOKUP(A130,'[5]SRV-Ledenbestand 2020-2021.'!$A:$O,15,FALSE)</f>
        <v>C</v>
      </c>
      <c r="F130" s="70" t="str">
        <f>VLOOKUP(A130,'[5]SRV-Ledenbestand 2020-2021.'!$A:$E,5,FALSE)</f>
        <v>-</v>
      </c>
    </row>
    <row r="131" spans="1:6" s="74" customFormat="1" ht="18" customHeight="1" x14ac:dyDescent="0.3">
      <c r="A131" s="73">
        <v>129</v>
      </c>
      <c r="B131" s="67" t="str">
        <f>VLOOKUP(A131,'[5]SRV-Ledenbestand 2020-2021.'!$A:$B,2,FALSE)</f>
        <v>DEN BLACK</v>
      </c>
      <c r="C131" s="68" t="str">
        <f>VLOOKUP(A131,'[5]SRV-Ledenbestand 2020-2021.'!$A:$C,3,FALSE)</f>
        <v>DBLA</v>
      </c>
      <c r="D131" s="67" t="str">
        <f>VLOOKUP(A131,'[5]SRV-Ledenbestand 2020-2021.'!$A:$D,4,FALSE)</f>
        <v>VAN ROMPAEY KRISTOF</v>
      </c>
      <c r="E131" s="69" t="str">
        <f>VLOOKUP(A131,'[5]SRV-Ledenbestand 2020-2021.'!$A:$O,15,FALSE)</f>
        <v>C</v>
      </c>
      <c r="F131" s="70">
        <f>VLOOKUP(A131,'[5]SRV-Ledenbestand 2020-2021.'!$A:$E,5,FALSE)</f>
        <v>3</v>
      </c>
    </row>
    <row r="132" spans="1:6" s="74" customFormat="1" ht="18" customHeight="1" x14ac:dyDescent="0.3">
      <c r="A132" s="72">
        <v>130</v>
      </c>
      <c r="B132" s="67" t="str">
        <f>VLOOKUP(A132,'[5]SRV-Ledenbestand 2020-2021.'!$A:$B,2,FALSE)</f>
        <v>NOEVEREN</v>
      </c>
      <c r="C132" s="68" t="str">
        <f>VLOOKUP(A132,'[5]SRV-Ledenbestand 2020-2021.'!$A:$C,3,FALSE)</f>
        <v>NOE</v>
      </c>
      <c r="D132" s="67" t="str">
        <f>VLOOKUP(A132,'[5]SRV-Ledenbestand 2020-2021.'!$A:$D,4,FALSE)</f>
        <v>VAN GEENHOVEN STEVE</v>
      </c>
      <c r="E132" s="69" t="str">
        <f>VLOOKUP(A132,'[5]SRV-Ledenbestand 2020-2021.'!$A:$O,15,FALSE)</f>
        <v>B</v>
      </c>
      <c r="F132" s="70" t="str">
        <f>VLOOKUP(A132,'[5]SRV-Ledenbestand 2020-2021.'!$A:$E,5,FALSE)</f>
        <v>-</v>
      </c>
    </row>
    <row r="133" spans="1:6" s="74" customFormat="1" ht="18" customHeight="1" x14ac:dyDescent="0.3">
      <c r="A133" s="73">
        <v>131</v>
      </c>
      <c r="B133" s="67" t="str">
        <f>VLOOKUP(A133,'[5]SRV-Ledenbestand 2020-2021.'!$A:$B,2,FALSE)</f>
        <v>NOEVEREN</v>
      </c>
      <c r="C133" s="68" t="str">
        <f>VLOOKUP(A133,'[5]SRV-Ledenbestand 2020-2021.'!$A:$C,3,FALSE)</f>
        <v>NOE</v>
      </c>
      <c r="D133" s="67" t="str">
        <f>VLOOKUP(A133,'[5]SRV-Ledenbestand 2020-2021.'!$A:$D,4,FALSE)</f>
        <v>VERELST KEN</v>
      </c>
      <c r="E133" s="69" t="str">
        <f>VLOOKUP(A133,'[5]SRV-Ledenbestand 2020-2021.'!$A:$O,15,FALSE)</f>
        <v>B</v>
      </c>
      <c r="F133" s="70">
        <f>VLOOKUP(A133,'[5]SRV-Ledenbestand 2020-2021.'!$A:$E,5,FALSE)</f>
        <v>2</v>
      </c>
    </row>
    <row r="134" spans="1:6" s="74" customFormat="1" ht="18" customHeight="1" x14ac:dyDescent="0.3">
      <c r="A134" s="72">
        <v>132</v>
      </c>
      <c r="B134" s="67" t="str">
        <f>VLOOKUP(A134,'[5]SRV-Ledenbestand 2020-2021.'!$A:$B,2,FALSE)</f>
        <v>HET WIEL</v>
      </c>
      <c r="C134" s="68" t="str">
        <f>VLOOKUP(A134,'[5]SRV-Ledenbestand 2020-2021.'!$A:$C,3,FALSE)</f>
        <v>WIEL</v>
      </c>
      <c r="D134" s="67" t="str">
        <f>VLOOKUP(A134,'[5]SRV-Ledenbestand 2020-2021.'!$A:$D,4,FALSE)</f>
        <v>MUYS ERWIN</v>
      </c>
      <c r="E134" s="69" t="str">
        <f>VLOOKUP(A134,'[5]SRV-Ledenbestand 2020-2021.'!$A:$O,15,FALSE)</f>
        <v>D</v>
      </c>
      <c r="F134" s="70" t="str">
        <f>VLOOKUP(A134,'[5]SRV-Ledenbestand 2020-2021.'!$A:$E,5,FALSE)</f>
        <v>-</v>
      </c>
    </row>
    <row r="135" spans="1:6" s="74" customFormat="1" ht="18" customHeight="1" x14ac:dyDescent="0.3">
      <c r="A135" s="73">
        <v>133</v>
      </c>
      <c r="B135" s="67" t="str">
        <f>VLOOKUP(A135,'[5]SRV-Ledenbestand 2020-2021.'!$A:$B,2,FALSE)</f>
        <v>DEN BLACK</v>
      </c>
      <c r="C135" s="68" t="str">
        <f>VLOOKUP(A135,'[5]SRV-Ledenbestand 2020-2021.'!$A:$C,3,FALSE)</f>
        <v>DBLA</v>
      </c>
      <c r="D135" s="67" t="str">
        <f>VLOOKUP(A135,'[5]SRV-Ledenbestand 2020-2021.'!$A:$D,4,FALSE)</f>
        <v>VAN ASBROECK KENNETH</v>
      </c>
      <c r="E135" s="69" t="str">
        <f>VLOOKUP(A135,'[5]SRV-Ledenbestand 2020-2021.'!$A:$O,15,FALSE)</f>
        <v>A</v>
      </c>
      <c r="F135" s="70">
        <f>VLOOKUP(A135,'[5]SRV-Ledenbestand 2020-2021.'!$A:$E,5,FALSE)</f>
        <v>1</v>
      </c>
    </row>
    <row r="136" spans="1:6" s="74" customFormat="1" ht="18" customHeight="1" x14ac:dyDescent="0.3">
      <c r="A136" s="72">
        <v>134</v>
      </c>
      <c r="B136" s="67" t="str">
        <f>VLOOKUP(A136,'[5]SRV-Ledenbestand 2020-2021.'!$A:$B,2,FALSE)</f>
        <v>FLIPPERBOYS</v>
      </c>
      <c r="C136" s="68" t="str">
        <f>VLOOKUP(A136,'[5]SRV-Ledenbestand 2020-2021.'!$A:$C,3,FALSE)</f>
        <v>FLIP</v>
      </c>
      <c r="D136" s="67" t="str">
        <f>VLOOKUP(A136,'[5]SRV-Ledenbestand 2020-2021.'!$A:$D,4,FALSE)</f>
        <v>VAN WEVERBERG MARC</v>
      </c>
      <c r="E136" s="69" t="str">
        <f>VLOOKUP(A136,'[5]SRV-Ledenbestand 2020-2021.'!$A:$O,15,FALSE)</f>
        <v>NA</v>
      </c>
      <c r="F136" s="70" t="str">
        <f>VLOOKUP(A136,'[5]SRV-Ledenbestand 2020-2021.'!$A:$E,5,FALSE)</f>
        <v>-</v>
      </c>
    </row>
    <row r="137" spans="1:6" s="74" customFormat="1" ht="18" customHeight="1" x14ac:dyDescent="0.3">
      <c r="A137" s="73">
        <v>135</v>
      </c>
      <c r="B137" s="67" t="str">
        <f>VLOOKUP(A137,'[5]SRV-Ledenbestand 2020-2021.'!$A:$B,2,FALSE)</f>
        <v>RITOBOYS</v>
      </c>
      <c r="C137" s="68" t="str">
        <f>VLOOKUP(A137,'[5]SRV-Ledenbestand 2020-2021.'!$A:$C,3,FALSE)</f>
        <v>RITO</v>
      </c>
      <c r="D137" s="67" t="str">
        <f>VLOOKUP(A137,'[5]SRV-Ledenbestand 2020-2021.'!$A:$D,4,FALSE)</f>
        <v>VERMANT PATRICK</v>
      </c>
      <c r="E137" s="69" t="str">
        <f>VLOOKUP(A137,'[5]SRV-Ledenbestand 2020-2021.'!$A:$O,15,FALSE)</f>
        <v>NA</v>
      </c>
      <c r="F137" s="70" t="str">
        <f>VLOOKUP(A137,'[5]SRV-Ledenbestand 2020-2021.'!$A:$E,5,FALSE)</f>
        <v>-</v>
      </c>
    </row>
    <row r="138" spans="1:6" s="74" customFormat="1" ht="18" customHeight="1" x14ac:dyDescent="0.3">
      <c r="A138" s="72">
        <v>136</v>
      </c>
      <c r="B138" s="67" t="s">
        <v>17</v>
      </c>
      <c r="C138" s="68" t="str">
        <f>VLOOKUP(A138,'[5]SRV-Ledenbestand 2020-2021.'!$A:$C,3,FALSE)</f>
        <v>VS</v>
      </c>
      <c r="D138" s="67" t="str">
        <f>VLOOKUP(A138,'[5]SRV-Ledenbestand 2020-2021.'!$A:$D,4,FALSE)</f>
        <v>WOUTERS BEN</v>
      </c>
      <c r="E138" s="69" t="str">
        <f>VLOOKUP(A138,'[5]SRV-Ledenbestand 2020-2021.'!$A:$O,15,FALSE)</f>
        <v>D</v>
      </c>
      <c r="F138" s="70" t="str">
        <f>VLOOKUP(A138,'[5]SRV-Ledenbestand 2020-2021.'!$A:$E,5,FALSE)</f>
        <v>-</v>
      </c>
    </row>
    <row r="139" spans="1:6" s="74" customFormat="1" ht="18" customHeight="1" x14ac:dyDescent="0.3">
      <c r="A139" s="73">
        <v>137</v>
      </c>
      <c r="B139" s="67" t="str">
        <f>VLOOKUP(A139,'[5]SRV-Ledenbestand 2020-2021.'!$A:$B,2,FALSE)</f>
        <v>KALFORT SPORTIF</v>
      </c>
      <c r="C139" s="68" t="str">
        <f>VLOOKUP(A139,'[5]SRV-Ledenbestand 2020-2021.'!$A:$C,3,FALSE)</f>
        <v>KALF</v>
      </c>
      <c r="D139" s="67" t="str">
        <f>VLOOKUP(A139,'[5]SRV-Ledenbestand 2020-2021.'!$A:$D,4,FALSE)</f>
        <v>TILLEY ANDRE</v>
      </c>
      <c r="E139" s="69" t="str">
        <f>VLOOKUP(A139,'[5]SRV-Ledenbestand 2020-2021.'!$A:$O,15,FALSE)</f>
        <v>D</v>
      </c>
      <c r="F139" s="70" t="str">
        <f>VLOOKUP(A139,'[5]SRV-Ledenbestand 2020-2021.'!$A:$E,5,FALSE)</f>
        <v>-</v>
      </c>
    </row>
    <row r="140" spans="1:6" s="74" customFormat="1" ht="18" customHeight="1" x14ac:dyDescent="0.3">
      <c r="A140" s="72">
        <v>138</v>
      </c>
      <c r="B140" s="67" t="str">
        <f>VLOOKUP(A140,'[5]SRV-Ledenbestand 2020-2021.'!$A:$B,2,FALSE)</f>
        <v>NOEVEREN</v>
      </c>
      <c r="C140" s="68" t="str">
        <f>VLOOKUP(A140,'[5]SRV-Ledenbestand 2020-2021.'!$A:$C,3,FALSE)</f>
        <v>NOE</v>
      </c>
      <c r="D140" s="67" t="str">
        <f>VLOOKUP(A140,'[5]SRV-Ledenbestand 2020-2021.'!$A:$D,4,FALSE)</f>
        <v>SMEULDERS JOERY</v>
      </c>
      <c r="E140" s="69" t="str">
        <f>VLOOKUP(A140,'[5]SRV-Ledenbestand 2020-2021.'!$A:$O,15,FALSE)</f>
        <v>B</v>
      </c>
      <c r="F140" s="70" t="str">
        <f>VLOOKUP(A140,'[5]SRV-Ledenbestand 2020-2021.'!$A:$E,5,FALSE)</f>
        <v>-</v>
      </c>
    </row>
    <row r="141" spans="1:6" s="74" customFormat="1" ht="18" customHeight="1" x14ac:dyDescent="0.3">
      <c r="A141" s="73">
        <v>139</v>
      </c>
      <c r="B141" s="67" t="s">
        <v>17</v>
      </c>
      <c r="C141" s="68" t="str">
        <f>VLOOKUP(A141,'[5]SRV-Ledenbestand 2020-2021.'!$A:$C,3,FALSE)</f>
        <v>VS</v>
      </c>
      <c r="D141" s="67" t="str">
        <f>VLOOKUP(A141,'[5]SRV-Ledenbestand 2020-2021.'!$A:$D,4,FALSE)</f>
        <v>VERMANT KEVIN</v>
      </c>
      <c r="E141" s="69" t="str">
        <f>VLOOKUP(A141,'[5]SRV-Ledenbestand 2020-2021.'!$A:$O,15,FALSE)</f>
        <v>NA</v>
      </c>
      <c r="F141" s="70" t="str">
        <f>VLOOKUP(A141,'[5]SRV-Ledenbestand 2020-2021.'!$A:$E,5,FALSE)</f>
        <v>-</v>
      </c>
    </row>
    <row r="142" spans="1:6" s="74" customFormat="1" ht="18" customHeight="1" x14ac:dyDescent="0.3">
      <c r="A142" s="72">
        <v>140</v>
      </c>
      <c r="B142" s="67" t="str">
        <f>VLOOKUP(A142,'[5]SRV-Ledenbestand 2020-2021.'!$A:$B,2,FALSE)</f>
        <v>KALFORT SPORTIF</v>
      </c>
      <c r="C142" s="68" t="str">
        <f>VLOOKUP(A142,'[5]SRV-Ledenbestand 2020-2021.'!$A:$C,3,FALSE)</f>
        <v>KALF</v>
      </c>
      <c r="D142" s="67" t="str">
        <f>VLOOKUP(A142,'[5]SRV-Ledenbestand 2020-2021.'!$A:$D,4,FALSE)</f>
        <v>VAN DEN WIJNGAERT YVAN</v>
      </c>
      <c r="E142" s="69" t="str">
        <f>VLOOKUP(A142,'[5]SRV-Ledenbestand 2020-2021.'!$A:$O,15,FALSE)</f>
        <v>B</v>
      </c>
      <c r="F142" s="70">
        <f>VLOOKUP(A142,'[5]SRV-Ledenbestand 2020-2021.'!$A:$E,5,FALSE)</f>
        <v>2</v>
      </c>
    </row>
    <row r="143" spans="1:6" s="74" customFormat="1" ht="18" customHeight="1" x14ac:dyDescent="0.3">
      <c r="A143" s="73">
        <v>141</v>
      </c>
      <c r="B143" s="67" t="s">
        <v>17</v>
      </c>
      <c r="C143" s="68" t="str">
        <f>VLOOKUP(A143,'[5]SRV-Ledenbestand 2020-2021.'!$A:$C,3,FALSE)</f>
        <v>VS</v>
      </c>
      <c r="D143" s="67" t="str">
        <f>VLOOKUP(A143,'[5]SRV-Ledenbestand 2020-2021.'!$A:$D,4,FALSE)</f>
        <v>TOURNE EDDY</v>
      </c>
      <c r="E143" s="69" t="str">
        <f>VLOOKUP(A143,'[5]SRV-Ledenbestand 2020-2021.'!$A:$O,15,FALSE)</f>
        <v>D</v>
      </c>
      <c r="F143" s="70" t="str">
        <f>VLOOKUP(A143,'[5]SRV-Ledenbestand 2020-2021.'!$A:$E,5,FALSE)</f>
        <v>-</v>
      </c>
    </row>
    <row r="144" spans="1:6" s="74" customFormat="1" ht="18" customHeight="1" x14ac:dyDescent="0.3">
      <c r="A144" s="72">
        <v>142</v>
      </c>
      <c r="B144" s="67" t="s">
        <v>17</v>
      </c>
      <c r="C144" s="68" t="str">
        <f>VLOOKUP(A144,'[5]SRV-Ledenbestand 2020-2021.'!$A:$C,3,FALSE)</f>
        <v>†</v>
      </c>
      <c r="D144" s="67" t="str">
        <f>VLOOKUP(A144,'[5]SRV-Ledenbestand 2020-2021.'!$A:$D,4,FALSE)</f>
        <v>ADRIAENSENS KURT †</v>
      </c>
      <c r="E144" s="69" t="str">
        <f>VLOOKUP(A144,'[5]SRV-Ledenbestand 2020-2021.'!$A:$O,15,FALSE)</f>
        <v>A</v>
      </c>
      <c r="F144" s="70" t="str">
        <f>VLOOKUP(A144,'[5]SRV-Ledenbestand 2020-2021.'!$A:$E,5,FALSE)</f>
        <v>-</v>
      </c>
    </row>
    <row r="145" spans="1:6" s="74" customFormat="1" ht="18" customHeight="1" x14ac:dyDescent="0.3">
      <c r="A145" s="73">
        <v>143</v>
      </c>
      <c r="B145" s="67" t="s">
        <v>17</v>
      </c>
      <c r="C145" s="68" t="str">
        <f>VLOOKUP(A145,'[5]SRV-Ledenbestand 2020-2021.'!$A:$C,3,FALSE)</f>
        <v>VS</v>
      </c>
      <c r="D145" s="67" t="str">
        <f>VLOOKUP(A145,'[5]SRV-Ledenbestand 2020-2021.'!$A:$D,4,FALSE)</f>
        <v>DE BRUYN JOHAN</v>
      </c>
      <c r="E145" s="69" t="str">
        <f>VLOOKUP(A145,'[5]SRV-Ledenbestand 2020-2021.'!$A:$O,15,FALSE)</f>
        <v>B</v>
      </c>
      <c r="F145" s="70" t="str">
        <f>VLOOKUP(A145,'[5]SRV-Ledenbestand 2020-2021.'!$A:$E,5,FALSE)</f>
        <v>-</v>
      </c>
    </row>
    <row r="146" spans="1:6" s="74" customFormat="1" ht="18" customHeight="1" x14ac:dyDescent="0.3">
      <c r="A146" s="72">
        <v>144</v>
      </c>
      <c r="B146" s="67" t="s">
        <v>17</v>
      </c>
      <c r="C146" s="68" t="str">
        <f>VLOOKUP(A146,'[5]SRV-Ledenbestand 2020-2021.'!$A:$C,3,FALSE)</f>
        <v>VS</v>
      </c>
      <c r="D146" s="67" t="str">
        <f>VLOOKUP(A146,'[5]SRV-Ledenbestand 2020-2021.'!$A:$D,4,FALSE)</f>
        <v>QUINTELIER JOHAN</v>
      </c>
      <c r="E146" s="69" t="str">
        <f>VLOOKUP(A146,'[5]SRV-Ledenbestand 2020-2021.'!$A:$O,15,FALSE)</f>
        <v>D</v>
      </c>
      <c r="F146" s="70" t="str">
        <f>VLOOKUP(A146,'[5]SRV-Ledenbestand 2020-2021.'!$A:$E,5,FALSE)</f>
        <v>-</v>
      </c>
    </row>
    <row r="147" spans="1:6" s="74" customFormat="1" ht="18" customHeight="1" x14ac:dyDescent="0.3">
      <c r="A147" s="73">
        <v>145</v>
      </c>
      <c r="B147" s="67" t="str">
        <f>VLOOKUP(A147,'[5]SRV-Ledenbestand 2020-2021.'!$A:$B,2,FALSE)</f>
        <v>KALFORT SPORTIF</v>
      </c>
      <c r="C147" s="68" t="str">
        <f>VLOOKUP(A147,'[5]SRV-Ledenbestand 2020-2021.'!$A:$C,3,FALSE)</f>
        <v>KALF</v>
      </c>
      <c r="D147" s="67" t="str">
        <f>VLOOKUP(A147,'[5]SRV-Ledenbestand 2020-2021.'!$A:$D,4,FALSE)</f>
        <v>PETRY PETER</v>
      </c>
      <c r="E147" s="69" t="str">
        <f>VLOOKUP(A147,'[5]SRV-Ledenbestand 2020-2021.'!$A:$O,15,FALSE)</f>
        <v>C</v>
      </c>
      <c r="F147" s="70">
        <f>VLOOKUP(A147,'[5]SRV-Ledenbestand 2020-2021.'!$A:$E,5,FALSE)</f>
        <v>2</v>
      </c>
    </row>
    <row r="148" spans="1:6" s="74" customFormat="1" ht="18" customHeight="1" x14ac:dyDescent="0.3">
      <c r="A148" s="72">
        <v>146</v>
      </c>
      <c r="B148" s="67" t="str">
        <f>VLOOKUP(A148,'[5]SRV-Ledenbestand 2020-2021.'!$A:$B,2,FALSE)</f>
        <v>VRIJE SPELER</v>
      </c>
      <c r="C148" s="68" t="str">
        <f>VLOOKUP(A148,'[5]SRV-Ledenbestand 2020-2021.'!$A:$C,3,FALSE)</f>
        <v>VS</v>
      </c>
      <c r="D148" s="67" t="str">
        <f>VLOOKUP(A148,'[5]SRV-Ledenbestand 2020-2021.'!$A:$D,4,FALSE)</f>
        <v>GULDENTOPS VICTOR</v>
      </c>
      <c r="E148" s="69" t="str">
        <f>VLOOKUP(A148,'[5]SRV-Ledenbestand 2020-2021.'!$A:$O,15,FALSE)</f>
        <v>D</v>
      </c>
      <c r="F148" s="70" t="str">
        <f>VLOOKUP(A148,'[5]SRV-Ledenbestand 2020-2021.'!$A:$E,5,FALSE)</f>
        <v>-</v>
      </c>
    </row>
    <row r="149" spans="1:6" s="74" customFormat="1" ht="18" customHeight="1" x14ac:dyDescent="0.3">
      <c r="A149" s="73">
        <v>147</v>
      </c>
      <c r="B149" s="67" t="s">
        <v>17</v>
      </c>
      <c r="C149" s="68" t="str">
        <f>VLOOKUP(A149,'[5]SRV-Ledenbestand 2020-2021.'!$A:$C,3,FALSE)</f>
        <v>†</v>
      </c>
      <c r="D149" s="67" t="str">
        <f>VLOOKUP(A149,'[5]SRV-Ledenbestand 2020-2021.'!$A:$D,4,FALSE)</f>
        <v>VAN ASBROECK ALFONS †</v>
      </c>
      <c r="E149" s="69" t="str">
        <f>VLOOKUP(A149,'[5]SRV-Ledenbestand 2020-2021.'!$A:$O,15,FALSE)</f>
        <v>D</v>
      </c>
      <c r="F149" s="70" t="str">
        <f>VLOOKUP(A149,'[5]SRV-Ledenbestand 2020-2021.'!$A:$E,5,FALSE)</f>
        <v>-</v>
      </c>
    </row>
    <row r="150" spans="1:6" s="74" customFormat="1" ht="18" customHeight="1" x14ac:dyDescent="0.3">
      <c r="A150" s="72">
        <v>148</v>
      </c>
      <c r="B150" s="67" t="str">
        <f>VLOOKUP(A150,'[5]SRV-Ledenbestand 2020-2021.'!$A:$B,2,FALSE)</f>
        <v>DE VOSKES</v>
      </c>
      <c r="C150" s="68" t="str">
        <f>VLOOKUP(A150,'[5]SRV-Ledenbestand 2020-2021.'!$A:$C,3,FALSE)</f>
        <v>VOS</v>
      </c>
      <c r="D150" s="67" t="str">
        <f>VLOOKUP(A150,'[5]SRV-Ledenbestand 2020-2021.'!$A:$D,4,FALSE)</f>
        <v>KREBS FRANS</v>
      </c>
      <c r="E150" s="69" t="str">
        <f>VLOOKUP(A150,'[5]SRV-Ledenbestand 2020-2021.'!$A:$O,15,FALSE)</f>
        <v>C</v>
      </c>
      <c r="F150" s="70" t="str">
        <f>VLOOKUP(A150,'[5]SRV-Ledenbestand 2020-2021.'!$A:$E,5,FALSE)</f>
        <v>-</v>
      </c>
    </row>
    <row r="151" spans="1:6" s="74" customFormat="1" ht="18" customHeight="1" x14ac:dyDescent="0.3">
      <c r="A151" s="73">
        <v>149</v>
      </c>
      <c r="B151" s="67" t="str">
        <f>VLOOKUP(A151,'[5]SRV-Ledenbestand 2020-2021.'!$A:$B,2,FALSE)</f>
        <v>KASTEL</v>
      </c>
      <c r="C151" s="68" t="str">
        <f>VLOOKUP(A151,'[5]SRV-Ledenbestand 2020-2021.'!$A:$C,3,FALSE)</f>
        <v>KAST</v>
      </c>
      <c r="D151" s="67" t="str">
        <f>VLOOKUP(A151,'[5]SRV-Ledenbestand 2020-2021.'!$A:$D,4,FALSE)</f>
        <v>DE GRAEF GEERT</v>
      </c>
      <c r="E151" s="69" t="str">
        <f>VLOOKUP(A151,'[5]SRV-Ledenbestand 2020-2021.'!$A:$O,15,FALSE)</f>
        <v>NA</v>
      </c>
      <c r="F151" s="70" t="str">
        <f>VLOOKUP(A151,'[5]SRV-Ledenbestand 2020-2021.'!$A:$E,5,FALSE)</f>
        <v>-</v>
      </c>
    </row>
    <row r="152" spans="1:6" s="74" customFormat="1" ht="18" customHeight="1" x14ac:dyDescent="0.3">
      <c r="A152" s="72">
        <v>150</v>
      </c>
      <c r="B152" s="67" t="str">
        <f>VLOOKUP(A152,'[5]SRV-Ledenbestand 2020-2021.'!$A:$B,2,FALSE)</f>
        <v>ZOGGEHOF</v>
      </c>
      <c r="C152" s="68" t="str">
        <f>VLOOKUP(A152,'[5]SRV-Ledenbestand 2020-2021.'!$A:$C,3,FALSE)</f>
        <v>ZOG</v>
      </c>
      <c r="D152" s="67" t="str">
        <f>VLOOKUP(A152,'[5]SRV-Ledenbestand 2020-2021.'!$A:$D,4,FALSE)</f>
        <v>DE KEYSER HUGO</v>
      </c>
      <c r="E152" s="69" t="str">
        <f>VLOOKUP(A152,'[5]SRV-Ledenbestand 2020-2021.'!$A:$O,15,FALSE)</f>
        <v>B</v>
      </c>
      <c r="F152" s="70" t="str">
        <f>VLOOKUP(A152,'[5]SRV-Ledenbestand 2020-2021.'!$A:$E,5,FALSE)</f>
        <v>-</v>
      </c>
    </row>
    <row r="153" spans="1:6" s="74" customFormat="1" ht="18" customHeight="1" x14ac:dyDescent="0.3">
      <c r="A153" s="73">
        <v>151</v>
      </c>
      <c r="B153" s="67" t="str">
        <f>VLOOKUP(A153,'[5]SRV-Ledenbestand 2020-2021.'!$A:$B,2,FALSE)</f>
        <v>KASTEL</v>
      </c>
      <c r="C153" s="68" t="str">
        <f>VLOOKUP(A153,'[5]SRV-Ledenbestand 2020-2021.'!$A:$C,3,FALSE)</f>
        <v>KAST</v>
      </c>
      <c r="D153" s="67" t="str">
        <f>VLOOKUP(A153,'[5]SRV-Ledenbestand 2020-2021.'!$A:$D,4,FALSE)</f>
        <v>PIETERS ETIENNE</v>
      </c>
      <c r="E153" s="69" t="str">
        <f>VLOOKUP(A153,'[5]SRV-Ledenbestand 2020-2021.'!$A:$O,15,FALSE)</f>
        <v>C</v>
      </c>
      <c r="F153" s="70" t="str">
        <f>VLOOKUP(A153,'[5]SRV-Ledenbestand 2020-2021.'!$A:$E,5,FALSE)</f>
        <v>-</v>
      </c>
    </row>
    <row r="154" spans="1:6" s="74" customFormat="1" ht="18" customHeight="1" x14ac:dyDescent="0.3">
      <c r="A154" s="72">
        <v>152</v>
      </c>
      <c r="B154" s="67" t="str">
        <f>VLOOKUP(A154,'[5]SRV-Ledenbestand 2020-2021.'!$A:$B,2,FALSE)</f>
        <v>KASTEL</v>
      </c>
      <c r="C154" s="68" t="str">
        <f>VLOOKUP(A154,'[5]SRV-Ledenbestand 2020-2021.'!$A:$C,3,FALSE)</f>
        <v>KAST</v>
      </c>
      <c r="D154" s="67" t="str">
        <f>VLOOKUP(A154,'[5]SRV-Ledenbestand 2020-2021.'!$A:$D,4,FALSE)</f>
        <v>VANGOEDSENHOVEN ANDY</v>
      </c>
      <c r="E154" s="69" t="str">
        <f>VLOOKUP(A154,'[5]SRV-Ledenbestand 2020-2021.'!$A:$O,15,FALSE)</f>
        <v>C</v>
      </c>
      <c r="F154" s="70" t="str">
        <f>VLOOKUP(A154,'[5]SRV-Ledenbestand 2020-2021.'!$A:$E,5,FALSE)</f>
        <v>-</v>
      </c>
    </row>
    <row r="155" spans="1:6" s="74" customFormat="1" ht="18" customHeight="1" x14ac:dyDescent="0.3">
      <c r="A155" s="73">
        <v>153</v>
      </c>
      <c r="B155" s="67" t="str">
        <f>VLOOKUP(A155,'[5]SRV-Ledenbestand 2020-2021.'!$A:$B,2,FALSE)</f>
        <v>EMILE V</v>
      </c>
      <c r="C155" s="68" t="str">
        <f>VLOOKUP(A155,'[5]SRV-Ledenbestand 2020-2021.'!$A:$C,3,FALSE)</f>
        <v>EM-V</v>
      </c>
      <c r="D155" s="67" t="str">
        <f>VLOOKUP(A155,'[5]SRV-Ledenbestand 2020-2021.'!$A:$D,4,FALSE)</f>
        <v>VAN BORM KRIS</v>
      </c>
      <c r="E155" s="69" t="str">
        <f>VLOOKUP(A155,'[5]SRV-Ledenbestand 2020-2021.'!$A:$O,15,FALSE)</f>
        <v>B</v>
      </c>
      <c r="F155" s="70" t="str">
        <f>VLOOKUP(A155,'[5]SRV-Ledenbestand 2020-2021.'!$A:$E,5,FALSE)</f>
        <v>-</v>
      </c>
    </row>
    <row r="156" spans="1:6" s="74" customFormat="1" ht="18" customHeight="1" x14ac:dyDescent="0.3">
      <c r="A156" s="72">
        <v>154</v>
      </c>
      <c r="B156" s="67" t="s">
        <v>17</v>
      </c>
      <c r="C156" s="68" t="str">
        <f>VLOOKUP(A156,'[5]SRV-Ledenbestand 2020-2021.'!$A:$C,3,FALSE)</f>
        <v>VS</v>
      </c>
      <c r="D156" s="67" t="str">
        <f>VLOOKUP(A156,'[5]SRV-Ledenbestand 2020-2021.'!$A:$D,4,FALSE)</f>
        <v>SEGERS TOM</v>
      </c>
      <c r="E156" s="69" t="str">
        <f>VLOOKUP(A156,'[5]SRV-Ledenbestand 2020-2021.'!$A:$O,15,FALSE)</f>
        <v>D</v>
      </c>
      <c r="F156" s="70" t="str">
        <f>VLOOKUP(A156,'[5]SRV-Ledenbestand 2020-2021.'!$A:$E,5,FALSE)</f>
        <v>-</v>
      </c>
    </row>
    <row r="157" spans="1:6" s="74" customFormat="1" ht="18" customHeight="1" x14ac:dyDescent="0.3">
      <c r="A157" s="73">
        <v>155</v>
      </c>
      <c r="B157" s="67" t="s">
        <v>17</v>
      </c>
      <c r="C157" s="68" t="str">
        <f>VLOOKUP(A157,'[5]SRV-Ledenbestand 2020-2021.'!$A:$C,3,FALSE)</f>
        <v>VS</v>
      </c>
      <c r="D157" s="67" t="str">
        <f>VLOOKUP(A157,'[5]SRV-Ledenbestand 2020-2021.'!$A:$D,4,FALSE)</f>
        <v>BRUYNINCKX PATRICK</v>
      </c>
      <c r="E157" s="69" t="str">
        <f>VLOOKUP(A157,'[5]SRV-Ledenbestand 2020-2021.'!$A:$O,15,FALSE)</f>
        <v>B</v>
      </c>
      <c r="F157" s="70" t="str">
        <f>VLOOKUP(A157,'[5]SRV-Ledenbestand 2020-2021.'!$A:$E,5,FALSE)</f>
        <v>-</v>
      </c>
    </row>
    <row r="158" spans="1:6" s="74" customFormat="1" ht="18" customHeight="1" x14ac:dyDescent="0.3">
      <c r="A158" s="72">
        <v>156</v>
      </c>
      <c r="B158" s="67" t="str">
        <f>VLOOKUP(A158,'[5]SRV-Ledenbestand 2020-2021.'!$A:$B,2,FALSE)</f>
        <v>KASTEL</v>
      </c>
      <c r="C158" s="68" t="str">
        <f>VLOOKUP(A158,'[5]SRV-Ledenbestand 2020-2021.'!$A:$C,3,FALSE)</f>
        <v>KAST</v>
      </c>
      <c r="D158" s="67" t="str">
        <f>VLOOKUP(A158,'[5]SRV-Ledenbestand 2020-2021.'!$A:$D,4,FALSE)</f>
        <v>VLAMINCK JENTY</v>
      </c>
      <c r="E158" s="69" t="str">
        <f>VLOOKUP(A158,'[5]SRV-Ledenbestand 2020-2021.'!$A:$O,15,FALSE)</f>
        <v>B</v>
      </c>
      <c r="F158" s="70" t="str">
        <f>VLOOKUP(A158,'[5]SRV-Ledenbestand 2020-2021.'!$A:$E,5,FALSE)</f>
        <v>-</v>
      </c>
    </row>
    <row r="159" spans="1:6" s="74" customFormat="1" ht="18" customHeight="1" x14ac:dyDescent="0.3">
      <c r="A159" s="73">
        <v>157</v>
      </c>
      <c r="B159" s="67" t="str">
        <f>VLOOKUP(A159,'[5]SRV-Ledenbestand 2020-2021.'!$A:$B,2,FALSE)</f>
        <v>KASTEL</v>
      </c>
      <c r="C159" s="68" t="str">
        <f>VLOOKUP(A159,'[5]SRV-Ledenbestand 2020-2021.'!$A:$C,3,FALSE)</f>
        <v>KAST</v>
      </c>
      <c r="D159" s="67" t="str">
        <f>VLOOKUP(A159,'[5]SRV-Ledenbestand 2020-2021.'!$A:$D,4,FALSE)</f>
        <v>VAN HOVE LUC</v>
      </c>
      <c r="E159" s="69" t="str">
        <f>VLOOKUP(A159,'[5]SRV-Ledenbestand 2020-2021.'!$A:$O,15,FALSE)</f>
        <v>C</v>
      </c>
      <c r="F159" s="70" t="str">
        <f>VLOOKUP(A159,'[5]SRV-Ledenbestand 2020-2021.'!$A:$E,5,FALSE)</f>
        <v>-</v>
      </c>
    </row>
    <row r="160" spans="1:6" s="74" customFormat="1" ht="18" customHeight="1" x14ac:dyDescent="0.3">
      <c r="A160" s="72">
        <v>158</v>
      </c>
      <c r="B160" s="67" t="str">
        <f>VLOOKUP(A160,'[5]SRV-Ledenbestand 2020-2021.'!$A:$B,2,FALSE)</f>
        <v>KALFORT SPORTIF</v>
      </c>
      <c r="C160" s="68" t="str">
        <f>VLOOKUP(A160,'[5]SRV-Ledenbestand 2020-2021.'!$A:$C,3,FALSE)</f>
        <v>KALF</v>
      </c>
      <c r="D160" s="67" t="str">
        <f>VLOOKUP(A160,'[5]SRV-Ledenbestand 2020-2021.'!$A:$D,4,FALSE)</f>
        <v>VAN DER WILT CORNELIS</v>
      </c>
      <c r="E160" s="69" t="str">
        <f>VLOOKUP(A160,'[5]SRV-Ledenbestand 2020-2021.'!$A:$O,15,FALSE)</f>
        <v>C</v>
      </c>
      <c r="F160" s="70" t="str">
        <f>VLOOKUP(A160,'[5]SRV-Ledenbestand 2020-2021.'!$A:$E,5,FALSE)</f>
        <v>-</v>
      </c>
    </row>
    <row r="161" spans="1:6" s="74" customFormat="1" ht="18" customHeight="1" x14ac:dyDescent="0.3">
      <c r="A161" s="73">
        <v>159</v>
      </c>
      <c r="B161" s="67" t="str">
        <f>VLOOKUP(A161,'[5]SRV-Ledenbestand 2020-2021.'!$A:$B,2,FALSE)</f>
        <v>KASTEL</v>
      </c>
      <c r="C161" s="68" t="str">
        <f>VLOOKUP(A161,'[5]SRV-Ledenbestand 2020-2021.'!$A:$C,3,FALSE)</f>
        <v>KAST</v>
      </c>
      <c r="D161" s="67" t="str">
        <f>VLOOKUP(A161,'[5]SRV-Ledenbestand 2020-2021.'!$A:$D,4,FALSE)</f>
        <v>HERMANS SOPHIE</v>
      </c>
      <c r="E161" s="69" t="str">
        <f>VLOOKUP(A161,'[5]SRV-Ledenbestand 2020-2021.'!$A:$O,15,FALSE)</f>
        <v>NA</v>
      </c>
      <c r="F161" s="70" t="str">
        <f>VLOOKUP(A161,'[5]SRV-Ledenbestand 2020-2021.'!$A:$E,5,FALSE)</f>
        <v>-</v>
      </c>
    </row>
    <row r="162" spans="1:6" s="74" customFormat="1" ht="18" customHeight="1" x14ac:dyDescent="0.3">
      <c r="A162" s="72">
        <v>160</v>
      </c>
      <c r="B162" s="67" t="s">
        <v>17</v>
      </c>
      <c r="C162" s="68" t="str">
        <f>VLOOKUP(A162,'[5]SRV-Ledenbestand 2020-2021.'!$A:$C,3,FALSE)</f>
        <v>VS</v>
      </c>
      <c r="D162" s="67" t="str">
        <f>VLOOKUP(A162,'[5]SRV-Ledenbestand 2020-2021.'!$A:$D,4,FALSE)</f>
        <v>SCHELKENS WIM</v>
      </c>
      <c r="E162" s="69" t="str">
        <f>VLOOKUP(A162,'[5]SRV-Ledenbestand 2020-2021.'!$A:$O,15,FALSE)</f>
        <v>B</v>
      </c>
      <c r="F162" s="70" t="str">
        <f>VLOOKUP(A162,'[5]SRV-Ledenbestand 2020-2021.'!$A:$E,5,FALSE)</f>
        <v>-</v>
      </c>
    </row>
    <row r="163" spans="1:6" s="74" customFormat="1" ht="18" customHeight="1" x14ac:dyDescent="0.3">
      <c r="A163" s="73">
        <v>161</v>
      </c>
      <c r="B163" s="67" t="str">
        <f>VLOOKUP(A163,'[5]SRV-Ledenbestand 2020-2021.'!$A:$B,2,FALSE)</f>
        <v>THE Q</v>
      </c>
      <c r="C163" s="68" t="str">
        <f>VLOOKUP(A163,'[5]SRV-Ledenbestand 2020-2021.'!$A:$C,3,FALSE)</f>
        <v>THQ</v>
      </c>
      <c r="D163" s="67" t="str">
        <f>VLOOKUP(A163,'[5]SRV-Ledenbestand 2020-2021.'!$A:$D,4,FALSE)</f>
        <v>DEHERTOGH JOHAN</v>
      </c>
      <c r="E163" s="69" t="str">
        <f>VLOOKUP(A163,'[5]SRV-Ledenbestand 2020-2021.'!$A:$O,15,FALSE)</f>
        <v>A</v>
      </c>
      <c r="F163" s="70" t="str">
        <f>VLOOKUP(A163,'[5]SRV-Ledenbestand 2020-2021.'!$A:$E,5,FALSE)</f>
        <v>-</v>
      </c>
    </row>
    <row r="164" spans="1:6" s="74" customFormat="1" ht="18" customHeight="1" x14ac:dyDescent="0.3">
      <c r="A164" s="72">
        <v>162</v>
      </c>
      <c r="B164" s="67" t="str">
        <f>VLOOKUP(A164,'[5]SRV-Ledenbestand 2020-2021.'!$A:$B,2,FALSE)</f>
        <v>BILJARTBOYS</v>
      </c>
      <c r="C164" s="68" t="str">
        <f>VLOOKUP(A164,'[5]SRV-Ledenbestand 2020-2021.'!$A:$C,3,FALSE)</f>
        <v>BJB</v>
      </c>
      <c r="D164" s="67" t="str">
        <f>VLOOKUP(A164,'[5]SRV-Ledenbestand 2020-2021.'!$A:$D,4,FALSE)</f>
        <v>DE VISSCHER RUDY</v>
      </c>
      <c r="E164" s="69" t="str">
        <f>VLOOKUP(A164,'[5]SRV-Ledenbestand 2020-2021.'!$A:$O,15,FALSE)</f>
        <v>NA</v>
      </c>
      <c r="F164" s="70" t="str">
        <f>VLOOKUP(A164,'[5]SRV-Ledenbestand 2020-2021.'!$A:$E,5,FALSE)</f>
        <v>-</v>
      </c>
    </row>
    <row r="165" spans="1:6" s="74" customFormat="1" ht="18" customHeight="1" x14ac:dyDescent="0.3">
      <c r="A165" s="73">
        <v>163</v>
      </c>
      <c r="B165" s="67" t="str">
        <f>VLOOKUP(A165,'[5]SRV-Ledenbestand 2020-2021.'!$A:$B,2,FALSE)</f>
        <v>DE SPLINTERS</v>
      </c>
      <c r="C165" s="68" t="str">
        <f>VLOOKUP(A165,'[5]SRV-Ledenbestand 2020-2021.'!$A:$C,3,FALSE)</f>
        <v>SPLI</v>
      </c>
      <c r="D165" s="67" t="str">
        <f>VLOOKUP(A165,'[5]SRV-Ledenbestand 2020-2021.'!$A:$D,4,FALSE)</f>
        <v>DE COCK SACHA</v>
      </c>
      <c r="E165" s="69" t="str">
        <f>VLOOKUP(A165,'[5]SRV-Ledenbestand 2020-2021.'!$A:$O,15,FALSE)</f>
        <v>B</v>
      </c>
      <c r="F165" s="70" t="str">
        <f>VLOOKUP(A165,'[5]SRV-Ledenbestand 2020-2021.'!$A:$E,5,FALSE)</f>
        <v>-</v>
      </c>
    </row>
    <row r="166" spans="1:6" s="74" customFormat="1" ht="18" customHeight="1" x14ac:dyDescent="0.3">
      <c r="A166" s="72">
        <v>164</v>
      </c>
      <c r="B166" s="67" t="str">
        <f>VLOOKUP(A166,'[5]SRV-Ledenbestand 2020-2021.'!$A:$B,2,FALSE)</f>
        <v>DE SPLINTERS</v>
      </c>
      <c r="C166" s="68" t="str">
        <f>VLOOKUP(A166,'[5]SRV-Ledenbestand 2020-2021.'!$A:$C,3,FALSE)</f>
        <v>SPLI</v>
      </c>
      <c r="D166" s="67" t="str">
        <f>VLOOKUP(A166,'[5]SRV-Ledenbestand 2020-2021.'!$A:$D,4,FALSE)</f>
        <v>VAN DEN BRANDEN MICHEL</v>
      </c>
      <c r="E166" s="69" t="str">
        <f>VLOOKUP(A166,'[5]SRV-Ledenbestand 2020-2021.'!$A:$O,15,FALSE)</f>
        <v>A</v>
      </c>
      <c r="F166" s="70" t="str">
        <f>VLOOKUP(A166,'[5]SRV-Ledenbestand 2020-2021.'!$A:$E,5,FALSE)</f>
        <v>-</v>
      </c>
    </row>
    <row r="167" spans="1:6" s="74" customFormat="1" ht="18" customHeight="1" x14ac:dyDescent="0.3">
      <c r="A167" s="73">
        <v>165</v>
      </c>
      <c r="B167" s="67" t="str">
        <f>VLOOKUP(A167,'[5]SRV-Ledenbestand 2020-2021.'!$A:$B,2,FALSE)</f>
        <v>'t ZANDHOF</v>
      </c>
      <c r="C167" s="68" t="str">
        <f>VLOOKUP(A167,'[5]SRV-Ledenbestand 2020-2021.'!$A:$C,3,FALSE)</f>
        <v>TZH</v>
      </c>
      <c r="D167" s="67" t="str">
        <f>VLOOKUP(A167,'[5]SRV-Ledenbestand 2020-2021.'!$A:$D,4,FALSE)</f>
        <v>CLEEMPUT DAVY</v>
      </c>
      <c r="E167" s="69" t="str">
        <f>VLOOKUP(A167,'[5]SRV-Ledenbestand 2020-2021.'!$A:$O,15,FALSE)</f>
        <v>D</v>
      </c>
      <c r="F167" s="70" t="str">
        <f>VLOOKUP(A167,'[5]SRV-Ledenbestand 2020-2021.'!$A:$E,5,FALSE)</f>
        <v>-</v>
      </c>
    </row>
    <row r="168" spans="1:6" s="74" customFormat="1" ht="18" customHeight="1" x14ac:dyDescent="0.3">
      <c r="A168" s="72">
        <v>166</v>
      </c>
      <c r="B168" s="67" t="str">
        <f>VLOOKUP(A168,'[5]SRV-Ledenbestand 2020-2021.'!$A:$B,2,FALSE)</f>
        <v>DE SPLINTERS</v>
      </c>
      <c r="C168" s="68" t="str">
        <f>VLOOKUP(A168,'[5]SRV-Ledenbestand 2020-2021.'!$A:$C,3,FALSE)</f>
        <v>SPLI</v>
      </c>
      <c r="D168" s="67" t="str">
        <f>VLOOKUP(A168,'[5]SRV-Ledenbestand 2020-2021.'!$A:$D,4,FALSE)</f>
        <v>VAN DEN BOSSCHE JAMES</v>
      </c>
      <c r="E168" s="69" t="str">
        <f>VLOOKUP(A168,'[5]SRV-Ledenbestand 2020-2021.'!$A:$O,15,FALSE)</f>
        <v>A</v>
      </c>
      <c r="F168" s="70" t="str">
        <f>VLOOKUP(A168,'[5]SRV-Ledenbestand 2020-2021.'!$A:$E,5,FALSE)</f>
        <v>-</v>
      </c>
    </row>
    <row r="169" spans="1:6" s="74" customFormat="1" ht="18" customHeight="1" x14ac:dyDescent="0.3">
      <c r="A169" s="73">
        <v>167</v>
      </c>
      <c r="B169" s="67" t="str">
        <f>VLOOKUP(A169,'[5]SRV-Ledenbestand 2020-2021.'!$A:$B,2,FALSE)</f>
        <v>BARBOER</v>
      </c>
      <c r="C169" s="68" t="str">
        <f>VLOOKUP(A169,'[5]SRV-Ledenbestand 2020-2021.'!$A:$C,3,FALSE)</f>
        <v>BBR</v>
      </c>
      <c r="D169" s="67" t="str">
        <f>VLOOKUP(A169,'[5]SRV-Ledenbestand 2020-2021.'!$A:$D,4,FALSE)</f>
        <v>DE PRINS VALENTIN</v>
      </c>
      <c r="E169" s="69" t="str">
        <f>VLOOKUP(A169,'[5]SRV-Ledenbestand 2020-2021.'!$A:$O,15,FALSE)</f>
        <v>D</v>
      </c>
      <c r="F169" s="70" t="str">
        <f>VLOOKUP(A169,'[5]SRV-Ledenbestand 2020-2021.'!$A:$E,5,FALSE)</f>
        <v>-</v>
      </c>
    </row>
    <row r="170" spans="1:6" s="74" customFormat="1" ht="18" customHeight="1" x14ac:dyDescent="0.3">
      <c r="A170" s="72">
        <v>168</v>
      </c>
      <c r="B170" s="67" t="str">
        <f>VLOOKUP(A170,'[5]SRV-Ledenbestand 2020-2021.'!$A:$B,2,FALSE)</f>
        <v>DEN TWEEDEN THUIS</v>
      </c>
      <c r="C170" s="68" t="str">
        <f>VLOOKUP(A170,'[5]SRV-Ledenbestand 2020-2021.'!$A:$C,3,FALSE)</f>
        <v>TWT</v>
      </c>
      <c r="D170" s="67" t="str">
        <f>VLOOKUP(A170,'[5]SRV-Ledenbestand 2020-2021.'!$A:$D,4,FALSE)</f>
        <v>TAEKELS MARNIX</v>
      </c>
      <c r="E170" s="69" t="str">
        <f>VLOOKUP(A170,'[5]SRV-Ledenbestand 2020-2021.'!$A:$O,15,FALSE)</f>
        <v>D</v>
      </c>
      <c r="F170" s="70" t="str">
        <f>VLOOKUP(A170,'[5]SRV-Ledenbestand 2020-2021.'!$A:$E,5,FALSE)</f>
        <v>-</v>
      </c>
    </row>
    <row r="171" spans="1:6" s="74" customFormat="1" ht="18" customHeight="1" x14ac:dyDescent="0.3">
      <c r="A171" s="73">
        <v>169</v>
      </c>
      <c r="B171" s="67" t="str">
        <f>VLOOKUP(A171,'[5]SRV-Ledenbestand 2020-2021.'!$A:$B,2,FALSE)</f>
        <v>OUD LIMBURG</v>
      </c>
      <c r="C171" s="68" t="str">
        <f>VLOOKUP(A171,'[5]SRV-Ledenbestand 2020-2021.'!$A:$C,3,FALSE)</f>
        <v>OUD</v>
      </c>
      <c r="D171" s="67" t="str">
        <f>VLOOKUP(A171,'[5]SRV-Ledenbestand 2020-2021.'!$A:$D,4,FALSE)</f>
        <v>BROOTHAERS KURT</v>
      </c>
      <c r="E171" s="69" t="str">
        <f>VLOOKUP(A171,'[5]SRV-Ledenbestand 2020-2021.'!$A:$O,15,FALSE)</f>
        <v>D</v>
      </c>
      <c r="F171" s="70" t="str">
        <f>VLOOKUP(A171,'[5]SRV-Ledenbestand 2020-2021.'!$A:$E,5,FALSE)</f>
        <v>-</v>
      </c>
    </row>
    <row r="172" spans="1:6" s="74" customFormat="1" ht="18" customHeight="1" x14ac:dyDescent="0.3">
      <c r="A172" s="72">
        <v>170</v>
      </c>
      <c r="B172" s="67" t="str">
        <f>VLOOKUP(A172,'[5]SRV-Ledenbestand 2020-2021.'!$A:$B,2,FALSE)</f>
        <v>DE SPLINTERS</v>
      </c>
      <c r="C172" s="68" t="str">
        <f>VLOOKUP(A172,'[5]SRV-Ledenbestand 2020-2021.'!$A:$C,3,FALSE)</f>
        <v>SPLI</v>
      </c>
      <c r="D172" s="67" t="str">
        <f>VLOOKUP(A172,'[5]SRV-Ledenbestand 2020-2021.'!$A:$D,4,FALSE)</f>
        <v>VAN DEN EEDE EDDIE</v>
      </c>
      <c r="E172" s="69" t="str">
        <f>VLOOKUP(A172,'[5]SRV-Ledenbestand 2020-2021.'!$A:$O,15,FALSE)</f>
        <v>NA</v>
      </c>
      <c r="F172" s="70" t="str">
        <f>VLOOKUP(A172,'[5]SRV-Ledenbestand 2020-2021.'!$A:$E,5,FALSE)</f>
        <v>-</v>
      </c>
    </row>
    <row r="173" spans="1:6" s="74" customFormat="1" ht="18" customHeight="1" x14ac:dyDescent="0.3">
      <c r="A173" s="73">
        <v>171</v>
      </c>
      <c r="B173" s="67" t="s">
        <v>17</v>
      </c>
      <c r="C173" s="68" t="str">
        <f>VLOOKUP(A173,'[5]SRV-Ledenbestand 2020-2021.'!$A:$C,3,FALSE)</f>
        <v>VS</v>
      </c>
      <c r="D173" s="67" t="str">
        <f>VLOOKUP(A173,'[5]SRV-Ledenbestand 2020-2021.'!$A:$D,4,FALSE)</f>
        <v>NOLF JOHAN</v>
      </c>
      <c r="E173" s="69" t="str">
        <f>VLOOKUP(A173,'[5]SRV-Ledenbestand 2020-2021.'!$A:$O,15,FALSE)</f>
        <v>D</v>
      </c>
      <c r="F173" s="70" t="str">
        <f>VLOOKUP(A173,'[5]SRV-Ledenbestand 2020-2021.'!$A:$E,5,FALSE)</f>
        <v>-</v>
      </c>
    </row>
    <row r="174" spans="1:6" s="74" customFormat="1" ht="18" customHeight="1" x14ac:dyDescent="0.3">
      <c r="A174" s="72">
        <v>172</v>
      </c>
      <c r="B174" s="67" t="str">
        <f>VLOOKUP(A174,'[5]SRV-Ledenbestand 2020-2021.'!$A:$B,2,FALSE)</f>
        <v>DE SPLINTERS</v>
      </c>
      <c r="C174" s="68" t="str">
        <f>VLOOKUP(A174,'[5]SRV-Ledenbestand 2020-2021.'!$A:$C,3,FALSE)</f>
        <v>SPLI</v>
      </c>
      <c r="D174" s="67" t="str">
        <f>VLOOKUP(A174,'[5]SRV-Ledenbestand 2020-2021.'!$A:$D,4,FALSE)</f>
        <v>VAN DEN EEDE JURGEN</v>
      </c>
      <c r="E174" s="69" t="str">
        <f>VLOOKUP(A174,'[5]SRV-Ledenbestand 2020-2021.'!$A:$O,15,FALSE)</f>
        <v>A</v>
      </c>
      <c r="F174" s="70" t="str">
        <f>VLOOKUP(A174,'[5]SRV-Ledenbestand 2020-2021.'!$A:$E,5,FALSE)</f>
        <v>-</v>
      </c>
    </row>
    <row r="175" spans="1:6" s="74" customFormat="1" ht="18" customHeight="1" x14ac:dyDescent="0.3">
      <c r="A175" s="73">
        <v>173</v>
      </c>
      <c r="B175" s="67" t="str">
        <f>VLOOKUP(A175,'[5]SRV-Ledenbestand 2020-2021.'!$A:$B,2,FALSE)</f>
        <v>DE BELOFTEN</v>
      </c>
      <c r="C175" s="68" t="str">
        <f>VLOOKUP(A175,'[5]SRV-Ledenbestand 2020-2021.'!$A:$C,3,FALSE)</f>
        <v>DBEL</v>
      </c>
      <c r="D175" s="67" t="str">
        <f>VLOOKUP(A175,'[5]SRV-Ledenbestand 2020-2021.'!$A:$D,4,FALSE)</f>
        <v>DE HERT FRANCOIS</v>
      </c>
      <c r="E175" s="69" t="str">
        <f>VLOOKUP(A175,'[5]SRV-Ledenbestand 2020-2021.'!$A:$O,15,FALSE)</f>
        <v>NA</v>
      </c>
      <c r="F175" s="70" t="str">
        <f>VLOOKUP(A175,'[5]SRV-Ledenbestand 2020-2021.'!$A:$E,5,FALSE)</f>
        <v>-</v>
      </c>
    </row>
    <row r="176" spans="1:6" s="74" customFormat="1" ht="18" customHeight="1" x14ac:dyDescent="0.3">
      <c r="A176" s="72">
        <v>174</v>
      </c>
      <c r="B176" s="67" t="str">
        <f>VLOOKUP(A176,'[5]SRV-Ledenbestand 2020-2021.'!$A:$B,2,FALSE)</f>
        <v>HET WIEL</v>
      </c>
      <c r="C176" s="68" t="str">
        <f>VLOOKUP(A176,'[5]SRV-Ledenbestand 2020-2021.'!$A:$C,3,FALSE)</f>
        <v>WIEL</v>
      </c>
      <c r="D176" s="67" t="str">
        <f>VLOOKUP(A176,'[5]SRV-Ledenbestand 2020-2021.'!$A:$D,4,FALSE)</f>
        <v>MOENS ROBBY</v>
      </c>
      <c r="E176" s="69" t="str">
        <f>VLOOKUP(A176,'[5]SRV-Ledenbestand 2020-2021.'!$A:$O,15,FALSE)</f>
        <v>B</v>
      </c>
      <c r="F176" s="70" t="str">
        <f>VLOOKUP(A176,'[5]SRV-Ledenbestand 2020-2021.'!$A:$E,5,FALSE)</f>
        <v>-</v>
      </c>
    </row>
    <row r="177" spans="1:6" s="74" customFormat="1" ht="18" customHeight="1" x14ac:dyDescent="0.3">
      <c r="A177" s="73">
        <v>175</v>
      </c>
      <c r="B177" s="67" t="str">
        <f>VLOOKUP(A177,'[5]SRV-Ledenbestand 2020-2021.'!$A:$B,2,FALSE)</f>
        <v>TORENHOF</v>
      </c>
      <c r="C177" s="68" t="str">
        <f>VLOOKUP(A177,'[5]SRV-Ledenbestand 2020-2021.'!$A:$C,3,FALSE)</f>
        <v>THOF</v>
      </c>
      <c r="D177" s="67" t="str">
        <f>VLOOKUP(A177,'[5]SRV-Ledenbestand 2020-2021.'!$A:$D,4,FALSE)</f>
        <v>VERBRAECKEN JOHAN</v>
      </c>
      <c r="E177" s="69" t="str">
        <f>VLOOKUP(A177,'[5]SRV-Ledenbestand 2020-2021.'!$A:$O,15,FALSE)</f>
        <v>A</v>
      </c>
      <c r="F177" s="70" t="str">
        <f>VLOOKUP(A177,'[5]SRV-Ledenbestand 2020-2021.'!$A:$E,5,FALSE)</f>
        <v>-</v>
      </c>
    </row>
    <row r="178" spans="1:6" s="74" customFormat="1" ht="18" customHeight="1" x14ac:dyDescent="0.3">
      <c r="A178" s="72">
        <v>176</v>
      </c>
      <c r="B178" s="67" t="str">
        <f>VLOOKUP(A178,'[5]SRV-Ledenbestand 2020-2021.'!$A:$B,2,FALSE)</f>
        <v>PLAZA</v>
      </c>
      <c r="C178" s="68" t="str">
        <f>VLOOKUP(A178,'[5]SRV-Ledenbestand 2020-2021.'!$A:$C,3,FALSE)</f>
        <v>PLZ</v>
      </c>
      <c r="D178" s="67" t="str">
        <f>VLOOKUP(A178,'[5]SRV-Ledenbestand 2020-2021.'!$A:$D,4,FALSE)</f>
        <v>BOODTS ROELAND</v>
      </c>
      <c r="E178" s="69" t="str">
        <f>VLOOKUP(A178,'[5]SRV-Ledenbestand 2020-2021.'!$A:$O,15,FALSE)</f>
        <v>D</v>
      </c>
      <c r="F178" s="70" t="str">
        <f>VLOOKUP(A178,'[5]SRV-Ledenbestand 2020-2021.'!$A:$E,5,FALSE)</f>
        <v>-</v>
      </c>
    </row>
    <row r="179" spans="1:6" s="74" customFormat="1" ht="18" customHeight="1" x14ac:dyDescent="0.3">
      <c r="A179" s="73">
        <v>177</v>
      </c>
      <c r="B179" s="67" t="str">
        <f>VLOOKUP(A179,'[5]SRV-Ledenbestand 2020-2021.'!$A:$B,2,FALSE)</f>
        <v>PLAZA</v>
      </c>
      <c r="C179" s="68" t="str">
        <f>VLOOKUP(A179,'[5]SRV-Ledenbestand 2020-2021.'!$A:$C,3,FALSE)</f>
        <v>PLZ</v>
      </c>
      <c r="D179" s="67" t="str">
        <f>VLOOKUP(A179,'[5]SRV-Ledenbestand 2020-2021.'!$A:$D,4,FALSE)</f>
        <v>SARENS CHRISTOPH</v>
      </c>
      <c r="E179" s="69" t="str">
        <f>VLOOKUP(A179,'[5]SRV-Ledenbestand 2020-2021.'!$A:$O,15,FALSE)</f>
        <v>C</v>
      </c>
      <c r="F179" s="70">
        <f>VLOOKUP(A179,'[5]SRV-Ledenbestand 2020-2021.'!$A:$E,5,FALSE)</f>
        <v>2</v>
      </c>
    </row>
    <row r="180" spans="1:6" s="74" customFormat="1" ht="18" customHeight="1" x14ac:dyDescent="0.3">
      <c r="A180" s="72">
        <v>178</v>
      </c>
      <c r="B180" s="67" t="str">
        <f>VLOOKUP(A180,'[5]SRV-Ledenbestand 2020-2021.'!$A:$B,2,FALSE)</f>
        <v>BILJARTBOYS</v>
      </c>
      <c r="C180" s="68" t="str">
        <f>VLOOKUP(A180,'[5]SRV-Ledenbestand 2020-2021.'!$A:$C,3,FALSE)</f>
        <v>BJB</v>
      </c>
      <c r="D180" s="67" t="str">
        <f>VLOOKUP(A180,'[5]SRV-Ledenbestand 2020-2021.'!$A:$D,4,FALSE)</f>
        <v>POORTMANS PAUL</v>
      </c>
      <c r="E180" s="69" t="str">
        <f>VLOOKUP(A180,'[5]SRV-Ledenbestand 2020-2021.'!$A:$O,15,FALSE)</f>
        <v>C</v>
      </c>
      <c r="F180" s="70" t="str">
        <f>VLOOKUP(A180,'[5]SRV-Ledenbestand 2020-2021.'!$A:$E,5,FALSE)</f>
        <v>-</v>
      </c>
    </row>
    <row r="181" spans="1:6" s="74" customFormat="1" ht="18" customHeight="1" x14ac:dyDescent="0.3">
      <c r="A181" s="73">
        <v>179</v>
      </c>
      <c r="B181" s="67" t="str">
        <f>VLOOKUP(A181,'[5]SRV-Ledenbestand 2020-2021.'!$A:$B,2,FALSE)</f>
        <v>BILJARTBOYS</v>
      </c>
      <c r="C181" s="68" t="str">
        <f>VLOOKUP(A181,'[5]SRV-Ledenbestand 2020-2021.'!$A:$C,3,FALSE)</f>
        <v>BJB</v>
      </c>
      <c r="D181" s="67" t="str">
        <f>VLOOKUP(A181,'[5]SRV-Ledenbestand 2020-2021.'!$A:$D,4,FALSE)</f>
        <v>COOLS PETER</v>
      </c>
      <c r="E181" s="69" t="str">
        <f>VLOOKUP(A181,'[5]SRV-Ledenbestand 2020-2021.'!$A:$O,15,FALSE)</f>
        <v>A</v>
      </c>
      <c r="F181" s="70" t="str">
        <f>VLOOKUP(A181,'[5]SRV-Ledenbestand 2020-2021.'!$A:$E,5,FALSE)</f>
        <v>-</v>
      </c>
    </row>
    <row r="182" spans="1:6" s="74" customFormat="1" ht="18" customHeight="1" x14ac:dyDescent="0.3">
      <c r="A182" s="72">
        <v>180</v>
      </c>
      <c r="B182" s="67" t="str">
        <f>VLOOKUP(A182,'[5]SRV-Ledenbestand 2020-2021.'!$A:$B,2,FALSE)</f>
        <v>DEN BLACK</v>
      </c>
      <c r="C182" s="68" t="str">
        <f>VLOOKUP(A182,'[5]SRV-Ledenbestand 2020-2021.'!$A:$C,3,FALSE)</f>
        <v>DBLA</v>
      </c>
      <c r="D182" s="67" t="str">
        <f>VLOOKUP(A182,'[5]SRV-Ledenbestand 2020-2021.'!$A:$D,4,FALSE)</f>
        <v>VAN DYCK JULIEN</v>
      </c>
      <c r="E182" s="69" t="str">
        <f>VLOOKUP(A182,'[5]SRV-Ledenbestand 2020-2021.'!$A:$O,15,FALSE)</f>
        <v>A</v>
      </c>
      <c r="F182" s="70" t="str">
        <f>VLOOKUP(A182,'[5]SRV-Ledenbestand 2020-2021.'!$A:$E,5,FALSE)</f>
        <v>-</v>
      </c>
    </row>
    <row r="183" spans="1:6" s="74" customFormat="1" ht="18" customHeight="1" x14ac:dyDescent="0.3">
      <c r="A183" s="73">
        <v>181</v>
      </c>
      <c r="B183" s="67" t="s">
        <v>17</v>
      </c>
      <c r="C183" s="68" t="str">
        <f>VLOOKUP(A183,'[5]SRV-Ledenbestand 2020-2021.'!$A:$C,3,FALSE)</f>
        <v>†</v>
      </c>
      <c r="D183" s="67" t="str">
        <f>VLOOKUP(A183,'[5]SRV-Ledenbestand 2020-2021.'!$A:$D,4,FALSE)</f>
        <v>SPIESSENS WALTER †</v>
      </c>
      <c r="E183" s="69" t="str">
        <f>VLOOKUP(A183,'[5]SRV-Ledenbestand 2020-2021.'!$A:$O,15,FALSE)</f>
        <v>A</v>
      </c>
      <c r="F183" s="70" t="str">
        <f>VLOOKUP(A183,'[5]SRV-Ledenbestand 2020-2021.'!$A:$E,5,FALSE)</f>
        <v>-</v>
      </c>
    </row>
    <row r="184" spans="1:6" s="74" customFormat="1" ht="18" customHeight="1" x14ac:dyDescent="0.3">
      <c r="A184" s="72">
        <v>182</v>
      </c>
      <c r="B184" s="67" t="s">
        <v>17</v>
      </c>
      <c r="C184" s="68" t="str">
        <f>VLOOKUP(A184,'[5]SRV-Ledenbestand 2020-2021.'!$A:$C,3,FALSE)</f>
        <v>VS</v>
      </c>
      <c r="D184" s="67" t="str">
        <f>VLOOKUP(A184,'[5]SRV-Ledenbestand 2020-2021.'!$A:$D,4,FALSE)</f>
        <v>VAN DRIESSCHE DAVE</v>
      </c>
      <c r="E184" s="69" t="str">
        <f>VLOOKUP(A184,'[5]SRV-Ledenbestand 2020-2021.'!$A:$O,15,FALSE)</f>
        <v>NA</v>
      </c>
      <c r="F184" s="70" t="str">
        <f>VLOOKUP(A184,'[5]SRV-Ledenbestand 2020-2021.'!$A:$E,5,FALSE)</f>
        <v>-</v>
      </c>
    </row>
    <row r="185" spans="1:6" s="74" customFormat="1" ht="18" customHeight="1" x14ac:dyDescent="0.3">
      <c r="A185" s="73">
        <v>183</v>
      </c>
      <c r="B185" s="67" t="str">
        <f>VLOOKUP(A185,'[5]SRV-Ledenbestand 2020-2021.'!$A:$B,2,FALSE)</f>
        <v>BILJARTBOYS</v>
      </c>
      <c r="C185" s="68" t="str">
        <f>VLOOKUP(A185,'[5]SRV-Ledenbestand 2020-2021.'!$A:$C,3,FALSE)</f>
        <v>BJB</v>
      </c>
      <c r="D185" s="67" t="str">
        <f>VLOOKUP(A185,'[5]SRV-Ledenbestand 2020-2021.'!$A:$D,4,FALSE)</f>
        <v>CARLIER CONSTANT</v>
      </c>
      <c r="E185" s="69" t="str">
        <f>VLOOKUP(A185,'[5]SRV-Ledenbestand 2020-2021.'!$A:$O,15,FALSE)</f>
        <v>B</v>
      </c>
      <c r="F185" s="70" t="str">
        <f>VLOOKUP(A185,'[5]SRV-Ledenbestand 2020-2021.'!$A:$E,5,FALSE)</f>
        <v>-</v>
      </c>
    </row>
    <row r="186" spans="1:6" s="74" customFormat="1" ht="18" customHeight="1" x14ac:dyDescent="0.3">
      <c r="A186" s="72">
        <v>184</v>
      </c>
      <c r="B186" s="67" t="s">
        <v>17</v>
      </c>
      <c r="C186" s="68" t="str">
        <f>VLOOKUP(A186,'[5]SRV-Ledenbestand 2020-2021.'!$A:$C,3,FALSE)</f>
        <v>VS</v>
      </c>
      <c r="D186" s="67" t="str">
        <f>VLOOKUP(A186,'[5]SRV-Ledenbestand 2020-2021.'!$A:$D,4,FALSE)</f>
        <v>DE MULDER RUDI</v>
      </c>
      <c r="E186" s="69" t="str">
        <f>VLOOKUP(A186,'[5]SRV-Ledenbestand 2020-2021.'!$A:$O,15,FALSE)</f>
        <v>B</v>
      </c>
      <c r="F186" s="70" t="str">
        <f>VLOOKUP(A186,'[5]SRV-Ledenbestand 2020-2021.'!$A:$E,5,FALSE)</f>
        <v>-</v>
      </c>
    </row>
    <row r="187" spans="1:6" s="74" customFormat="1" ht="18" customHeight="1" x14ac:dyDescent="0.3">
      <c r="A187" s="73">
        <v>185</v>
      </c>
      <c r="B187" s="67" t="str">
        <f>VLOOKUP(A187,'[5]SRV-Ledenbestand 2020-2021.'!$A:$B,2,FALSE)</f>
        <v>KASTEL</v>
      </c>
      <c r="C187" s="68" t="str">
        <f>VLOOKUP(A187,'[5]SRV-Ledenbestand 2020-2021.'!$A:$C,3,FALSE)</f>
        <v>KAST</v>
      </c>
      <c r="D187" s="67" t="str">
        <f>VLOOKUP(A187,'[5]SRV-Ledenbestand 2020-2021.'!$A:$D,4,FALSE)</f>
        <v>DE LOOS BRIGITTE</v>
      </c>
      <c r="E187" s="69" t="str">
        <f>VLOOKUP(A187,'[5]SRV-Ledenbestand 2020-2021.'!$A:$O,15,FALSE)</f>
        <v>D</v>
      </c>
      <c r="F187" s="70" t="str">
        <f>VLOOKUP(A187,'[5]SRV-Ledenbestand 2020-2021.'!$A:$E,5,FALSE)</f>
        <v>-</v>
      </c>
    </row>
    <row r="188" spans="1:6" s="74" customFormat="1" ht="18" customHeight="1" x14ac:dyDescent="0.3">
      <c r="A188" s="72">
        <v>186</v>
      </c>
      <c r="B188" s="67" t="str">
        <f>VLOOKUP(A188,'[5]SRV-Ledenbestand 2020-2021.'!$A:$B,2,FALSE)</f>
        <v>THE Q</v>
      </c>
      <c r="C188" s="68" t="str">
        <f>VLOOKUP(A188,'[5]SRV-Ledenbestand 2020-2021.'!$A:$C,3,FALSE)</f>
        <v>THQ</v>
      </c>
      <c r="D188" s="67" t="str">
        <f>VLOOKUP(A188,'[5]SRV-Ledenbestand 2020-2021.'!$A:$D,4,FALSE)</f>
        <v>VAN DE VOORDE MADY</v>
      </c>
      <c r="E188" s="69" t="str">
        <f>VLOOKUP(A188,'[5]SRV-Ledenbestand 2020-2021.'!$A:$O,15,FALSE)</f>
        <v>D</v>
      </c>
      <c r="F188" s="70" t="str">
        <f>VLOOKUP(A188,'[5]SRV-Ledenbestand 2020-2021.'!$A:$E,5,FALSE)</f>
        <v>-</v>
      </c>
    </row>
    <row r="189" spans="1:6" s="74" customFormat="1" ht="18" customHeight="1" x14ac:dyDescent="0.3">
      <c r="A189" s="73">
        <v>187</v>
      </c>
      <c r="B189" s="67" t="str">
        <f>VLOOKUP(A189,'[5]SRV-Ledenbestand 2020-2021.'!$A:$B,2,FALSE)</f>
        <v>DE ZES</v>
      </c>
      <c r="C189" s="68" t="str">
        <f>VLOOKUP(A189,'[5]SRV-Ledenbestand 2020-2021.'!$A:$C,3,FALSE)</f>
        <v>DZES</v>
      </c>
      <c r="D189" s="67" t="str">
        <f>VLOOKUP(A189,'[5]SRV-Ledenbestand 2020-2021.'!$A:$D,4,FALSE)</f>
        <v>EMANUEL BRENT</v>
      </c>
      <c r="E189" s="69" t="str">
        <f>VLOOKUP(A189,'[5]SRV-Ledenbestand 2020-2021.'!$A:$O,15,FALSE)</f>
        <v>D</v>
      </c>
      <c r="F189" s="70" t="str">
        <f>VLOOKUP(A189,'[5]SRV-Ledenbestand 2020-2021.'!$A:$E,5,FALSE)</f>
        <v>-</v>
      </c>
    </row>
    <row r="190" spans="1:6" s="74" customFormat="1" ht="18" customHeight="1" x14ac:dyDescent="0.3">
      <c r="A190" s="72">
        <v>188</v>
      </c>
      <c r="B190" s="67" t="str">
        <f>VLOOKUP(A190,'[5]SRV-Ledenbestand 2020-2021.'!$A:$B,2,FALSE)</f>
        <v>KASTEL</v>
      </c>
      <c r="C190" s="68" t="str">
        <f>VLOOKUP(A190,'[5]SRV-Ledenbestand 2020-2021.'!$A:$C,3,FALSE)</f>
        <v>KAST</v>
      </c>
      <c r="D190" s="67" t="str">
        <f>VLOOKUP(A190,'[5]SRV-Ledenbestand 2020-2021.'!$A:$D,4,FALSE)</f>
        <v>ROELS WANNES</v>
      </c>
      <c r="E190" s="69" t="str">
        <f>VLOOKUP(A190,'[5]SRV-Ledenbestand 2020-2021.'!$A:$O,15,FALSE)</f>
        <v>NA</v>
      </c>
      <c r="F190" s="70">
        <f>VLOOKUP(A190,'[5]SRV-Ledenbestand 2020-2021.'!$A:$E,5,FALSE)</f>
        <v>2</v>
      </c>
    </row>
    <row r="191" spans="1:6" s="74" customFormat="1" ht="18" customHeight="1" x14ac:dyDescent="0.3">
      <c r="A191" s="73">
        <v>189</v>
      </c>
      <c r="B191" s="67" t="str">
        <f>VLOOKUP(A191,'[5]SRV-Ledenbestand 2020-2021.'!$A:$B,2,FALSE)</f>
        <v>DE SPLINTERS</v>
      </c>
      <c r="C191" s="68" t="str">
        <f>VLOOKUP(A191,'[5]SRV-Ledenbestand 2020-2021.'!$A:$C,3,FALSE)</f>
        <v>SPLI</v>
      </c>
      <c r="D191" s="67" t="str">
        <f>VLOOKUP(A191,'[5]SRV-Ledenbestand 2020-2021.'!$A:$D,4,FALSE)</f>
        <v>VAN DEN EEDE PAUL</v>
      </c>
      <c r="E191" s="69" t="str">
        <f>VLOOKUP(A191,'[5]SRV-Ledenbestand 2020-2021.'!$A:$O,15,FALSE)</f>
        <v>B</v>
      </c>
      <c r="F191" s="70" t="str">
        <f>VLOOKUP(A191,'[5]SRV-Ledenbestand 2020-2021.'!$A:$E,5,FALSE)</f>
        <v>-</v>
      </c>
    </row>
    <row r="192" spans="1:6" s="74" customFormat="1" ht="18" customHeight="1" x14ac:dyDescent="0.3">
      <c r="A192" s="72">
        <v>190</v>
      </c>
      <c r="B192" s="67" t="str">
        <f>VLOOKUP(A192,'[5]SRV-Ledenbestand 2020-2021.'!$A:$B,2,FALSE)</f>
        <v>KASTEL</v>
      </c>
      <c r="C192" s="68" t="str">
        <f>VLOOKUP(A192,'[5]SRV-Ledenbestand 2020-2021.'!$A:$C,3,FALSE)</f>
        <v>KAST</v>
      </c>
      <c r="D192" s="67" t="str">
        <f>VLOOKUP(A192,'[5]SRV-Ledenbestand 2020-2021.'!$A:$D,4,FALSE)</f>
        <v>DE CLIPPELEIR DRIES</v>
      </c>
      <c r="E192" s="69" t="str">
        <f>VLOOKUP(A192,'[5]SRV-Ledenbestand 2020-2021.'!$A:$O,15,FALSE)</f>
        <v>B</v>
      </c>
      <c r="F192" s="70" t="str">
        <f>VLOOKUP(A192,'[5]SRV-Ledenbestand 2020-2021.'!$A:$E,5,FALSE)</f>
        <v>-</v>
      </c>
    </row>
    <row r="193" spans="1:6" s="74" customFormat="1" ht="18" customHeight="1" x14ac:dyDescent="0.3">
      <c r="A193" s="73">
        <v>191</v>
      </c>
      <c r="B193" s="67" t="str">
        <f>VLOOKUP(A193,'[5]SRV-Ledenbestand 2020-2021.'!$A:$B,2,FALSE)</f>
        <v>DE SPLINTERS</v>
      </c>
      <c r="C193" s="68" t="str">
        <f>VLOOKUP(A193,'[5]SRV-Ledenbestand 2020-2021.'!$A:$C,3,FALSE)</f>
        <v>SPLI</v>
      </c>
      <c r="D193" s="67" t="str">
        <f>VLOOKUP(A193,'[5]SRV-Ledenbestand 2020-2021.'!$A:$D,4,FALSE)</f>
        <v>WIJNS STEFAAN</v>
      </c>
      <c r="E193" s="69" t="str">
        <f>VLOOKUP(A193,'[5]SRV-Ledenbestand 2020-2021.'!$A:$O,15,FALSE)</f>
        <v>B</v>
      </c>
      <c r="F193" s="70" t="str">
        <f>VLOOKUP(A193,'[5]SRV-Ledenbestand 2020-2021.'!$A:$E,5,FALSE)</f>
        <v>-</v>
      </c>
    </row>
    <row r="194" spans="1:6" s="74" customFormat="1" ht="18" customHeight="1" x14ac:dyDescent="0.3">
      <c r="A194" s="72">
        <v>192</v>
      </c>
      <c r="B194" s="67" t="str">
        <f>VLOOKUP(A194,'[5]SRV-Ledenbestand 2020-2021.'!$A:$B,2,FALSE)</f>
        <v>DE VETTEN OS</v>
      </c>
      <c r="C194" s="68" t="str">
        <f>VLOOKUP(A194,'[5]SRV-Ledenbestand 2020-2021.'!$A:$C,3,FALSE)</f>
        <v>DVO</v>
      </c>
      <c r="D194" s="67" t="str">
        <f>VLOOKUP(A194,'[5]SRV-Ledenbestand 2020-2021.'!$A:$D,4,FALSE)</f>
        <v>VINCKE RONNY</v>
      </c>
      <c r="E194" s="69" t="str">
        <f>VLOOKUP(A194,'[5]SRV-Ledenbestand 2020-2021.'!$A:$O,15,FALSE)</f>
        <v>NA</v>
      </c>
      <c r="F194" s="70" t="str">
        <f>VLOOKUP(A194,'[5]SRV-Ledenbestand 2020-2021.'!$A:$E,5,FALSE)</f>
        <v>-</v>
      </c>
    </row>
    <row r="195" spans="1:6" s="74" customFormat="1" ht="18" customHeight="1" x14ac:dyDescent="0.3">
      <c r="A195" s="73">
        <v>193</v>
      </c>
      <c r="B195" s="67" t="str">
        <f>VLOOKUP(A195,'[5]SRV-Ledenbestand 2020-2021.'!$A:$B,2,FALSE)</f>
        <v>DE SPLINTERS</v>
      </c>
      <c r="C195" s="68" t="str">
        <f>VLOOKUP(A195,'[5]SRV-Ledenbestand 2020-2021.'!$A:$C,3,FALSE)</f>
        <v>SPLI</v>
      </c>
      <c r="D195" s="67" t="str">
        <f>VLOOKUP(A195,'[5]SRV-Ledenbestand 2020-2021.'!$A:$D,4,FALSE)</f>
        <v>AVERHALS PATRICK</v>
      </c>
      <c r="E195" s="69" t="str">
        <f>VLOOKUP(A195,'[5]SRV-Ledenbestand 2020-2021.'!$A:$O,15,FALSE)</f>
        <v>B</v>
      </c>
      <c r="F195" s="70">
        <f>VLOOKUP(A195,'[5]SRV-Ledenbestand 2020-2021.'!$A:$E,5,FALSE)</f>
        <v>2</v>
      </c>
    </row>
    <row r="196" spans="1:6" s="74" customFormat="1" ht="18" customHeight="1" x14ac:dyDescent="0.3">
      <c r="A196" s="72">
        <v>194</v>
      </c>
      <c r="B196" s="67" t="str">
        <f>VLOOKUP(A196,'[5]SRV-Ledenbestand 2020-2021.'!$A:$B,2,FALSE)</f>
        <v>RITOBOYS</v>
      </c>
      <c r="C196" s="68" t="str">
        <f>VLOOKUP(A196,'[5]SRV-Ledenbestand 2020-2021.'!$A:$C,3,FALSE)</f>
        <v>RITO</v>
      </c>
      <c r="D196" s="67" t="str">
        <f>VLOOKUP(A196,'[5]SRV-Ledenbestand 2020-2021.'!$A:$D,4,FALSE)</f>
        <v>CHARTIER ALBERT</v>
      </c>
      <c r="E196" s="69" t="str">
        <f>VLOOKUP(A196,'[5]SRV-Ledenbestand 2020-2021.'!$A:$O,15,FALSE)</f>
        <v>B</v>
      </c>
      <c r="F196" s="70" t="str">
        <f>VLOOKUP(A196,'[5]SRV-Ledenbestand 2020-2021.'!$A:$E,5,FALSE)</f>
        <v>-</v>
      </c>
    </row>
    <row r="197" spans="1:6" s="74" customFormat="1" ht="18" customHeight="1" x14ac:dyDescent="0.3">
      <c r="A197" s="73">
        <v>195</v>
      </c>
      <c r="B197" s="67" t="str">
        <f>VLOOKUP(A197,'[5]SRV-Ledenbestand 2020-2021.'!$A:$B,2,FALSE)</f>
        <v>EXCELSIOR</v>
      </c>
      <c r="C197" s="68" t="str">
        <f>VLOOKUP(A197,'[5]SRV-Ledenbestand 2020-2021.'!$A:$C,3,FALSE)</f>
        <v>EXC</v>
      </c>
      <c r="D197" s="67" t="str">
        <f>VLOOKUP(A197,'[5]SRV-Ledenbestand 2020-2021.'!$A:$D,4,FALSE)</f>
        <v>PINTENS DAVY</v>
      </c>
      <c r="E197" s="69" t="str">
        <f>VLOOKUP(A197,'[5]SRV-Ledenbestand 2020-2021.'!$A:$O,15,FALSE)</f>
        <v>B</v>
      </c>
      <c r="F197" s="70" t="str">
        <f>VLOOKUP(A197,'[5]SRV-Ledenbestand 2020-2021.'!$A:$E,5,FALSE)</f>
        <v>-</v>
      </c>
    </row>
    <row r="198" spans="1:6" s="74" customFormat="1" ht="18" customHeight="1" x14ac:dyDescent="0.3">
      <c r="A198" s="72">
        <v>196</v>
      </c>
      <c r="B198" s="67" t="str">
        <f>VLOOKUP(A198,'[5]SRV-Ledenbestand 2020-2021.'!$A:$B,2,FALSE)</f>
        <v>NOEVEREN</v>
      </c>
      <c r="C198" s="68" t="str">
        <f>VLOOKUP(A198,'[5]SRV-Ledenbestand 2020-2021.'!$A:$C,3,FALSE)</f>
        <v>NOE</v>
      </c>
      <c r="D198" s="67" t="str">
        <f>VLOOKUP(A198,'[5]SRV-Ledenbestand 2020-2021.'!$A:$D,4,FALSE)</f>
        <v>CLAES STEFAAN</v>
      </c>
      <c r="E198" s="69" t="str">
        <f>VLOOKUP(A198,'[5]SRV-Ledenbestand 2020-2021.'!$A:$O,15,FALSE)</f>
        <v>A</v>
      </c>
      <c r="F198" s="70">
        <f>VLOOKUP(A198,'[5]SRV-Ledenbestand 2020-2021.'!$A:$E,5,FALSE)</f>
        <v>1</v>
      </c>
    </row>
    <row r="199" spans="1:6" s="74" customFormat="1" ht="18" customHeight="1" x14ac:dyDescent="0.3">
      <c r="A199" s="73">
        <v>197</v>
      </c>
      <c r="B199" s="67" t="str">
        <f>VLOOKUP(A199,'[5]SRV-Ledenbestand 2020-2021.'!$A:$B,2,FALSE)</f>
        <v>'t ZANDHOF</v>
      </c>
      <c r="C199" s="68" t="str">
        <f>VLOOKUP(A199,'[5]SRV-Ledenbestand 2020-2021.'!$A:$C,3,FALSE)</f>
        <v>TZH</v>
      </c>
      <c r="D199" s="67" t="str">
        <f>VLOOKUP(A199,'[5]SRV-Ledenbestand 2020-2021.'!$A:$D,4,FALSE)</f>
        <v>VAN KERKHOVEN DIRK</v>
      </c>
      <c r="E199" s="69" t="str">
        <f>VLOOKUP(A199,'[5]SRV-Ledenbestand 2020-2021.'!$A:$O,15,FALSE)</f>
        <v>B</v>
      </c>
      <c r="F199" s="70">
        <f>VLOOKUP(A199,'[5]SRV-Ledenbestand 2020-2021.'!$A:$E,5,FALSE)</f>
        <v>1</v>
      </c>
    </row>
    <row r="200" spans="1:6" s="74" customFormat="1" ht="18" customHeight="1" x14ac:dyDescent="0.3">
      <c r="A200" s="72">
        <v>198</v>
      </c>
      <c r="B200" s="67" t="str">
        <f>VLOOKUP(A200,'[5]SRV-Ledenbestand 2020-2021.'!$A:$B,2,FALSE)</f>
        <v>DE VETTEN OS</v>
      </c>
      <c r="C200" s="68" t="str">
        <f>VLOOKUP(A200,'[5]SRV-Ledenbestand 2020-2021.'!$A:$C,3,FALSE)</f>
        <v>DVO</v>
      </c>
      <c r="D200" s="67" t="str">
        <f>VLOOKUP(A200,'[5]SRV-Ledenbestand 2020-2021.'!$A:$D,4,FALSE)</f>
        <v>ENGELS RONALD</v>
      </c>
      <c r="E200" s="69" t="str">
        <f>VLOOKUP(A200,'[5]SRV-Ledenbestand 2020-2021.'!$A:$O,15,FALSE)</f>
        <v>NA</v>
      </c>
      <c r="F200" s="70" t="str">
        <f>VLOOKUP(A200,'[5]SRV-Ledenbestand 2020-2021.'!$A:$E,5,FALSE)</f>
        <v>-</v>
      </c>
    </row>
    <row r="201" spans="1:6" s="74" customFormat="1" ht="18" customHeight="1" x14ac:dyDescent="0.3">
      <c r="A201" s="73">
        <v>199</v>
      </c>
      <c r="B201" s="67" t="str">
        <f>VLOOKUP(A201,'[5]SRV-Ledenbestand 2020-2021.'!$A:$B,2,FALSE)</f>
        <v>DE VETTEN OS</v>
      </c>
      <c r="C201" s="68" t="str">
        <f>VLOOKUP(A201,'[5]SRV-Ledenbestand 2020-2021.'!$A:$C,3,FALSE)</f>
        <v>DVO</v>
      </c>
      <c r="D201" s="67" t="str">
        <f>VLOOKUP(A201,'[5]SRV-Ledenbestand 2020-2021.'!$A:$D,4,FALSE)</f>
        <v>VERLINDEN FRANK</v>
      </c>
      <c r="E201" s="69" t="str">
        <f>VLOOKUP(A201,'[5]SRV-Ledenbestand 2020-2021.'!$A:$O,15,FALSE)</f>
        <v>C</v>
      </c>
      <c r="F201" s="70" t="str">
        <f>VLOOKUP(A201,'[5]SRV-Ledenbestand 2020-2021.'!$A:$E,5,FALSE)</f>
        <v>-</v>
      </c>
    </row>
    <row r="202" spans="1:6" s="74" customFormat="1" ht="18" customHeight="1" x14ac:dyDescent="0.3">
      <c r="A202" s="72">
        <v>200</v>
      </c>
      <c r="B202" s="67" t="str">
        <f>VLOOKUP(A202,'[5]SRV-Ledenbestand 2020-2021.'!$A:$B,2,FALSE)</f>
        <v>'t ZANDHOF</v>
      </c>
      <c r="C202" s="68" t="str">
        <f>VLOOKUP(A202,'[5]SRV-Ledenbestand 2020-2021.'!$A:$C,3,FALSE)</f>
        <v>TZH</v>
      </c>
      <c r="D202" s="67" t="str">
        <f>VLOOKUP(A202,'[5]SRV-Ledenbestand 2020-2021.'!$A:$D,4,FALSE)</f>
        <v>PEETERS FREDERIK</v>
      </c>
      <c r="E202" s="69" t="str">
        <f>VLOOKUP(A202,'[5]SRV-Ledenbestand 2020-2021.'!$A:$O,15,FALSE)</f>
        <v>B</v>
      </c>
      <c r="F202" s="70" t="str">
        <f>VLOOKUP(A202,'[5]SRV-Ledenbestand 2020-2021.'!$A:$E,5,FALSE)</f>
        <v>-</v>
      </c>
    </row>
    <row r="203" spans="1:6" s="74" customFormat="1" ht="18" customHeight="1" x14ac:dyDescent="0.3">
      <c r="A203" s="73">
        <v>201</v>
      </c>
      <c r="B203" s="67" t="str">
        <f>VLOOKUP(A203,'[5]SRV-Ledenbestand 2020-2021.'!$A:$B,2,FALSE)</f>
        <v>'t ZANDHOF</v>
      </c>
      <c r="C203" s="68" t="str">
        <f>VLOOKUP(A203,'[5]SRV-Ledenbestand 2020-2021.'!$A:$C,3,FALSE)</f>
        <v>TZH</v>
      </c>
      <c r="D203" s="67" t="str">
        <f>VLOOKUP(A203,'[5]SRV-Ledenbestand 2020-2021.'!$A:$D,4,FALSE)</f>
        <v>DE CAUWER MICHAEL</v>
      </c>
      <c r="E203" s="69" t="str">
        <f>VLOOKUP(A203,'[5]SRV-Ledenbestand 2020-2021.'!$A:$O,15,FALSE)</f>
        <v>C</v>
      </c>
      <c r="F203" s="70" t="str">
        <f>VLOOKUP(A203,'[5]SRV-Ledenbestand 2020-2021.'!$A:$E,5,FALSE)</f>
        <v>-</v>
      </c>
    </row>
    <row r="204" spans="1:6" s="74" customFormat="1" ht="18" customHeight="1" x14ac:dyDescent="0.3">
      <c r="A204" s="72">
        <v>202</v>
      </c>
      <c r="B204" s="67" t="str">
        <f>VLOOKUP(A204,'[5]SRV-Ledenbestand 2020-2021.'!$A:$B,2,FALSE)</f>
        <v>DE ZES</v>
      </c>
      <c r="C204" s="68" t="str">
        <f>VLOOKUP(A204,'[5]SRV-Ledenbestand 2020-2021.'!$A:$C,3,FALSE)</f>
        <v>DZES</v>
      </c>
      <c r="D204" s="67" t="str">
        <f>VLOOKUP(A204,'[5]SRV-Ledenbestand 2020-2021.'!$A:$D,4,FALSE)</f>
        <v>TELLIER LUDWIG</v>
      </c>
      <c r="E204" s="69" t="str">
        <f>VLOOKUP(A204,'[5]SRV-Ledenbestand 2020-2021.'!$A:$O,15,FALSE)</f>
        <v>A</v>
      </c>
      <c r="F204" s="70">
        <f>VLOOKUP(A204,'[5]SRV-Ledenbestand 2020-2021.'!$A:$E,5,FALSE)</f>
        <v>1</v>
      </c>
    </row>
    <row r="205" spans="1:6" s="74" customFormat="1" ht="18" customHeight="1" x14ac:dyDescent="0.3">
      <c r="A205" s="73">
        <v>203</v>
      </c>
      <c r="B205" s="67" t="str">
        <f>VLOOKUP(A205,'[5]SRV-Ledenbestand 2020-2021.'!$A:$B,2,FALSE)</f>
        <v>NOEVEREN</v>
      </c>
      <c r="C205" s="68" t="str">
        <f>VLOOKUP(A205,'[5]SRV-Ledenbestand 2020-2021.'!$A:$C,3,FALSE)</f>
        <v>NOE</v>
      </c>
      <c r="D205" s="67" t="str">
        <f>VLOOKUP(A205,'[5]SRV-Ledenbestand 2020-2021.'!$A:$D,4,FALSE)</f>
        <v>CLAES PAUL</v>
      </c>
      <c r="E205" s="69" t="str">
        <f>VLOOKUP(A205,'[5]SRV-Ledenbestand 2020-2021.'!$A:$O,15,FALSE)</f>
        <v>A</v>
      </c>
      <c r="F205" s="70">
        <f>VLOOKUP(A205,'[5]SRV-Ledenbestand 2020-2021.'!$A:$E,5,FALSE)</f>
        <v>1</v>
      </c>
    </row>
    <row r="206" spans="1:6" s="74" customFormat="1" ht="18" customHeight="1" x14ac:dyDescent="0.3">
      <c r="A206" s="72">
        <v>204</v>
      </c>
      <c r="B206" s="67" t="str">
        <f>VLOOKUP(A206,'[5]SRV-Ledenbestand 2020-2021.'!$A:$B,2,FALSE)</f>
        <v>DE ZES</v>
      </c>
      <c r="C206" s="68" t="str">
        <f>VLOOKUP(A206,'[5]SRV-Ledenbestand 2020-2021.'!$A:$C,3,FALSE)</f>
        <v>DZES</v>
      </c>
      <c r="D206" s="67" t="str">
        <f>VLOOKUP(A206,'[5]SRV-Ledenbestand 2020-2021.'!$A:$D,4,FALSE)</f>
        <v>DE RIDDER ANDY</v>
      </c>
      <c r="E206" s="69" t="str">
        <f>VLOOKUP(A206,'[5]SRV-Ledenbestand 2020-2021.'!$A:$O,15,FALSE)</f>
        <v>D</v>
      </c>
      <c r="F206" s="70" t="str">
        <f>VLOOKUP(A206,'[5]SRV-Ledenbestand 2020-2021.'!$A:$E,5,FALSE)</f>
        <v>-</v>
      </c>
    </row>
    <row r="207" spans="1:6" s="74" customFormat="1" ht="18" customHeight="1" x14ac:dyDescent="0.3">
      <c r="A207" s="73">
        <v>205</v>
      </c>
      <c r="B207" s="67" t="str">
        <f>VLOOKUP(A207,'[5]SRV-Ledenbestand 2020-2021.'!$A:$B,2,FALSE)</f>
        <v>KASTEL</v>
      </c>
      <c r="C207" s="68" t="str">
        <f>VLOOKUP(A207,'[5]SRV-Ledenbestand 2020-2021.'!$A:$C,3,FALSE)</f>
        <v>KAST</v>
      </c>
      <c r="D207" s="67" t="str">
        <f>VLOOKUP(A207,'[5]SRV-Ledenbestand 2020-2021.'!$A:$D,4,FALSE)</f>
        <v>ROOMAN KEVIN</v>
      </c>
      <c r="E207" s="69" t="str">
        <f>VLOOKUP(A207,'[5]SRV-Ledenbestand 2020-2021.'!$A:$O,15,FALSE)</f>
        <v>D</v>
      </c>
      <c r="F207" s="70" t="str">
        <f>VLOOKUP(A207,'[5]SRV-Ledenbestand 2020-2021.'!$A:$E,5,FALSE)</f>
        <v>-</v>
      </c>
    </row>
    <row r="208" spans="1:6" s="74" customFormat="1" ht="18" customHeight="1" x14ac:dyDescent="0.3">
      <c r="A208" s="72">
        <v>206</v>
      </c>
      <c r="B208" s="67" t="str">
        <f>VLOOKUP(A208,'[5]SRV-Ledenbestand 2020-2021.'!$A:$B,2,FALSE)</f>
        <v>DEN BLACK</v>
      </c>
      <c r="C208" s="68" t="str">
        <f>VLOOKUP(A208,'[5]SRV-Ledenbestand 2020-2021.'!$A:$C,3,FALSE)</f>
        <v>DBLA</v>
      </c>
      <c r="D208" s="67" t="str">
        <f>VLOOKUP(A208,'[5]SRV-Ledenbestand 2020-2021.'!$A:$D,4,FALSE)</f>
        <v>VAEL FERNAND</v>
      </c>
      <c r="E208" s="69" t="str">
        <f>VLOOKUP(A208,'[5]SRV-Ledenbestand 2020-2021.'!$A:$O,15,FALSE)</f>
        <v>B</v>
      </c>
      <c r="F208" s="70">
        <f>VLOOKUP(A208,'[5]SRV-Ledenbestand 2020-2021.'!$A:$E,5,FALSE)</f>
        <v>2</v>
      </c>
    </row>
    <row r="209" spans="1:6" s="74" customFormat="1" ht="18" customHeight="1" x14ac:dyDescent="0.3">
      <c r="A209" s="73">
        <v>207</v>
      </c>
      <c r="B209" s="67" t="str">
        <f>VLOOKUP(A209,'[5]SRV-Ledenbestand 2020-2021.'!$A:$B,2,FALSE)</f>
        <v>RITOBOYS</v>
      </c>
      <c r="C209" s="68" t="str">
        <f>VLOOKUP(A209,'[5]SRV-Ledenbestand 2020-2021.'!$A:$C,3,FALSE)</f>
        <v>RITO</v>
      </c>
      <c r="D209" s="67" t="str">
        <f>VLOOKUP(A209,'[5]SRV-Ledenbestand 2020-2021.'!$A:$D,4,FALSE)</f>
        <v>DE HERDT RUDY</v>
      </c>
      <c r="E209" s="69" t="str">
        <f>VLOOKUP(A209,'[5]SRV-Ledenbestand 2020-2021.'!$A:$O,15,FALSE)</f>
        <v>A</v>
      </c>
      <c r="F209" s="70" t="str">
        <f>VLOOKUP(A209,'[5]SRV-Ledenbestand 2020-2021.'!$A:$E,5,FALSE)</f>
        <v>-</v>
      </c>
    </row>
    <row r="210" spans="1:6" s="74" customFormat="1" ht="18" customHeight="1" x14ac:dyDescent="0.3">
      <c r="A210" s="72">
        <v>208</v>
      </c>
      <c r="B210" s="67" t="s">
        <v>17</v>
      </c>
      <c r="C210" s="68" t="str">
        <f>VLOOKUP(A210,'[5]SRV-Ledenbestand 2020-2021.'!$A:$C,3,FALSE)</f>
        <v>VS</v>
      </c>
      <c r="D210" s="67" t="str">
        <f>VLOOKUP(A210,'[5]SRV-Ledenbestand 2020-2021.'!$A:$D,4,FALSE)</f>
        <v>SCHNABEL RUDI</v>
      </c>
      <c r="E210" s="69" t="str">
        <f>VLOOKUP(A210,'[5]SRV-Ledenbestand 2020-2021.'!$A:$O,15,FALSE)</f>
        <v>A</v>
      </c>
      <c r="F210" s="70" t="str">
        <f>VLOOKUP(A210,'[5]SRV-Ledenbestand 2020-2021.'!$A:$E,5,FALSE)</f>
        <v>-</v>
      </c>
    </row>
    <row r="211" spans="1:6" s="74" customFormat="1" ht="18" customHeight="1" x14ac:dyDescent="0.3">
      <c r="A211" s="73">
        <v>209</v>
      </c>
      <c r="B211" s="67" t="str">
        <f>VLOOKUP(A211,'[5]SRV-Ledenbestand 2020-2021.'!$A:$B,2,FALSE)</f>
        <v>'t ZANDHOF</v>
      </c>
      <c r="C211" s="68" t="str">
        <f>VLOOKUP(A211,'[5]SRV-Ledenbestand 2020-2021.'!$A:$C,3,FALSE)</f>
        <v>TZH</v>
      </c>
      <c r="D211" s="67" t="str">
        <f>VLOOKUP(A211,'[5]SRV-Ledenbestand 2020-2021.'!$A:$D,4,FALSE)</f>
        <v>HILLEGEER SHAUNI</v>
      </c>
      <c r="E211" s="69" t="str">
        <f>VLOOKUP(A211,'[5]SRV-Ledenbestand 2020-2021.'!$A:$O,15,FALSE)</f>
        <v>NA</v>
      </c>
      <c r="F211" s="70" t="str">
        <f>VLOOKUP(A211,'[5]SRV-Ledenbestand 2020-2021.'!$A:$E,5,FALSE)</f>
        <v>-</v>
      </c>
    </row>
    <row r="212" spans="1:6" s="74" customFormat="1" ht="18" customHeight="1" x14ac:dyDescent="0.3">
      <c r="A212" s="72">
        <v>210</v>
      </c>
      <c r="B212" s="67" t="str">
        <f>VLOOKUP(A212,'[5]SRV-Ledenbestand 2020-2021.'!$A:$B,2,FALSE)</f>
        <v>KASTEL</v>
      </c>
      <c r="C212" s="68" t="str">
        <f>VLOOKUP(A212,'[5]SRV-Ledenbestand 2020-2021.'!$A:$C,3,FALSE)</f>
        <v>KAST</v>
      </c>
      <c r="D212" s="67" t="str">
        <f>VLOOKUP(A212,'[5]SRV-Ledenbestand 2020-2021.'!$A:$D,4,FALSE)</f>
        <v>DE GRAEF GILLES</v>
      </c>
      <c r="E212" s="69" t="str">
        <f>VLOOKUP(A212,'[5]SRV-Ledenbestand 2020-2021.'!$A:$O,15,FALSE)</f>
        <v>D</v>
      </c>
      <c r="F212" s="70" t="str">
        <f>VLOOKUP(A212,'[5]SRV-Ledenbestand 2020-2021.'!$A:$E,5,FALSE)</f>
        <v>-</v>
      </c>
    </row>
    <row r="213" spans="1:6" s="74" customFormat="1" ht="18" customHeight="1" x14ac:dyDescent="0.3">
      <c r="A213" s="73">
        <v>211</v>
      </c>
      <c r="B213" s="67" t="str">
        <f>VLOOKUP(A213,'[5]SRV-Ledenbestand 2020-2021.'!$A:$B,2,FALSE)</f>
        <v>BARBOER</v>
      </c>
      <c r="C213" s="68" t="str">
        <f>VLOOKUP(A213,'[5]SRV-Ledenbestand 2020-2021.'!$A:$C,3,FALSE)</f>
        <v>BBR</v>
      </c>
      <c r="D213" s="67" t="str">
        <f>VLOOKUP(A213,'[5]SRV-Ledenbestand 2020-2021.'!$A:$D,4,FALSE)</f>
        <v>DEKEERSMAEKER KEVIN</v>
      </c>
      <c r="E213" s="69" t="str">
        <f>VLOOKUP(A213,'[5]SRV-Ledenbestand 2020-2021.'!$A:$O,15,FALSE)</f>
        <v>C</v>
      </c>
      <c r="F213" s="70" t="str">
        <f>VLOOKUP(A213,'[5]SRV-Ledenbestand 2020-2021.'!$A:$E,5,FALSE)</f>
        <v>-</v>
      </c>
    </row>
    <row r="214" spans="1:6" s="74" customFormat="1" ht="18" customHeight="1" x14ac:dyDescent="0.3">
      <c r="A214" s="72">
        <v>212</v>
      </c>
      <c r="B214" s="67" t="str">
        <f>VLOOKUP(A214,'[5]SRV-Ledenbestand 2020-2021.'!$A:$B,2,FALSE)</f>
        <v>'t ZANDHOF</v>
      </c>
      <c r="C214" s="68" t="str">
        <f>VLOOKUP(A214,'[5]SRV-Ledenbestand 2020-2021.'!$A:$C,3,FALSE)</f>
        <v>TZH</v>
      </c>
      <c r="D214" s="67" t="str">
        <f>VLOOKUP(A214,'[5]SRV-Ledenbestand 2020-2021.'!$A:$D,4,FALSE)</f>
        <v>PEETERS JULIEN</v>
      </c>
      <c r="E214" s="69" t="str">
        <f>VLOOKUP(A214,'[5]SRV-Ledenbestand 2020-2021.'!$A:$O,15,FALSE)</f>
        <v>B</v>
      </c>
      <c r="F214" s="70" t="str">
        <f>VLOOKUP(A214,'[5]SRV-Ledenbestand 2020-2021.'!$A:$E,5,FALSE)</f>
        <v>-</v>
      </c>
    </row>
    <row r="215" spans="1:6" s="74" customFormat="1" ht="18" customHeight="1" x14ac:dyDescent="0.3">
      <c r="A215" s="73">
        <v>213</v>
      </c>
      <c r="B215" s="67" t="s">
        <v>17</v>
      </c>
      <c r="C215" s="68" t="str">
        <f>VLOOKUP(A215,'[5]SRV-Ledenbestand 2020-2021.'!$A:$C,3,FALSE)</f>
        <v>VS</v>
      </c>
      <c r="D215" s="67" t="str">
        <f>VLOOKUP(A215,'[5]SRV-Ledenbestand 2020-2021.'!$A:$D,4,FALSE)</f>
        <v>VAN WEMMEL EDDY</v>
      </c>
      <c r="E215" s="69" t="str">
        <f>VLOOKUP(A215,'[5]SRV-Ledenbestand 2020-2021.'!$A:$O,15,FALSE)</f>
        <v>B</v>
      </c>
      <c r="F215" s="70" t="str">
        <f>VLOOKUP(A215,'[5]SRV-Ledenbestand 2020-2021.'!$A:$E,5,FALSE)</f>
        <v>-</v>
      </c>
    </row>
    <row r="216" spans="1:6" s="74" customFormat="1" ht="18" customHeight="1" x14ac:dyDescent="0.3">
      <c r="A216" s="72">
        <v>214</v>
      </c>
      <c r="B216" s="67" t="s">
        <v>17</v>
      </c>
      <c r="C216" s="68" t="str">
        <f>VLOOKUP(A216,'[5]SRV-Ledenbestand 2020-2021.'!$A:$C,3,FALSE)</f>
        <v>VS</v>
      </c>
      <c r="D216" s="67" t="str">
        <f>VLOOKUP(A216,'[5]SRV-Ledenbestand 2020-2021.'!$A:$D,4,FALSE)</f>
        <v>MOENS FRANCOIS</v>
      </c>
      <c r="E216" s="69" t="str">
        <f>VLOOKUP(A216,'[5]SRV-Ledenbestand 2020-2021.'!$A:$O,15,FALSE)</f>
        <v>NA</v>
      </c>
      <c r="F216" s="70" t="str">
        <f>VLOOKUP(A216,'[5]SRV-Ledenbestand 2020-2021.'!$A:$E,5,FALSE)</f>
        <v>-</v>
      </c>
    </row>
    <row r="217" spans="1:6" s="74" customFormat="1" ht="18" customHeight="1" x14ac:dyDescent="0.3">
      <c r="A217" s="73">
        <v>215</v>
      </c>
      <c r="B217" s="67" t="str">
        <f>VLOOKUP(A217,'[5]SRV-Ledenbestand 2020-2021.'!$A:$B,2,FALSE)</f>
        <v>KASTEL</v>
      </c>
      <c r="C217" s="68" t="str">
        <f>VLOOKUP(A217,'[5]SRV-Ledenbestand 2020-2021.'!$A:$C,3,FALSE)</f>
        <v>KAST</v>
      </c>
      <c r="D217" s="67" t="str">
        <f>VLOOKUP(A217,'[5]SRV-Ledenbestand 2020-2021.'!$A:$D,4,FALSE)</f>
        <v>CLAUS PETER</v>
      </c>
      <c r="E217" s="69" t="str">
        <f>VLOOKUP(A217,'[5]SRV-Ledenbestand 2020-2021.'!$A:$O,15,FALSE)</f>
        <v>D</v>
      </c>
      <c r="F217" s="70" t="str">
        <f>VLOOKUP(A217,'[5]SRV-Ledenbestand 2020-2021.'!$A:$E,5,FALSE)</f>
        <v>-</v>
      </c>
    </row>
    <row r="218" spans="1:6" s="74" customFormat="1" ht="18" customHeight="1" x14ac:dyDescent="0.3">
      <c r="A218" s="72">
        <v>216</v>
      </c>
      <c r="B218" s="67" t="s">
        <v>17</v>
      </c>
      <c r="C218" s="68" t="str">
        <f>VLOOKUP(A218,'[5]SRV-Ledenbestand 2020-2021.'!$A:$C,3,FALSE)</f>
        <v>VS</v>
      </c>
      <c r="D218" s="67" t="str">
        <f>VLOOKUP(A218,'[5]SRV-Ledenbestand 2020-2021.'!$A:$D,4,FALSE)</f>
        <v>MOERENHOUT CHRISTOF</v>
      </c>
      <c r="E218" s="69" t="str">
        <f>VLOOKUP(A218,'[5]SRV-Ledenbestand 2020-2021.'!$A:$O,15,FALSE)</f>
        <v>C</v>
      </c>
      <c r="F218" s="70" t="str">
        <f>VLOOKUP(A218,'[5]SRV-Ledenbestand 2020-2021.'!$A:$E,5,FALSE)</f>
        <v>-</v>
      </c>
    </row>
    <row r="219" spans="1:6" s="74" customFormat="1" ht="18" customHeight="1" x14ac:dyDescent="0.3">
      <c r="A219" s="73">
        <v>217</v>
      </c>
      <c r="B219" s="67" t="s">
        <v>17</v>
      </c>
      <c r="C219" s="68" t="str">
        <f>VLOOKUP(A219,'[5]SRV-Ledenbestand 2020-2021.'!$A:$C,3,FALSE)</f>
        <v>VS</v>
      </c>
      <c r="D219" s="67" t="str">
        <f>VLOOKUP(A219,'[5]SRV-Ledenbestand 2020-2021.'!$A:$D,4,FALSE)</f>
        <v>VAN LANDEGEM KRIS</v>
      </c>
      <c r="E219" s="69" t="str">
        <f>VLOOKUP(A219,'[5]SRV-Ledenbestand 2020-2021.'!$A:$O,15,FALSE)</f>
        <v>B</v>
      </c>
      <c r="F219" s="70" t="str">
        <f>VLOOKUP(A219,'[5]SRV-Ledenbestand 2020-2021.'!$A:$E,5,FALSE)</f>
        <v>-</v>
      </c>
    </row>
    <row r="220" spans="1:6" s="74" customFormat="1" ht="18" customHeight="1" x14ac:dyDescent="0.3">
      <c r="A220" s="72">
        <v>218</v>
      </c>
      <c r="B220" s="67" t="str">
        <f>VLOOKUP(A220,'[5]SRV-Ledenbestand 2020-2021.'!$A:$B,2,FALSE)</f>
        <v>PLAZA</v>
      </c>
      <c r="C220" s="68" t="str">
        <f>VLOOKUP(A220,'[5]SRV-Ledenbestand 2020-2021.'!$A:$C,3,FALSE)</f>
        <v>PLZ</v>
      </c>
      <c r="D220" s="67" t="str">
        <f>VLOOKUP(A220,'[5]SRV-Ledenbestand 2020-2021.'!$A:$D,4,FALSE)</f>
        <v>VAN SCHOOR MIL</v>
      </c>
      <c r="E220" s="69" t="str">
        <f>VLOOKUP(A220,'[5]SRV-Ledenbestand 2020-2021.'!$A:$O,15,FALSE)</f>
        <v>C</v>
      </c>
      <c r="F220" s="70" t="str">
        <f>VLOOKUP(A220,'[5]SRV-Ledenbestand 2020-2021.'!$A:$E,5,FALSE)</f>
        <v>-</v>
      </c>
    </row>
    <row r="221" spans="1:6" s="74" customFormat="1" ht="18" customHeight="1" x14ac:dyDescent="0.3">
      <c r="A221" s="73">
        <v>219</v>
      </c>
      <c r="B221" s="67" t="str">
        <f>VLOOKUP(A221,'[5]SRV-Ledenbestand 2020-2021.'!$A:$B,2,FALSE)</f>
        <v>DE ZES</v>
      </c>
      <c r="C221" s="68" t="str">
        <f>VLOOKUP(A221,'[5]SRV-Ledenbestand 2020-2021.'!$A:$C,3,FALSE)</f>
        <v>DZES</v>
      </c>
      <c r="D221" s="67" t="str">
        <f>VLOOKUP(A221,'[5]SRV-Ledenbestand 2020-2021.'!$A:$D,4,FALSE)</f>
        <v>VAN STEEN BRENT</v>
      </c>
      <c r="E221" s="69" t="str">
        <f>VLOOKUP(A221,'[5]SRV-Ledenbestand 2020-2021.'!$A:$O,15,FALSE)</f>
        <v>A</v>
      </c>
      <c r="F221" s="70">
        <f>VLOOKUP(A221,'[5]SRV-Ledenbestand 2020-2021.'!$A:$E,5,FALSE)</f>
        <v>1</v>
      </c>
    </row>
    <row r="222" spans="1:6" s="74" customFormat="1" ht="18" customHeight="1" x14ac:dyDescent="0.3">
      <c r="A222" s="72">
        <v>220</v>
      </c>
      <c r="B222" s="67" t="str">
        <f>VLOOKUP(A222,'[5]SRV-Ledenbestand 2020-2021.'!$A:$B,2,FALSE)</f>
        <v>PLAZA</v>
      </c>
      <c r="C222" s="68" t="str">
        <f>VLOOKUP(A222,'[5]SRV-Ledenbestand 2020-2021.'!$A:$C,3,FALSE)</f>
        <v>PLZ</v>
      </c>
      <c r="D222" s="67" t="str">
        <f>VLOOKUP(A222,'[5]SRV-Ledenbestand 2020-2021.'!$A:$D,4,FALSE)</f>
        <v>KOEK GERT</v>
      </c>
      <c r="E222" s="69" t="str">
        <f>VLOOKUP(A222,'[5]SRV-Ledenbestand 2020-2021.'!$A:$O,15,FALSE)</f>
        <v>NA</v>
      </c>
      <c r="F222" s="70" t="str">
        <f>VLOOKUP(A222,'[5]SRV-Ledenbestand 2020-2021.'!$A:$E,5,FALSE)</f>
        <v>-</v>
      </c>
    </row>
    <row r="223" spans="1:6" s="74" customFormat="1" ht="18" customHeight="1" x14ac:dyDescent="0.3">
      <c r="A223" s="73">
        <v>221</v>
      </c>
      <c r="B223" s="67" t="s">
        <v>17</v>
      </c>
      <c r="C223" s="68" t="str">
        <f>VLOOKUP(A223,'[5]SRV-Ledenbestand 2020-2021.'!$A:$C,3,FALSE)</f>
        <v>VS</v>
      </c>
      <c r="D223" s="67" t="str">
        <f>VLOOKUP(A223,'[5]SRV-Ledenbestand 2020-2021.'!$A:$D,4,FALSE)</f>
        <v>DE KEYSER LAURENS</v>
      </c>
      <c r="E223" s="69" t="str">
        <f>VLOOKUP(A223,'[5]SRV-Ledenbestand 2020-2021.'!$A:$O,15,FALSE)</f>
        <v>B</v>
      </c>
      <c r="F223" s="70" t="str">
        <f>VLOOKUP(A223,'[5]SRV-Ledenbestand 2020-2021.'!$A:$E,5,FALSE)</f>
        <v>-</v>
      </c>
    </row>
    <row r="224" spans="1:6" s="74" customFormat="1" ht="18" customHeight="1" x14ac:dyDescent="0.3">
      <c r="A224" s="72">
        <v>222</v>
      </c>
      <c r="B224" s="67" t="str">
        <f>VLOOKUP(A224,'[5]SRV-Ledenbestand 2020-2021.'!$A:$B,2,FALSE)</f>
        <v>EMILE V</v>
      </c>
      <c r="C224" s="68" t="str">
        <f>VLOOKUP(A224,'[5]SRV-Ledenbestand 2020-2021.'!$A:$C,3,FALSE)</f>
        <v>EM-V</v>
      </c>
      <c r="D224" s="67" t="str">
        <f>VLOOKUP(A224,'[5]SRV-Ledenbestand 2020-2021.'!$A:$D,4,FALSE)</f>
        <v>GUIGUET REYNALD</v>
      </c>
      <c r="E224" s="69" t="str">
        <f>VLOOKUP(A224,'[5]SRV-Ledenbestand 2020-2021.'!$A:$O,15,FALSE)</f>
        <v>B</v>
      </c>
      <c r="F224" s="70" t="str">
        <f>VLOOKUP(A224,'[5]SRV-Ledenbestand 2020-2021.'!$A:$E,5,FALSE)</f>
        <v>-</v>
      </c>
    </row>
    <row r="225" spans="1:6" s="74" customFormat="1" ht="18" customHeight="1" x14ac:dyDescent="0.3">
      <c r="A225" s="73">
        <v>223</v>
      </c>
      <c r="B225" s="67" t="s">
        <v>17</v>
      </c>
      <c r="C225" s="68" t="str">
        <f>VLOOKUP(A225,'[5]SRV-Ledenbestand 2020-2021.'!$A:$C,3,FALSE)</f>
        <v>VS</v>
      </c>
      <c r="D225" s="67" t="str">
        <f>VLOOKUP(A225,'[5]SRV-Ledenbestand 2020-2021.'!$A:$D,4,FALSE)</f>
        <v>CROKET JURGEN</v>
      </c>
      <c r="E225" s="69" t="str">
        <f>VLOOKUP(A225,'[5]SRV-Ledenbestand 2020-2021.'!$A:$O,15,FALSE)</f>
        <v>NA</v>
      </c>
      <c r="F225" s="70" t="str">
        <f>VLOOKUP(A225,'[5]SRV-Ledenbestand 2020-2021.'!$A:$E,5,FALSE)</f>
        <v>-</v>
      </c>
    </row>
    <row r="226" spans="1:6" s="74" customFormat="1" ht="18" customHeight="1" x14ac:dyDescent="0.3">
      <c r="A226" s="72">
        <v>224</v>
      </c>
      <c r="B226" s="67" t="str">
        <f>VLOOKUP(A226,'[5]SRV-Ledenbestand 2020-2021.'!$A:$B,2,FALSE)</f>
        <v>KASTEL</v>
      </c>
      <c r="C226" s="68" t="str">
        <f>VLOOKUP(A226,'[5]SRV-Ledenbestand 2020-2021.'!$A:$C,3,FALSE)</f>
        <v>KAST</v>
      </c>
      <c r="D226" s="67" t="str">
        <f>VLOOKUP(A226,'[5]SRV-Ledenbestand 2020-2021.'!$A:$D,4,FALSE)</f>
        <v>WAUTERS KEVIN</v>
      </c>
      <c r="E226" s="69" t="str">
        <f>VLOOKUP(A226,'[5]SRV-Ledenbestand 2020-2021.'!$A:$O,15,FALSE)</f>
        <v>D</v>
      </c>
      <c r="F226" s="70" t="str">
        <f>VLOOKUP(A226,'[5]SRV-Ledenbestand 2020-2021.'!$A:$E,5,FALSE)</f>
        <v>-</v>
      </c>
    </row>
    <row r="227" spans="1:6" s="74" customFormat="1" ht="18" customHeight="1" x14ac:dyDescent="0.3">
      <c r="A227" s="73">
        <v>225</v>
      </c>
      <c r="B227" s="67" t="str">
        <f>VLOOKUP(A227,'[5]SRV-Ledenbestand 2020-2021.'!$A:$B,2,FALSE)</f>
        <v>PLAZA</v>
      </c>
      <c r="C227" s="68" t="str">
        <f>VLOOKUP(A227,'[5]SRV-Ledenbestand 2020-2021.'!$A:$C,3,FALSE)</f>
        <v>PLZ</v>
      </c>
      <c r="D227" s="67" t="str">
        <f>VLOOKUP(A227,'[5]SRV-Ledenbestand 2020-2021.'!$A:$D,4,FALSE)</f>
        <v>DE SMET IVE</v>
      </c>
      <c r="E227" s="69" t="str">
        <f>VLOOKUP(A227,'[5]SRV-Ledenbestand 2020-2021.'!$A:$O,15,FALSE)</f>
        <v>B</v>
      </c>
      <c r="F227" s="70">
        <f>VLOOKUP(A227,'[5]SRV-Ledenbestand 2020-2021.'!$A:$E,5,FALSE)</f>
        <v>1</v>
      </c>
    </row>
    <row r="228" spans="1:6" s="74" customFormat="1" ht="18" customHeight="1" x14ac:dyDescent="0.3">
      <c r="A228" s="72">
        <v>226</v>
      </c>
      <c r="B228" s="67" t="str">
        <f>VLOOKUP(A228,'[5]SRV-Ledenbestand 2020-2021.'!$A:$B,2,FALSE)</f>
        <v>DEN BLACK</v>
      </c>
      <c r="C228" s="68" t="str">
        <f>VLOOKUP(A228,'[5]SRV-Ledenbestand 2020-2021.'!$A:$C,3,FALSE)</f>
        <v>DBLA</v>
      </c>
      <c r="D228" s="67" t="str">
        <f>VLOOKUP(A228,'[5]SRV-Ledenbestand 2020-2021.'!$A:$D,4,FALSE)</f>
        <v>CARLIER LUC</v>
      </c>
      <c r="E228" s="69" t="str">
        <f>VLOOKUP(A228,'[5]SRV-Ledenbestand 2020-2021.'!$A:$O,15,FALSE)</f>
        <v>C</v>
      </c>
      <c r="F228" s="70" t="str">
        <f>VLOOKUP(A228,'[5]SRV-Ledenbestand 2020-2021.'!$A:$E,5,FALSE)</f>
        <v>-</v>
      </c>
    </row>
    <row r="229" spans="1:6" s="74" customFormat="1" ht="18" customHeight="1" x14ac:dyDescent="0.3">
      <c r="A229" s="73">
        <v>227</v>
      </c>
      <c r="B229" s="67" t="s">
        <v>17</v>
      </c>
      <c r="C229" s="68" t="str">
        <f>VLOOKUP(A229,'[5]SRV-Ledenbestand 2020-2021.'!$A:$C,3,FALSE)</f>
        <v>VS</v>
      </c>
      <c r="D229" s="67" t="str">
        <f>VLOOKUP(A229,'[5]SRV-Ledenbestand 2020-2021.'!$A:$D,4,FALSE)</f>
        <v>MOERENHOUT FREDERIC</v>
      </c>
      <c r="E229" s="69" t="str">
        <f>VLOOKUP(A229,'[5]SRV-Ledenbestand 2020-2021.'!$A:$O,15,FALSE)</f>
        <v>C</v>
      </c>
      <c r="F229" s="70" t="str">
        <f>VLOOKUP(A229,'[5]SRV-Ledenbestand 2020-2021.'!$A:$E,5,FALSE)</f>
        <v>-</v>
      </c>
    </row>
    <row r="230" spans="1:6" s="74" customFormat="1" ht="18" customHeight="1" x14ac:dyDescent="0.3">
      <c r="A230" s="72">
        <v>228</v>
      </c>
      <c r="B230" s="67" t="s">
        <v>17</v>
      </c>
      <c r="C230" s="68" t="str">
        <f>VLOOKUP(A230,'[5]SRV-Ledenbestand 2020-2021.'!$A:$C,3,FALSE)</f>
        <v>VS</v>
      </c>
      <c r="D230" s="67" t="str">
        <f>VLOOKUP(A230,'[5]SRV-Ledenbestand 2020-2021.'!$A:$D,4,FALSE)</f>
        <v>MOERENHOUT EDDY</v>
      </c>
      <c r="E230" s="69" t="str">
        <f>VLOOKUP(A230,'[5]SRV-Ledenbestand 2020-2021.'!$A:$O,15,FALSE)</f>
        <v>D</v>
      </c>
      <c r="F230" s="70" t="str">
        <f>VLOOKUP(A230,'[5]SRV-Ledenbestand 2020-2021.'!$A:$E,5,FALSE)</f>
        <v>-</v>
      </c>
    </row>
    <row r="231" spans="1:6" s="74" customFormat="1" ht="18" customHeight="1" x14ac:dyDescent="0.3">
      <c r="A231" s="73">
        <v>229</v>
      </c>
      <c r="B231" s="67" t="str">
        <f>VLOOKUP(A231,'[5]SRV-Ledenbestand 2020-2021.'!$A:$B,2,FALSE)</f>
        <v>PLAZA</v>
      </c>
      <c r="C231" s="68" t="str">
        <f>VLOOKUP(A231,'[5]SRV-Ledenbestand 2020-2021.'!$A:$C,3,FALSE)</f>
        <v>PLZ</v>
      </c>
      <c r="D231" s="67" t="str">
        <f>VLOOKUP(A231,'[5]SRV-Ledenbestand 2020-2021.'!$A:$D,4,FALSE)</f>
        <v>DE KEYSER GIEL</v>
      </c>
      <c r="E231" s="69" t="str">
        <f>VLOOKUP(A231,'[5]SRV-Ledenbestand 2020-2021.'!$A:$O,15,FALSE)</f>
        <v>A</v>
      </c>
      <c r="F231" s="70" t="str">
        <f>VLOOKUP(A231,'[5]SRV-Ledenbestand 2020-2021.'!$A:$E,5,FALSE)</f>
        <v>-</v>
      </c>
    </row>
    <row r="232" spans="1:6" s="74" customFormat="1" ht="18" customHeight="1" x14ac:dyDescent="0.3">
      <c r="A232" s="72">
        <v>230</v>
      </c>
      <c r="B232" s="67" t="str">
        <f>VLOOKUP(A232,'[5]SRV-Ledenbestand 2020-2021.'!$A:$B,2,FALSE)</f>
        <v>DE ZES</v>
      </c>
      <c r="C232" s="68" t="str">
        <f>VLOOKUP(A232,'[5]SRV-Ledenbestand 2020-2021.'!$A:$C,3,FALSE)</f>
        <v>DZES</v>
      </c>
      <c r="D232" s="67" t="str">
        <f>VLOOKUP(A232,'[5]SRV-Ledenbestand 2020-2021.'!$A:$D,4,FALSE)</f>
        <v>VERMEULEN PAUL</v>
      </c>
      <c r="E232" s="69" t="str">
        <f>VLOOKUP(A232,'[5]SRV-Ledenbestand 2020-2021.'!$A:$O,15,FALSE)</f>
        <v>A</v>
      </c>
      <c r="F232" s="70">
        <f>VLOOKUP(A232,'[5]SRV-Ledenbestand 2020-2021.'!$A:$E,5,FALSE)</f>
        <v>1</v>
      </c>
    </row>
    <row r="233" spans="1:6" s="74" customFormat="1" ht="18" customHeight="1" x14ac:dyDescent="0.3">
      <c r="A233" s="73">
        <v>231</v>
      </c>
      <c r="B233" s="67" t="s">
        <v>17</v>
      </c>
      <c r="C233" s="68" t="str">
        <f>VLOOKUP(A233,'[5]SRV-Ledenbestand 2020-2021.'!$A:$C,3,FALSE)</f>
        <v>VS</v>
      </c>
      <c r="D233" s="67" t="str">
        <f>VLOOKUP(A233,'[5]SRV-Ledenbestand 2020-2021.'!$A:$D,4,FALSE)</f>
        <v>STEVENHEYDENS PETER</v>
      </c>
      <c r="E233" s="69" t="str">
        <f>VLOOKUP(A233,'[5]SRV-Ledenbestand 2020-2021.'!$A:$O,15,FALSE)</f>
        <v>D</v>
      </c>
      <c r="F233" s="70" t="str">
        <f>VLOOKUP(A233,'[5]SRV-Ledenbestand 2020-2021.'!$A:$E,5,FALSE)</f>
        <v>-</v>
      </c>
    </row>
    <row r="234" spans="1:6" s="74" customFormat="1" ht="18" customHeight="1" x14ac:dyDescent="0.3">
      <c r="A234" s="72">
        <v>232</v>
      </c>
      <c r="B234" s="67" t="str">
        <f>VLOOKUP(A234,'[5]SRV-Ledenbestand 2020-2021.'!$A:$B,2,FALSE)</f>
        <v>DE ZES</v>
      </c>
      <c r="C234" s="68" t="str">
        <f>VLOOKUP(A234,'[5]SRV-Ledenbestand 2020-2021.'!$A:$C,3,FALSE)</f>
        <v>DZES</v>
      </c>
      <c r="D234" s="67" t="str">
        <f>VLOOKUP(A234,'[5]SRV-Ledenbestand 2020-2021.'!$A:$D,4,FALSE)</f>
        <v>BERGMANS JOACHIM</v>
      </c>
      <c r="E234" s="69" t="str">
        <f>VLOOKUP(A234,'[5]SRV-Ledenbestand 2020-2021.'!$A:$O,15,FALSE)</f>
        <v>B</v>
      </c>
      <c r="F234" s="70">
        <f>VLOOKUP(A234,'[5]SRV-Ledenbestand 2020-2021.'!$A:$E,5,FALSE)</f>
        <v>2</v>
      </c>
    </row>
    <row r="235" spans="1:6" s="74" customFormat="1" ht="18" customHeight="1" x14ac:dyDescent="0.3">
      <c r="A235" s="73">
        <v>233</v>
      </c>
      <c r="B235" s="67" t="str">
        <f>VLOOKUP(A235,'[5]SRV-Ledenbestand 2020-2021.'!$A:$B,2,FALSE)</f>
        <v>PLAZA</v>
      </c>
      <c r="C235" s="68" t="str">
        <f>VLOOKUP(A235,'[5]SRV-Ledenbestand 2020-2021.'!$A:$C,3,FALSE)</f>
        <v>PLZ</v>
      </c>
      <c r="D235" s="67" t="str">
        <f>VLOOKUP(A235,'[5]SRV-Ledenbestand 2020-2021.'!$A:$D,4,FALSE)</f>
        <v>STELLATO NICO</v>
      </c>
      <c r="E235" s="69" t="str">
        <f>VLOOKUP(A235,'[5]SRV-Ledenbestand 2020-2021.'!$A:$O,15,FALSE)</f>
        <v>B</v>
      </c>
      <c r="F235" s="70">
        <f>VLOOKUP(A235,'[5]SRV-Ledenbestand 2020-2021.'!$A:$E,5,FALSE)</f>
        <v>1</v>
      </c>
    </row>
    <row r="236" spans="1:6" s="74" customFormat="1" ht="18" customHeight="1" x14ac:dyDescent="0.3">
      <c r="A236" s="72">
        <v>234</v>
      </c>
      <c r="B236" s="67" t="str">
        <f>VLOOKUP(A236,'[5]SRV-Ledenbestand 2020-2021.'!$A:$B,2,FALSE)</f>
        <v>KASTEL</v>
      </c>
      <c r="C236" s="68" t="str">
        <f>VLOOKUP(A236,'[5]SRV-Ledenbestand 2020-2021.'!$A:$C,3,FALSE)</f>
        <v>KAST</v>
      </c>
      <c r="D236" s="67" t="str">
        <f>VLOOKUP(A236,'[5]SRV-Ledenbestand 2020-2021.'!$A:$D,4,FALSE)</f>
        <v>BLIJWEERT KATO</v>
      </c>
      <c r="E236" s="69" t="str">
        <f>VLOOKUP(A236,'[5]SRV-Ledenbestand 2020-2021.'!$A:$O,15,FALSE)</f>
        <v>D</v>
      </c>
      <c r="F236" s="70" t="str">
        <f>VLOOKUP(A236,'[5]SRV-Ledenbestand 2020-2021.'!$A:$E,5,FALSE)</f>
        <v>-</v>
      </c>
    </row>
    <row r="237" spans="1:6" s="74" customFormat="1" ht="18" customHeight="1" x14ac:dyDescent="0.3">
      <c r="A237" s="73">
        <v>235</v>
      </c>
      <c r="B237" s="67" t="str">
        <f>VLOOKUP(A237,'[5]SRV-Ledenbestand 2020-2021.'!$A:$B,2,FALSE)</f>
        <v>PLAZA</v>
      </c>
      <c r="C237" s="68" t="str">
        <f>VLOOKUP(A237,'[5]SRV-Ledenbestand 2020-2021.'!$A:$C,3,FALSE)</f>
        <v>PLZ</v>
      </c>
      <c r="D237" s="67" t="str">
        <f>VLOOKUP(A237,'[5]SRV-Ledenbestand 2020-2021.'!$A:$D,4,FALSE)</f>
        <v>VAN SCHOOR MICHAEL</v>
      </c>
      <c r="E237" s="69" t="str">
        <f>VLOOKUP(A237,'[5]SRV-Ledenbestand 2020-2021.'!$A:$O,15,FALSE)</f>
        <v>A</v>
      </c>
      <c r="F237" s="70" t="str">
        <f>VLOOKUP(A237,'[5]SRV-Ledenbestand 2020-2021.'!$A:$E,5,FALSE)</f>
        <v>-</v>
      </c>
    </row>
    <row r="238" spans="1:6" s="74" customFormat="1" ht="18" customHeight="1" x14ac:dyDescent="0.3">
      <c r="A238" s="72">
        <v>236</v>
      </c>
      <c r="B238" s="67" t="str">
        <f>VLOOKUP(A238,'[5]SRV-Ledenbestand 2020-2021.'!$A:$B,2,FALSE)</f>
        <v>KASTEL</v>
      </c>
      <c r="C238" s="68" t="str">
        <f>VLOOKUP(A238,'[5]SRV-Ledenbestand 2020-2021.'!$A:$C,3,FALSE)</f>
        <v>KAST</v>
      </c>
      <c r="D238" s="67" t="str">
        <f>VLOOKUP(A238,'[5]SRV-Ledenbestand 2020-2021.'!$A:$D,4,FALSE)</f>
        <v>CLAUS YANA</v>
      </c>
      <c r="E238" s="69" t="str">
        <f>VLOOKUP(A238,'[5]SRV-Ledenbestand 2020-2021.'!$A:$O,15,FALSE)</f>
        <v>D</v>
      </c>
      <c r="F238" s="70">
        <f>VLOOKUP(A238,'[5]SRV-Ledenbestand 2020-2021.'!$A:$E,5,FALSE)</f>
        <v>2</v>
      </c>
    </row>
    <row r="239" spans="1:6" s="74" customFormat="1" ht="18" customHeight="1" x14ac:dyDescent="0.3">
      <c r="A239" s="73">
        <v>237</v>
      </c>
      <c r="B239" s="67" t="str">
        <f>VLOOKUP(A239,'[5]SRV-Ledenbestand 2020-2021.'!$A:$B,2,FALSE)</f>
        <v>KALFORT SPORTIF</v>
      </c>
      <c r="C239" s="68" t="str">
        <f>VLOOKUP(A239,'[5]SRV-Ledenbestand 2020-2021.'!$A:$C,3,FALSE)</f>
        <v>KALF</v>
      </c>
      <c r="D239" s="67" t="str">
        <f>VLOOKUP(A239,'[5]SRV-Ledenbestand 2020-2021.'!$A:$D,4,FALSE)</f>
        <v>LEMMENS SOPHIE</v>
      </c>
      <c r="E239" s="69" t="str">
        <f>VLOOKUP(A239,'[5]SRV-Ledenbestand 2020-2021.'!$A:$O,15,FALSE)</f>
        <v>D</v>
      </c>
      <c r="F239" s="70" t="str">
        <f>VLOOKUP(A239,'[5]SRV-Ledenbestand 2020-2021.'!$A:$E,5,FALSE)</f>
        <v>-</v>
      </c>
    </row>
    <row r="240" spans="1:6" s="74" customFormat="1" ht="18" customHeight="1" x14ac:dyDescent="0.3">
      <c r="A240" s="72">
        <v>238</v>
      </c>
      <c r="B240" s="67" t="str">
        <f>VLOOKUP(A240,'[5]SRV-Ledenbestand 2020-2021.'!$A:$B,2,FALSE)</f>
        <v>KALFORT SPORTIF</v>
      </c>
      <c r="C240" s="68" t="str">
        <f>VLOOKUP(A240,'[5]SRV-Ledenbestand 2020-2021.'!$A:$C,3,FALSE)</f>
        <v>KALF</v>
      </c>
      <c r="D240" s="67" t="str">
        <f>VLOOKUP(A240,'[5]SRV-Ledenbestand 2020-2021.'!$A:$D,4,FALSE)</f>
        <v>DE BOECK VEERLE</v>
      </c>
      <c r="E240" s="69" t="str">
        <f>VLOOKUP(A240,'[5]SRV-Ledenbestand 2020-2021.'!$A:$O,15,FALSE)</f>
        <v>D</v>
      </c>
      <c r="F240" s="70" t="str">
        <f>VLOOKUP(A240,'[5]SRV-Ledenbestand 2020-2021.'!$A:$E,5,FALSE)</f>
        <v>-</v>
      </c>
    </row>
    <row r="241" spans="1:6" s="74" customFormat="1" ht="18" customHeight="1" x14ac:dyDescent="0.3">
      <c r="A241" s="73">
        <v>239</v>
      </c>
      <c r="B241" s="67" t="str">
        <f>VLOOKUP(A241,'[5]SRV-Ledenbestand 2020-2021.'!$A:$B,2,FALSE)</f>
        <v>KASTEL</v>
      </c>
      <c r="C241" s="68" t="str">
        <f>VLOOKUP(A241,'[5]SRV-Ledenbestand 2020-2021.'!$A:$C,3,FALSE)</f>
        <v>KAST</v>
      </c>
      <c r="D241" s="67" t="str">
        <f>VLOOKUP(A241,'[5]SRV-Ledenbestand 2020-2021.'!$A:$D,4,FALSE)</f>
        <v>HERMANS MARIE-LUCRESE</v>
      </c>
      <c r="E241" s="69" t="str">
        <f>VLOOKUP(A241,'[5]SRV-Ledenbestand 2020-2021.'!$A:$O,15,FALSE)</f>
        <v>D</v>
      </c>
      <c r="F241" s="70" t="str">
        <f>VLOOKUP(A241,'[5]SRV-Ledenbestand 2020-2021.'!$A:$E,5,FALSE)</f>
        <v>-</v>
      </c>
    </row>
    <row r="242" spans="1:6" s="74" customFormat="1" ht="18" customHeight="1" x14ac:dyDescent="0.3">
      <c r="A242" s="72">
        <v>240</v>
      </c>
      <c r="B242" s="67" t="str">
        <f>VLOOKUP(A242,'[5]SRV-Ledenbestand 2020-2021.'!$A:$B,2,FALSE)</f>
        <v>DEN TWEEDEN THUIS</v>
      </c>
      <c r="C242" s="68" t="str">
        <f>VLOOKUP(A242,'[5]SRV-Ledenbestand 2020-2021.'!$A:$C,3,FALSE)</f>
        <v>TWT</v>
      </c>
      <c r="D242" s="67" t="str">
        <f>VLOOKUP(A242,'[5]SRV-Ledenbestand 2020-2021.'!$A:$D,4,FALSE)</f>
        <v>BOROCZ JORIS</v>
      </c>
      <c r="E242" s="69" t="str">
        <f>VLOOKUP(A242,'[5]SRV-Ledenbestand 2020-2021.'!$A:$O,15,FALSE)</f>
        <v>B</v>
      </c>
      <c r="F242" s="70" t="str">
        <f>VLOOKUP(A242,'[5]SRV-Ledenbestand 2020-2021.'!$A:$E,5,FALSE)</f>
        <v>-</v>
      </c>
    </row>
    <row r="243" spans="1:6" s="74" customFormat="1" ht="18" customHeight="1" x14ac:dyDescent="0.3">
      <c r="A243" s="73">
        <v>241</v>
      </c>
      <c r="B243" s="67" t="str">
        <f>VLOOKUP(A243,'[5]SRV-Ledenbestand 2020-2021.'!$A:$B,2,FALSE)</f>
        <v>ZOGGEHOF</v>
      </c>
      <c r="C243" s="68" t="str">
        <f>VLOOKUP(A243,'[5]SRV-Ledenbestand 2020-2021.'!$A:$C,3,FALSE)</f>
        <v>ZOG</v>
      </c>
      <c r="D243" s="67" t="str">
        <f>VLOOKUP(A243,'[5]SRV-Ledenbestand 2020-2021.'!$A:$D,4,FALSE)</f>
        <v>VERBUSTEL EDDY</v>
      </c>
      <c r="E243" s="69" t="str">
        <f>VLOOKUP(A243,'[5]SRV-Ledenbestand 2020-2021.'!$A:$O,15,FALSE)</f>
        <v>B</v>
      </c>
      <c r="F243" s="70" t="str">
        <f>VLOOKUP(A243,'[5]SRV-Ledenbestand 2020-2021.'!$A:$E,5,FALSE)</f>
        <v>-</v>
      </c>
    </row>
    <row r="244" spans="1:6" s="74" customFormat="1" ht="18" customHeight="1" x14ac:dyDescent="0.3">
      <c r="A244" s="72">
        <v>242</v>
      </c>
      <c r="B244" s="67" t="str">
        <f>VLOOKUP(A244,'[5]SRV-Ledenbestand 2020-2021.'!$A:$B,2,FALSE)</f>
        <v>RITOBOYS</v>
      </c>
      <c r="C244" s="68" t="str">
        <f>VLOOKUP(A244,'[5]SRV-Ledenbestand 2020-2021.'!$A:$C,3,FALSE)</f>
        <v>RITO</v>
      </c>
      <c r="D244" s="67" t="str">
        <f>VLOOKUP(A244,'[5]SRV-Ledenbestand 2020-2021.'!$A:$D,4,FALSE)</f>
        <v>VAN HOYE RENE</v>
      </c>
      <c r="E244" s="69" t="str">
        <f>VLOOKUP(A244,'[5]SRV-Ledenbestand 2020-2021.'!$A:$O,15,FALSE)</f>
        <v>C</v>
      </c>
      <c r="F244" s="70" t="str">
        <f>VLOOKUP(A244,'[5]SRV-Ledenbestand 2020-2021.'!$A:$E,5,FALSE)</f>
        <v>-</v>
      </c>
    </row>
    <row r="245" spans="1:6" s="74" customFormat="1" ht="18" customHeight="1" x14ac:dyDescent="0.3">
      <c r="A245" s="73">
        <v>243</v>
      </c>
      <c r="B245" s="67" t="str">
        <f>VLOOKUP(A245,'[5]SRV-Ledenbestand 2020-2021.'!$A:$B,2,FALSE)</f>
        <v>KALFORT SPORTIF</v>
      </c>
      <c r="C245" s="68" t="str">
        <f>VLOOKUP(A245,'[5]SRV-Ledenbestand 2020-2021.'!$A:$C,3,FALSE)</f>
        <v>KALF</v>
      </c>
      <c r="D245" s="67" t="str">
        <f>VLOOKUP(A245,'[5]SRV-Ledenbestand 2020-2021.'!$A:$D,4,FALSE)</f>
        <v>JANSSENS MAURICE</v>
      </c>
      <c r="E245" s="69" t="str">
        <f>VLOOKUP(A245,'[5]SRV-Ledenbestand 2020-2021.'!$A:$O,15,FALSE)</f>
        <v>A</v>
      </c>
      <c r="F245" s="70">
        <f>VLOOKUP(A245,'[5]SRV-Ledenbestand 2020-2021.'!$A:$E,5,FALSE)</f>
        <v>1</v>
      </c>
    </row>
    <row r="246" spans="1:6" s="74" customFormat="1" ht="18" customHeight="1" x14ac:dyDescent="0.3">
      <c r="A246" s="72">
        <v>244</v>
      </c>
      <c r="B246" s="67" t="s">
        <v>17</v>
      </c>
      <c r="C246" s="68" t="str">
        <f>VLOOKUP(A246,'[5]SRV-Ledenbestand 2020-2021.'!$A:$C,3,FALSE)</f>
        <v>VS</v>
      </c>
      <c r="D246" s="67" t="str">
        <f>VLOOKUP(A246,'[5]SRV-Ledenbestand 2020-2021.'!$A:$D,4,FALSE)</f>
        <v>STEVENS HUGO</v>
      </c>
      <c r="E246" s="69" t="str">
        <f>VLOOKUP(A246,'[5]SRV-Ledenbestand 2020-2021.'!$A:$O,15,FALSE)</f>
        <v>NA</v>
      </c>
      <c r="F246" s="70" t="str">
        <f>VLOOKUP(A246,'[5]SRV-Ledenbestand 2020-2021.'!$A:$E,5,FALSE)</f>
        <v>-</v>
      </c>
    </row>
    <row r="247" spans="1:6" s="74" customFormat="1" ht="18" customHeight="1" x14ac:dyDescent="0.3">
      <c r="A247" s="73">
        <v>245</v>
      </c>
      <c r="B247" s="67" t="str">
        <f>VLOOKUP(A247,'[5]SRV-Ledenbestand 2020-2021.'!$A:$B,2,FALSE)</f>
        <v>BARBOER</v>
      </c>
      <c r="C247" s="68" t="str">
        <f>VLOOKUP(A247,'[5]SRV-Ledenbestand 2020-2021.'!$A:$C,3,FALSE)</f>
        <v>BBR</v>
      </c>
      <c r="D247" s="67" t="str">
        <f>VLOOKUP(A247,'[5]SRV-Ledenbestand 2020-2021.'!$A:$D,4,FALSE)</f>
        <v>CALUWAERTS PETER</v>
      </c>
      <c r="E247" s="69" t="str">
        <f>VLOOKUP(A247,'[5]SRV-Ledenbestand 2020-2021.'!$A:$O,15,FALSE)</f>
        <v>B</v>
      </c>
      <c r="F247" s="70">
        <f>VLOOKUP(A247,'[5]SRV-Ledenbestand 2020-2021.'!$A:$E,5,FALSE)</f>
        <v>2</v>
      </c>
    </row>
    <row r="248" spans="1:6" s="74" customFormat="1" ht="18" customHeight="1" x14ac:dyDescent="0.3">
      <c r="A248" s="72">
        <v>246</v>
      </c>
      <c r="B248" s="67" t="s">
        <v>17</v>
      </c>
      <c r="C248" s="68" t="str">
        <f>VLOOKUP(A248,'[5]SRV-Ledenbestand 2020-2021.'!$A:$C,3,FALSE)</f>
        <v>VS</v>
      </c>
      <c r="D248" s="67" t="str">
        <f>VLOOKUP(A248,'[5]SRV-Ledenbestand 2020-2021.'!$A:$D,4,FALSE)</f>
        <v>SCHOUKENS JULIEN</v>
      </c>
      <c r="E248" s="69" t="str">
        <f>VLOOKUP(A248,'[5]SRV-Ledenbestand 2020-2021.'!$A:$O,15,FALSE)</f>
        <v>C</v>
      </c>
      <c r="F248" s="70" t="str">
        <f>VLOOKUP(A248,'[5]SRV-Ledenbestand 2020-2021.'!$A:$E,5,FALSE)</f>
        <v>-</v>
      </c>
    </row>
    <row r="249" spans="1:6" s="74" customFormat="1" ht="18" customHeight="1" x14ac:dyDescent="0.3">
      <c r="A249" s="73">
        <v>247</v>
      </c>
      <c r="B249" s="67" t="str">
        <f>VLOOKUP(A249,'[5]SRV-Ledenbestand 2020-2021.'!$A:$B,2,FALSE)</f>
        <v>DEN BLACK</v>
      </c>
      <c r="C249" s="68" t="str">
        <f>VLOOKUP(A249,'[5]SRV-Ledenbestand 2020-2021.'!$A:$C,3,FALSE)</f>
        <v>DBLA</v>
      </c>
      <c r="D249" s="67" t="str">
        <f>VLOOKUP(A249,'[5]SRV-Ledenbestand 2020-2021.'!$A:$D,4,FALSE)</f>
        <v>ANNOT ERIC</v>
      </c>
      <c r="E249" s="69" t="str">
        <f>VLOOKUP(A249,'[5]SRV-Ledenbestand 2020-2021.'!$A:$O,15,FALSE)</f>
        <v>B</v>
      </c>
      <c r="F249" s="70" t="str">
        <f>VLOOKUP(A249,'[5]SRV-Ledenbestand 2020-2021.'!$A:$E,5,FALSE)</f>
        <v>-</v>
      </c>
    </row>
    <row r="250" spans="1:6" s="74" customFormat="1" ht="18" customHeight="1" x14ac:dyDescent="0.3">
      <c r="A250" s="72">
        <v>248</v>
      </c>
      <c r="B250" s="67" t="str">
        <f>VLOOKUP(A250,'[5]SRV-Ledenbestand 2020-2021.'!$A:$B,2,FALSE)</f>
        <v>OVERLEDEN</v>
      </c>
      <c r="C250" s="68" t="str">
        <f>VLOOKUP(A250,'[5]SRV-Ledenbestand 2020-2021.'!$A:$C,3,FALSE)</f>
        <v>†</v>
      </c>
      <c r="D250" s="67" t="str">
        <f>VLOOKUP(A250,'[5]SRV-Ledenbestand 2020-2021.'!$A:$D,4,FALSE)</f>
        <v>LEROY BENNY †</v>
      </c>
      <c r="E250" s="69" t="str">
        <f>VLOOKUP(A250,'[5]SRV-Ledenbestand 2020-2021.'!$A:$O,15,FALSE)</f>
        <v>B</v>
      </c>
      <c r="F250" s="70">
        <f>VLOOKUP(A250,'[5]SRV-Ledenbestand 2020-2021.'!$A:$E,5,FALSE)</f>
        <v>2</v>
      </c>
    </row>
    <row r="251" spans="1:6" s="74" customFormat="1" ht="18" customHeight="1" x14ac:dyDescent="0.3">
      <c r="A251" s="73">
        <v>249</v>
      </c>
      <c r="B251" s="67" t="s">
        <v>17</v>
      </c>
      <c r="C251" s="68" t="str">
        <f>VLOOKUP(A251,'[5]SRV-Ledenbestand 2020-2021.'!$A:$C,3,FALSE)</f>
        <v>VS</v>
      </c>
      <c r="D251" s="67" t="str">
        <f>VLOOKUP(A251,'[5]SRV-Ledenbestand 2020-2021.'!$A:$D,4,FALSE)</f>
        <v>JANSSEN JACQUES</v>
      </c>
      <c r="E251" s="69" t="str">
        <f>VLOOKUP(A251,'[5]SRV-Ledenbestand 2020-2021.'!$A:$O,15,FALSE)</f>
        <v>D</v>
      </c>
      <c r="F251" s="70" t="str">
        <f>VLOOKUP(A251,'[5]SRV-Ledenbestand 2020-2021.'!$A:$E,5,FALSE)</f>
        <v>-</v>
      </c>
    </row>
    <row r="252" spans="1:6" s="76" customFormat="1" ht="18" customHeight="1" x14ac:dyDescent="0.3">
      <c r="A252" s="72">
        <v>250</v>
      </c>
      <c r="B252" s="67" t="s">
        <v>17</v>
      </c>
      <c r="C252" s="68" t="str">
        <f>VLOOKUP(A252,'[5]SRV-Ledenbestand 2020-2021.'!$A:$C,3,FALSE)</f>
        <v>VS</v>
      </c>
      <c r="D252" s="67" t="str">
        <f>VLOOKUP(A252,'[5]SRV-Ledenbestand 2020-2021.'!$A:$D,4,FALSE)</f>
        <v>DE MEERSMAN PETRUS</v>
      </c>
      <c r="E252" s="69" t="str">
        <f>VLOOKUP(A252,'[5]SRV-Ledenbestand 2020-2021.'!$A:$O,15,FALSE)</f>
        <v>B</v>
      </c>
      <c r="F252" s="70" t="str">
        <f>VLOOKUP(A252,'[5]SRV-Ledenbestand 2020-2021.'!$A:$E,5,FALSE)</f>
        <v>-</v>
      </c>
    </row>
    <row r="253" spans="1:6" s="74" customFormat="1" ht="18" customHeight="1" x14ac:dyDescent="0.3">
      <c r="A253" s="73">
        <v>251</v>
      </c>
      <c r="B253" s="67" t="s">
        <v>17</v>
      </c>
      <c r="C253" s="68" t="str">
        <f>VLOOKUP(A253,'[5]SRV-Ledenbestand 2020-2021.'!$A:$C,3,FALSE)</f>
        <v>VS</v>
      </c>
      <c r="D253" s="67" t="str">
        <f>VLOOKUP(A253,'[5]SRV-Ledenbestand 2020-2021.'!$A:$D,4,FALSE)</f>
        <v>SZUCS KEVIN</v>
      </c>
      <c r="E253" s="69" t="str">
        <f>VLOOKUP(A253,'[5]SRV-Ledenbestand 2020-2021.'!$A:$O,15,FALSE)</f>
        <v>D</v>
      </c>
      <c r="F253" s="70" t="str">
        <f>VLOOKUP(A253,'[5]SRV-Ledenbestand 2020-2021.'!$A:$E,5,FALSE)</f>
        <v>-</v>
      </c>
    </row>
    <row r="254" spans="1:6" s="74" customFormat="1" ht="18" customHeight="1" x14ac:dyDescent="0.3">
      <c r="A254" s="72">
        <v>252</v>
      </c>
      <c r="B254" s="67" t="str">
        <f>VLOOKUP(A254,'[5]SRV-Ledenbestand 2020-2021.'!$A:$B,2,FALSE)</f>
        <v>DE ZES</v>
      </c>
      <c r="C254" s="68" t="str">
        <f>VLOOKUP(A254,'[5]SRV-Ledenbestand 2020-2021.'!$A:$C,3,FALSE)</f>
        <v>DZES</v>
      </c>
      <c r="D254" s="67" t="str">
        <f>VLOOKUP(A254,'[5]SRV-Ledenbestand 2020-2021.'!$A:$D,4,FALSE)</f>
        <v>WAUTERS DAISY</v>
      </c>
      <c r="E254" s="69" t="str">
        <f>VLOOKUP(A254,'[5]SRV-Ledenbestand 2020-2021.'!$A:$O,15,FALSE)</f>
        <v>C</v>
      </c>
      <c r="F254" s="70" t="str">
        <f>VLOOKUP(A254,'[5]SRV-Ledenbestand 2020-2021.'!$A:$E,5,FALSE)</f>
        <v>-</v>
      </c>
    </row>
    <row r="255" spans="1:6" s="74" customFormat="1" ht="18" customHeight="1" x14ac:dyDescent="0.3">
      <c r="A255" s="73">
        <v>253</v>
      </c>
      <c r="B255" s="67" t="str">
        <f>VLOOKUP(A255,'[5]SRV-Ledenbestand 2020-2021.'!$A:$B,2,FALSE)</f>
        <v>EXCELSIOR</v>
      </c>
      <c r="C255" s="68" t="str">
        <f>VLOOKUP(A255,'[5]SRV-Ledenbestand 2020-2021.'!$A:$C,3,FALSE)</f>
        <v>EXC</v>
      </c>
      <c r="D255" s="67" t="str">
        <f>VLOOKUP(A255,'[5]SRV-Ledenbestand 2020-2021.'!$A:$D,4,FALSE)</f>
        <v>TIERENS TOM</v>
      </c>
      <c r="E255" s="69" t="str">
        <f>VLOOKUP(A255,'[5]SRV-Ledenbestand 2020-2021.'!$A:$O,15,FALSE)</f>
        <v>C</v>
      </c>
      <c r="F255" s="70">
        <f>VLOOKUP(A255,'[5]SRV-Ledenbestand 2020-2021.'!$A:$E,5,FALSE)</f>
        <v>1</v>
      </c>
    </row>
    <row r="256" spans="1:6" s="74" customFormat="1" ht="18" customHeight="1" x14ac:dyDescent="0.3">
      <c r="A256" s="72">
        <v>254</v>
      </c>
      <c r="B256" s="67" t="s">
        <v>17</v>
      </c>
      <c r="C256" s="68" t="str">
        <f>VLOOKUP(A256,'[5]SRV-Ledenbestand 2020-2021.'!$A:$C,3,FALSE)</f>
        <v>VS</v>
      </c>
      <c r="D256" s="67" t="str">
        <f>VLOOKUP(A256,'[5]SRV-Ledenbestand 2020-2021.'!$A:$D,4,FALSE)</f>
        <v>VAN BUYTEN JEAN-PIERRE</v>
      </c>
      <c r="E256" s="69" t="str">
        <f>VLOOKUP(A256,'[5]SRV-Ledenbestand 2020-2021.'!$A:$O,15,FALSE)</f>
        <v>D</v>
      </c>
      <c r="F256" s="70" t="str">
        <f>VLOOKUP(A256,'[5]SRV-Ledenbestand 2020-2021.'!$A:$E,5,FALSE)</f>
        <v>-</v>
      </c>
    </row>
    <row r="257" spans="1:6" s="74" customFormat="1" ht="18" customHeight="1" x14ac:dyDescent="0.3">
      <c r="A257" s="73">
        <v>255</v>
      </c>
      <c r="B257" s="67" t="str">
        <f>VLOOKUP(A257,'[5]SRV-Ledenbestand 2020-2021.'!$A:$B,2,FALSE)</f>
        <v>THE Q</v>
      </c>
      <c r="C257" s="68" t="str">
        <f>VLOOKUP(A257,'[5]SRV-Ledenbestand 2020-2021.'!$A:$C,3,FALSE)</f>
        <v>THQ</v>
      </c>
      <c r="D257" s="67" t="str">
        <f>VLOOKUP(A257,'[5]SRV-Ledenbestand 2020-2021.'!$A:$D,4,FALSE)</f>
        <v>MESKENS JURGEN</v>
      </c>
      <c r="E257" s="69" t="str">
        <f>VLOOKUP(A257,'[5]SRV-Ledenbestand 2020-2021.'!$A:$O,15,FALSE)</f>
        <v>A</v>
      </c>
      <c r="F257" s="70" t="str">
        <f>VLOOKUP(A257,'[5]SRV-Ledenbestand 2020-2021.'!$A:$E,5,FALSE)</f>
        <v>-</v>
      </c>
    </row>
    <row r="258" spans="1:6" s="74" customFormat="1" ht="18" customHeight="1" x14ac:dyDescent="0.3">
      <c r="A258" s="72">
        <v>256</v>
      </c>
      <c r="B258" s="67" t="s">
        <v>17</v>
      </c>
      <c r="C258" s="68" t="str">
        <f>VLOOKUP(A258,'[5]SRV-Ledenbestand 2020-2021.'!$A:$C,3,FALSE)</f>
        <v>VS</v>
      </c>
      <c r="D258" s="67" t="str">
        <f>VLOOKUP(A258,'[5]SRV-Ledenbestand 2020-2021.'!$A:$D,4,FALSE)</f>
        <v>SIEBENS HUGO</v>
      </c>
      <c r="E258" s="69" t="str">
        <f>VLOOKUP(A258,'[5]SRV-Ledenbestand 2020-2021.'!$A:$O,15,FALSE)</f>
        <v>NA</v>
      </c>
      <c r="F258" s="70" t="str">
        <f>VLOOKUP(A258,'[5]SRV-Ledenbestand 2020-2021.'!$A:$E,5,FALSE)</f>
        <v>-</v>
      </c>
    </row>
    <row r="259" spans="1:6" s="74" customFormat="1" ht="18" customHeight="1" x14ac:dyDescent="0.3">
      <c r="A259" s="73">
        <v>257</v>
      </c>
      <c r="B259" s="67" t="str">
        <f>VLOOKUP(A259,'[5]SRV-Ledenbestand 2020-2021.'!$A:$B,2,FALSE)</f>
        <v>KALFORT SPORTIF</v>
      </c>
      <c r="C259" s="68" t="str">
        <f>VLOOKUP(A259,'[5]SRV-Ledenbestand 2020-2021.'!$A:$C,3,FALSE)</f>
        <v>KALF</v>
      </c>
      <c r="D259" s="67" t="str">
        <f>VLOOKUP(A259,'[5]SRV-Ledenbestand 2020-2021.'!$A:$D,4,FALSE)</f>
        <v>VAN LAETHEM FRANK</v>
      </c>
      <c r="E259" s="69" t="str">
        <f>VLOOKUP(A259,'[5]SRV-Ledenbestand 2020-2021.'!$A:$O,15,FALSE)</f>
        <v>A</v>
      </c>
      <c r="F259" s="70">
        <f>VLOOKUP(A259,'[5]SRV-Ledenbestand 2020-2021.'!$A:$E,5,FALSE)</f>
        <v>1</v>
      </c>
    </row>
    <row r="260" spans="1:6" s="74" customFormat="1" ht="18" customHeight="1" x14ac:dyDescent="0.3">
      <c r="A260" s="72">
        <v>258</v>
      </c>
      <c r="B260" s="67" t="str">
        <f>VLOOKUP(A260,'[5]SRV-Ledenbestand 2020-2021.'!$A:$B,2,FALSE)</f>
        <v>KALFORT SPORTIF</v>
      </c>
      <c r="C260" s="68" t="str">
        <f>VLOOKUP(A260,'[5]SRV-Ledenbestand 2020-2021.'!$A:$C,3,FALSE)</f>
        <v>KALF</v>
      </c>
      <c r="D260" s="67" t="str">
        <f>VLOOKUP(A260,'[5]SRV-Ledenbestand 2020-2021.'!$A:$D,4,FALSE)</f>
        <v>OST JEAN</v>
      </c>
      <c r="E260" s="69" t="str">
        <f>VLOOKUP(A260,'[5]SRV-Ledenbestand 2020-2021.'!$A:$O,15,FALSE)</f>
        <v>C</v>
      </c>
      <c r="F260" s="70">
        <f>VLOOKUP(A260,'[5]SRV-Ledenbestand 2020-2021.'!$A:$E,5,FALSE)</f>
        <v>4</v>
      </c>
    </row>
    <row r="261" spans="1:6" s="74" customFormat="1" ht="18" customHeight="1" x14ac:dyDescent="0.3">
      <c r="A261" s="73">
        <v>259</v>
      </c>
      <c r="B261" s="67" t="str">
        <f>VLOOKUP(A261,'[5]SRV-Ledenbestand 2020-2021.'!$A:$B,2,FALSE)</f>
        <v>PLAZA</v>
      </c>
      <c r="C261" s="68" t="str">
        <f>VLOOKUP(A261,'[5]SRV-Ledenbestand 2020-2021.'!$A:$C,3,FALSE)</f>
        <v>PLZ</v>
      </c>
      <c r="D261" s="67" t="str">
        <f>VLOOKUP(A261,'[5]SRV-Ledenbestand 2020-2021.'!$A:$D,4,FALSE)</f>
        <v>VAN DEN BOSSCHE EDDY</v>
      </c>
      <c r="E261" s="69" t="str">
        <f>VLOOKUP(A261,'[5]SRV-Ledenbestand 2020-2021.'!$A:$O,15,FALSE)</f>
        <v>C</v>
      </c>
      <c r="F261" s="70" t="str">
        <f>VLOOKUP(A261,'[5]SRV-Ledenbestand 2020-2021.'!$A:$E,5,FALSE)</f>
        <v>-</v>
      </c>
    </row>
    <row r="262" spans="1:6" s="74" customFormat="1" ht="18" customHeight="1" x14ac:dyDescent="0.3">
      <c r="A262" s="72">
        <v>260</v>
      </c>
      <c r="B262" s="67" t="s">
        <v>17</v>
      </c>
      <c r="C262" s="68" t="str">
        <f>VLOOKUP(A262,'[5]SRV-Ledenbestand 2020-2021.'!$A:$C,3,FALSE)</f>
        <v>VS</v>
      </c>
      <c r="D262" s="67" t="str">
        <f>VLOOKUP(A262,'[5]SRV-Ledenbestand 2020-2021.'!$A:$D,4,FALSE)</f>
        <v>APPERS ANNEMIEKE</v>
      </c>
      <c r="E262" s="69" t="str">
        <f>VLOOKUP(A262,'[5]SRV-Ledenbestand 2020-2021.'!$A:$O,15,FALSE)</f>
        <v>C</v>
      </c>
      <c r="F262" s="70" t="str">
        <f>VLOOKUP(A262,'[5]SRV-Ledenbestand 2020-2021.'!$A:$E,5,FALSE)</f>
        <v>-</v>
      </c>
    </row>
    <row r="263" spans="1:6" s="74" customFormat="1" ht="18" customHeight="1" x14ac:dyDescent="0.3">
      <c r="A263" s="73">
        <v>261</v>
      </c>
      <c r="B263" s="67" t="str">
        <f>VLOOKUP(A263,'[5]SRV-Ledenbestand 2020-2021.'!$A:$B,2,FALSE)</f>
        <v>HET WIEL</v>
      </c>
      <c r="C263" s="68" t="str">
        <f>VLOOKUP(A263,'[5]SRV-Ledenbestand 2020-2021.'!$A:$C,3,FALSE)</f>
        <v>WIEL</v>
      </c>
      <c r="D263" s="67" t="str">
        <f>VLOOKUP(A263,'[5]SRV-Ledenbestand 2020-2021.'!$A:$D,4,FALSE)</f>
        <v>KLEYN ALEX</v>
      </c>
      <c r="E263" s="69" t="str">
        <f>VLOOKUP(A263,'[5]SRV-Ledenbestand 2020-2021.'!$A:$O,15,FALSE)</f>
        <v>C</v>
      </c>
      <c r="F263" s="70">
        <f>VLOOKUP(A263,'[5]SRV-Ledenbestand 2020-2021.'!$A:$E,5,FALSE)</f>
        <v>2</v>
      </c>
    </row>
    <row r="264" spans="1:6" s="74" customFormat="1" ht="18" customHeight="1" x14ac:dyDescent="0.3">
      <c r="A264" s="72">
        <v>262</v>
      </c>
      <c r="B264" s="67" t="str">
        <f>VLOOKUP(A264,'[5]SRV-Ledenbestand 2020-2021.'!$A:$B,2,FALSE)</f>
        <v>RITOBOYS</v>
      </c>
      <c r="C264" s="68" t="str">
        <f>VLOOKUP(A264,'[5]SRV-Ledenbestand 2020-2021.'!$A:$C,3,FALSE)</f>
        <v>RITO</v>
      </c>
      <c r="D264" s="67" t="str">
        <f>VLOOKUP(A264,'[5]SRV-Ledenbestand 2020-2021.'!$A:$D,4,FALSE)</f>
        <v>DE WITTE JEAN-LUC</v>
      </c>
      <c r="E264" s="69" t="str">
        <f>VLOOKUP(A264,'[5]SRV-Ledenbestand 2020-2021.'!$A:$O,15,FALSE)</f>
        <v>D</v>
      </c>
      <c r="F264" s="70" t="str">
        <f>VLOOKUP(A264,'[5]SRV-Ledenbestand 2020-2021.'!$A:$E,5,FALSE)</f>
        <v>-</v>
      </c>
    </row>
    <row r="265" spans="1:6" s="74" customFormat="1" ht="18" customHeight="1" x14ac:dyDescent="0.3">
      <c r="A265" s="73">
        <v>263</v>
      </c>
      <c r="B265" s="67" t="str">
        <f>VLOOKUP(A265,'[5]SRV-Ledenbestand 2020-2021.'!$A:$B,2,FALSE)</f>
        <v>DE VETTEN OS</v>
      </c>
      <c r="C265" s="68" t="str">
        <f>VLOOKUP(A265,'[5]SRV-Ledenbestand 2020-2021.'!$A:$C,3,FALSE)</f>
        <v>DVO</v>
      </c>
      <c r="D265" s="67" t="str">
        <f>VLOOKUP(A265,'[5]SRV-Ledenbestand 2020-2021.'!$A:$D,4,FALSE)</f>
        <v>EECKELAERT STEFAN</v>
      </c>
      <c r="E265" s="69" t="str">
        <f>VLOOKUP(A265,'[5]SRV-Ledenbestand 2020-2021.'!$A:$O,15,FALSE)</f>
        <v>NA</v>
      </c>
      <c r="F265" s="70" t="str">
        <f>VLOOKUP(A265,'[5]SRV-Ledenbestand 2020-2021.'!$A:$E,5,FALSE)</f>
        <v>-</v>
      </c>
    </row>
    <row r="266" spans="1:6" s="74" customFormat="1" ht="18" customHeight="1" x14ac:dyDescent="0.3">
      <c r="A266" s="72">
        <v>264</v>
      </c>
      <c r="B266" s="67" t="str">
        <f>VLOOKUP(A266,'[5]SRV-Ledenbestand 2020-2021.'!$A:$B,2,FALSE)</f>
        <v>DE STATIEVRIENDEN</v>
      </c>
      <c r="C266" s="68" t="str">
        <f>VLOOKUP(A266,'[5]SRV-Ledenbestand 2020-2021.'!$A:$C,3,FALSE)</f>
        <v>STAT</v>
      </c>
      <c r="D266" s="67" t="str">
        <f>VLOOKUP(A266,'[5]SRV-Ledenbestand 2020-2021.'!$A:$D,4,FALSE)</f>
        <v>ARIJS CHRIS</v>
      </c>
      <c r="E266" s="69" t="str">
        <f>VLOOKUP(A266,'[5]SRV-Ledenbestand 2020-2021.'!$A:$O,15,FALSE)</f>
        <v>C</v>
      </c>
      <c r="F266" s="70" t="str">
        <f>VLOOKUP(A266,'[5]SRV-Ledenbestand 2020-2021.'!$A:$E,5,FALSE)</f>
        <v>-</v>
      </c>
    </row>
    <row r="267" spans="1:6" s="74" customFormat="1" ht="18" customHeight="1" x14ac:dyDescent="0.3">
      <c r="A267" s="73">
        <v>265</v>
      </c>
      <c r="B267" s="67" t="s">
        <v>17</v>
      </c>
      <c r="C267" s="68" t="str">
        <f>VLOOKUP(A267,'[5]SRV-Ledenbestand 2020-2021.'!$A:$C,3,FALSE)</f>
        <v>VS</v>
      </c>
      <c r="D267" s="67" t="str">
        <f>VLOOKUP(A267,'[5]SRV-Ledenbestand 2020-2021.'!$A:$D,4,FALSE)</f>
        <v>HOFMANS NICKY</v>
      </c>
      <c r="E267" s="69" t="str">
        <f>VLOOKUP(A267,'[5]SRV-Ledenbestand 2020-2021.'!$A:$O,15,FALSE)</f>
        <v>NA</v>
      </c>
      <c r="F267" s="70" t="str">
        <f>VLOOKUP(A267,'[5]SRV-Ledenbestand 2020-2021.'!$A:$E,5,FALSE)</f>
        <v>-</v>
      </c>
    </row>
    <row r="268" spans="1:6" s="74" customFormat="1" ht="18" customHeight="1" x14ac:dyDescent="0.3">
      <c r="A268" s="72">
        <v>266</v>
      </c>
      <c r="B268" s="67" t="s">
        <v>17</v>
      </c>
      <c r="C268" s="68" t="str">
        <f>VLOOKUP(A268,'[5]SRV-Ledenbestand 2020-2021.'!$A:$C,3,FALSE)</f>
        <v>VS</v>
      </c>
      <c r="D268" s="67" t="str">
        <f>VLOOKUP(A268,'[5]SRV-Ledenbestand 2020-2021.'!$A:$D,4,FALSE)</f>
        <v>CLOCKAERTS FREDDY</v>
      </c>
      <c r="E268" s="69" t="str">
        <f>VLOOKUP(A268,'[5]SRV-Ledenbestand 2020-2021.'!$A:$O,15,FALSE)</f>
        <v>NA</v>
      </c>
      <c r="F268" s="70" t="str">
        <f>VLOOKUP(A268,'[5]SRV-Ledenbestand 2020-2021.'!$A:$E,5,FALSE)</f>
        <v>-</v>
      </c>
    </row>
    <row r="269" spans="1:6" s="74" customFormat="1" ht="18" customHeight="1" x14ac:dyDescent="0.3">
      <c r="A269" s="73">
        <v>267</v>
      </c>
      <c r="B269" s="67" t="str">
        <f>VLOOKUP(A269,'[5]SRV-Ledenbestand 2020-2021.'!$A:$B,2,FALSE)</f>
        <v>BARBOER</v>
      </c>
      <c r="C269" s="68" t="str">
        <f>VLOOKUP(A269,'[5]SRV-Ledenbestand 2020-2021.'!$A:$C,3,FALSE)</f>
        <v>BBR</v>
      </c>
      <c r="D269" s="67" t="str">
        <f>VLOOKUP(A269,'[5]SRV-Ledenbestand 2020-2021.'!$A:$D,4,FALSE)</f>
        <v>FOUBERT BRUNO</v>
      </c>
      <c r="E269" s="69" t="str">
        <f>VLOOKUP(A269,'[5]SRV-Ledenbestand 2020-2021.'!$A:$O,15,FALSE)</f>
        <v>A</v>
      </c>
      <c r="F269" s="70" t="str">
        <f>VLOOKUP(A269,'[5]SRV-Ledenbestand 2020-2021.'!$A:$E,5,FALSE)</f>
        <v>-</v>
      </c>
    </row>
    <row r="270" spans="1:6" s="74" customFormat="1" ht="18" customHeight="1" x14ac:dyDescent="0.3">
      <c r="A270" s="72">
        <v>268</v>
      </c>
      <c r="B270" s="67" t="s">
        <v>17</v>
      </c>
      <c r="C270" s="68" t="str">
        <f>VLOOKUP(A270,'[5]SRV-Ledenbestand 2020-2021.'!$A:$C,3,FALSE)</f>
        <v>VS</v>
      </c>
      <c r="D270" s="67" t="str">
        <f>VLOOKUP(A270,'[5]SRV-Ledenbestand 2020-2021.'!$A:$D,4,FALSE)</f>
        <v>IVENS FREDDY</v>
      </c>
      <c r="E270" s="69" t="str">
        <f>VLOOKUP(A270,'[5]SRV-Ledenbestand 2020-2021.'!$A:$O,15,FALSE)</f>
        <v>NA</v>
      </c>
      <c r="F270" s="70" t="str">
        <f>VLOOKUP(A270,'[5]SRV-Ledenbestand 2020-2021.'!$A:$E,5,FALSE)</f>
        <v>-</v>
      </c>
    </row>
    <row r="271" spans="1:6" s="74" customFormat="1" ht="18" customHeight="1" x14ac:dyDescent="0.3">
      <c r="A271" s="73">
        <v>269</v>
      </c>
      <c r="B271" s="67" t="s">
        <v>17</v>
      </c>
      <c r="C271" s="68" t="str">
        <f>VLOOKUP(A271,'[5]SRV-Ledenbestand 2020-2021.'!$A:$C,3,FALSE)</f>
        <v>VS</v>
      </c>
      <c r="D271" s="67" t="str">
        <f>VLOOKUP(A271,'[5]SRV-Ledenbestand 2020-2021.'!$A:$D,4,FALSE)</f>
        <v>MAES TOMMY</v>
      </c>
      <c r="E271" s="69" t="str">
        <f>VLOOKUP(A271,'[5]SRV-Ledenbestand 2020-2021.'!$A:$O,15,FALSE)</f>
        <v>D</v>
      </c>
      <c r="F271" s="70" t="str">
        <f>VLOOKUP(A271,'[5]SRV-Ledenbestand 2020-2021.'!$A:$E,5,FALSE)</f>
        <v>-</v>
      </c>
    </row>
    <row r="272" spans="1:6" s="74" customFormat="1" ht="18" customHeight="1" x14ac:dyDescent="0.3">
      <c r="A272" s="72">
        <v>270</v>
      </c>
      <c r="B272" s="67" t="str">
        <f>VLOOKUP(A272,'[5]SRV-Ledenbestand 2020-2021.'!$A:$B,2,FALSE)</f>
        <v>HET WIEL</v>
      </c>
      <c r="C272" s="68" t="str">
        <f>VLOOKUP(A272,'[5]SRV-Ledenbestand 2020-2021.'!$A:$C,3,FALSE)</f>
        <v>WIEL</v>
      </c>
      <c r="D272" s="67" t="str">
        <f>VLOOKUP(A272,'[5]SRV-Ledenbestand 2020-2021.'!$A:$D,4,FALSE)</f>
        <v>FRUYTIER KEVIN</v>
      </c>
      <c r="E272" s="69" t="str">
        <f>VLOOKUP(A272,'[5]SRV-Ledenbestand 2020-2021.'!$A:$O,15,FALSE)</f>
        <v>A</v>
      </c>
      <c r="F272" s="70" t="str">
        <f>VLOOKUP(A272,'[5]SRV-Ledenbestand 2020-2021.'!$A:$E,5,FALSE)</f>
        <v>-</v>
      </c>
    </row>
    <row r="273" spans="1:6" s="74" customFormat="1" ht="18" customHeight="1" x14ac:dyDescent="0.3">
      <c r="A273" s="73">
        <v>271</v>
      </c>
      <c r="B273" s="67" t="str">
        <f>VLOOKUP(A273,'[5]SRV-Ledenbestand 2020-2021.'!$A:$B,2,FALSE)</f>
        <v>KALFORT SPORTIF</v>
      </c>
      <c r="C273" s="68" t="str">
        <f>VLOOKUP(A273,'[5]SRV-Ledenbestand 2020-2021.'!$A:$C,3,FALSE)</f>
        <v>KALF</v>
      </c>
      <c r="D273" s="67" t="str">
        <f>VLOOKUP(A273,'[5]SRV-Ledenbestand 2020-2021.'!$A:$D,4,FALSE)</f>
        <v>ROOFTHOOFT EDDY</v>
      </c>
      <c r="E273" s="69" t="str">
        <f>VLOOKUP(A273,'[5]SRV-Ledenbestand 2020-2021.'!$A:$O,15,FALSE)</f>
        <v>NA</v>
      </c>
      <c r="F273" s="70" t="str">
        <f>VLOOKUP(A273,'[5]SRV-Ledenbestand 2020-2021.'!$A:$E,5,FALSE)</f>
        <v>-</v>
      </c>
    </row>
    <row r="274" spans="1:6" s="74" customFormat="1" ht="18" customHeight="1" x14ac:dyDescent="0.3">
      <c r="A274" s="72">
        <v>272</v>
      </c>
      <c r="B274" s="67" t="s">
        <v>17</v>
      </c>
      <c r="C274" s="68" t="str">
        <f>VLOOKUP(A274,'[5]SRV-Ledenbestand 2020-2021.'!$A:$C,3,FALSE)</f>
        <v>VS</v>
      </c>
      <c r="D274" s="67" t="str">
        <f>VLOOKUP(A274,'[5]SRV-Ledenbestand 2020-2021.'!$A:$D,4,FALSE)</f>
        <v>PLETTINCKX ALOIS</v>
      </c>
      <c r="E274" s="69" t="str">
        <f>VLOOKUP(A274,'[5]SRV-Ledenbestand 2020-2021.'!$A:$O,15,FALSE)</f>
        <v>D</v>
      </c>
      <c r="F274" s="70" t="str">
        <f>VLOOKUP(A274,'[5]SRV-Ledenbestand 2020-2021.'!$A:$E,5,FALSE)</f>
        <v>-</v>
      </c>
    </row>
    <row r="275" spans="1:6" s="74" customFormat="1" ht="18" customHeight="1" x14ac:dyDescent="0.3">
      <c r="A275" s="73">
        <v>273</v>
      </c>
      <c r="B275" s="67" t="str">
        <f>VLOOKUP(A275,'[5]SRV-Ledenbestand 2020-2021.'!$A:$B,2,FALSE)</f>
        <v>'t ZANDHOF</v>
      </c>
      <c r="C275" s="68" t="str">
        <f>VLOOKUP(A275,'[5]SRV-Ledenbestand 2020-2021.'!$A:$C,3,FALSE)</f>
        <v>TZH</v>
      </c>
      <c r="D275" s="67" t="str">
        <f>VLOOKUP(A275,'[5]SRV-Ledenbestand 2020-2021.'!$A:$D,4,FALSE)</f>
        <v>BRUSSELMANS RONY</v>
      </c>
      <c r="E275" s="69" t="str">
        <f>VLOOKUP(A275,'[5]SRV-Ledenbestand 2020-2021.'!$A:$O,15,FALSE)</f>
        <v>A</v>
      </c>
      <c r="F275" s="70" t="str">
        <f>VLOOKUP(A275,'[5]SRV-Ledenbestand 2020-2021.'!$A:$E,5,FALSE)</f>
        <v>-</v>
      </c>
    </row>
    <row r="276" spans="1:6" s="74" customFormat="1" ht="18" customHeight="1" x14ac:dyDescent="0.3">
      <c r="A276" s="72">
        <v>274</v>
      </c>
      <c r="B276" s="67" t="str">
        <f>VLOOKUP(A276,'[5]SRV-Ledenbestand 2020-2021.'!$A:$B,2,FALSE)</f>
        <v>KALFORT SPORTIF</v>
      </c>
      <c r="C276" s="68" t="str">
        <f>VLOOKUP(A276,'[5]SRV-Ledenbestand 2020-2021.'!$A:$C,3,FALSE)</f>
        <v>KALF</v>
      </c>
      <c r="D276" s="67" t="str">
        <f>VLOOKUP(A276,'[5]SRV-Ledenbestand 2020-2021.'!$A:$D,4,FALSE)</f>
        <v>VAN PAMEL TIANA</v>
      </c>
      <c r="E276" s="69" t="str">
        <f>VLOOKUP(A276,'[5]SRV-Ledenbestand 2020-2021.'!$A:$O,15,FALSE)</f>
        <v>D</v>
      </c>
      <c r="F276" s="70" t="str">
        <f>VLOOKUP(A276,'[5]SRV-Ledenbestand 2020-2021.'!$A:$E,5,FALSE)</f>
        <v>-</v>
      </c>
    </row>
    <row r="277" spans="1:6" s="74" customFormat="1" ht="18" customHeight="1" x14ac:dyDescent="0.3">
      <c r="A277" s="73">
        <v>275</v>
      </c>
      <c r="B277" s="67" t="s">
        <v>17</v>
      </c>
      <c r="C277" s="68" t="str">
        <f>VLOOKUP(A277,'[5]SRV-Ledenbestand 2020-2021.'!$A:$C,3,FALSE)</f>
        <v>VS</v>
      </c>
      <c r="D277" s="67" t="str">
        <f>VLOOKUP(A277,'[5]SRV-Ledenbestand 2020-2021.'!$A:$D,4,FALSE)</f>
        <v>ROBIN CHRISTEL</v>
      </c>
      <c r="E277" s="69" t="str">
        <f>VLOOKUP(A277,'[5]SRV-Ledenbestand 2020-2021.'!$A:$O,15,FALSE)</f>
        <v>NA</v>
      </c>
      <c r="F277" s="70" t="str">
        <f>VLOOKUP(A277,'[5]SRV-Ledenbestand 2020-2021.'!$A:$E,5,FALSE)</f>
        <v>-</v>
      </c>
    </row>
    <row r="278" spans="1:6" s="74" customFormat="1" ht="18" customHeight="1" x14ac:dyDescent="0.3">
      <c r="A278" s="72">
        <v>276</v>
      </c>
      <c r="B278" s="67" t="str">
        <f>VLOOKUP(A278,'[5]SRV-Ledenbestand 2020-2021.'!$A:$B,2,FALSE)</f>
        <v>BILJARTBOYS</v>
      </c>
      <c r="C278" s="68" t="str">
        <f>VLOOKUP(A278,'[5]SRV-Ledenbestand 2020-2021.'!$A:$C,3,FALSE)</f>
        <v>BJB</v>
      </c>
      <c r="D278" s="67" t="str">
        <f>VLOOKUP(A278,'[5]SRV-Ledenbestand 2020-2021.'!$A:$D,4,FALSE)</f>
        <v>WACHTERS GERT</v>
      </c>
      <c r="E278" s="69" t="str">
        <f>VLOOKUP(A278,'[5]SRV-Ledenbestand 2020-2021.'!$A:$O,15,FALSE)</f>
        <v>C</v>
      </c>
      <c r="F278" s="70" t="str">
        <f>VLOOKUP(A278,'[5]SRV-Ledenbestand 2020-2021.'!$A:$E,5,FALSE)</f>
        <v>-</v>
      </c>
    </row>
    <row r="279" spans="1:6" s="74" customFormat="1" ht="18" customHeight="1" x14ac:dyDescent="0.3">
      <c r="A279" s="73">
        <v>277</v>
      </c>
      <c r="B279" s="67" t="s">
        <v>17</v>
      </c>
      <c r="C279" s="68" t="str">
        <f>VLOOKUP(A279,'[5]SRV-Ledenbestand 2020-2021.'!$A:$C,3,FALSE)</f>
        <v>VS</v>
      </c>
      <c r="D279" s="67" t="str">
        <f>VLOOKUP(A279,'[5]SRV-Ledenbestand 2020-2021.'!$A:$D,4,FALSE)</f>
        <v>DE PAEPE KEVIN</v>
      </c>
      <c r="E279" s="69" t="str">
        <f>VLOOKUP(A279,'[5]SRV-Ledenbestand 2020-2021.'!$A:$O,15,FALSE)</f>
        <v>NA</v>
      </c>
      <c r="F279" s="70" t="str">
        <f>VLOOKUP(A279,'[5]SRV-Ledenbestand 2020-2021.'!$A:$E,5,FALSE)</f>
        <v>-</v>
      </c>
    </row>
    <row r="280" spans="1:6" s="74" customFormat="1" ht="18" customHeight="1" x14ac:dyDescent="0.3">
      <c r="A280" s="72">
        <v>278</v>
      </c>
      <c r="B280" s="67" t="s">
        <v>17</v>
      </c>
      <c r="C280" s="68" t="str">
        <f>VLOOKUP(A280,'[5]SRV-Ledenbestand 2020-2021.'!$A:$C,3,FALSE)</f>
        <v>VS</v>
      </c>
      <c r="D280" s="67" t="str">
        <f>VLOOKUP(A280,'[5]SRV-Ledenbestand 2020-2021.'!$A:$D,4,FALSE)</f>
        <v>VAN PAMEL CINDY</v>
      </c>
      <c r="E280" s="69" t="str">
        <f>VLOOKUP(A280,'[5]SRV-Ledenbestand 2020-2021.'!$A:$O,15,FALSE)</f>
        <v>D</v>
      </c>
      <c r="F280" s="70" t="str">
        <f>VLOOKUP(A280,'[5]SRV-Ledenbestand 2020-2021.'!$A:$E,5,FALSE)</f>
        <v>-</v>
      </c>
    </row>
    <row r="281" spans="1:6" s="74" customFormat="1" ht="18" customHeight="1" x14ac:dyDescent="0.3">
      <c r="A281" s="73">
        <v>279</v>
      </c>
      <c r="B281" s="67" t="str">
        <f>VLOOKUP(A281,'[5]SRV-Ledenbestand 2020-2021.'!$A:$B,2,FALSE)</f>
        <v>NOEVEREN</v>
      </c>
      <c r="C281" s="68" t="str">
        <f>VLOOKUP(A281,'[5]SRV-Ledenbestand 2020-2021.'!$A:$C,3,FALSE)</f>
        <v>NOE</v>
      </c>
      <c r="D281" s="67" t="str">
        <f>VLOOKUP(A281,'[5]SRV-Ledenbestand 2020-2021.'!$A:$D,4,FALSE)</f>
        <v>GOETGEBUER FERDINAND</v>
      </c>
      <c r="E281" s="69" t="str">
        <f>VLOOKUP(A281,'[5]SRV-Ledenbestand 2020-2021.'!$A:$O,15,FALSE)</f>
        <v>D</v>
      </c>
      <c r="F281" s="70">
        <f>VLOOKUP(A281,'[5]SRV-Ledenbestand 2020-2021.'!$A:$E,5,FALSE)</f>
        <v>2</v>
      </c>
    </row>
    <row r="282" spans="1:6" s="74" customFormat="1" ht="18" customHeight="1" x14ac:dyDescent="0.3">
      <c r="A282" s="72">
        <v>280</v>
      </c>
      <c r="B282" s="67" t="str">
        <f>VLOOKUP(A282,'[5]SRV-Ledenbestand 2020-2021.'!$A:$B,2,FALSE)</f>
        <v>DEN BLACK</v>
      </c>
      <c r="C282" s="68" t="str">
        <f>VLOOKUP(A282,'[5]SRV-Ledenbestand 2020-2021.'!$A:$C,3,FALSE)</f>
        <v>DBLA</v>
      </c>
      <c r="D282" s="67" t="str">
        <f>VLOOKUP(A282,'[5]SRV-Ledenbestand 2020-2021.'!$A:$D,4,FALSE)</f>
        <v>ROOSEMONT FRANKIE</v>
      </c>
      <c r="E282" s="69" t="str">
        <f>VLOOKUP(A282,'[5]SRV-Ledenbestand 2020-2021.'!$A:$O,15,FALSE)</f>
        <v>A</v>
      </c>
      <c r="F282" s="70">
        <f>VLOOKUP(A282,'[5]SRV-Ledenbestand 2020-2021.'!$A:$E,5,FALSE)</f>
        <v>2</v>
      </c>
    </row>
    <row r="283" spans="1:6" s="74" customFormat="1" ht="18" customHeight="1" x14ac:dyDescent="0.3">
      <c r="A283" s="73">
        <v>281</v>
      </c>
      <c r="B283" s="67" t="str">
        <f>VLOOKUP(A283,'[5]SRV-Ledenbestand 2020-2021.'!$A:$B,2,FALSE)</f>
        <v>DEN BLACK</v>
      </c>
      <c r="C283" s="68" t="str">
        <f>VLOOKUP(A283,'[5]SRV-Ledenbestand 2020-2021.'!$A:$C,3,FALSE)</f>
        <v>DBLA</v>
      </c>
      <c r="D283" s="67" t="str">
        <f>VLOOKUP(A283,'[5]SRV-Ledenbestand 2020-2021.'!$A:$D,4,FALSE)</f>
        <v>VAN ASBROECK FRANKIE</v>
      </c>
      <c r="E283" s="69" t="str">
        <f>VLOOKUP(A283,'[5]SRV-Ledenbestand 2020-2021.'!$A:$O,15,FALSE)</f>
        <v>A</v>
      </c>
      <c r="F283" s="70">
        <f>VLOOKUP(A283,'[5]SRV-Ledenbestand 2020-2021.'!$A:$E,5,FALSE)</f>
        <v>1</v>
      </c>
    </row>
    <row r="284" spans="1:6" s="74" customFormat="1" ht="18" customHeight="1" x14ac:dyDescent="0.3">
      <c r="A284" s="72">
        <v>282</v>
      </c>
      <c r="B284" s="67" t="str">
        <f>VLOOKUP(A284,'[5]SRV-Ledenbestand 2020-2021.'!$A:$B,2,FALSE)</f>
        <v>HET WIEL</v>
      </c>
      <c r="C284" s="68" t="str">
        <f>VLOOKUP(A284,'[5]SRV-Ledenbestand 2020-2021.'!$A:$C,3,FALSE)</f>
        <v>WIEL</v>
      </c>
      <c r="D284" s="67" t="str">
        <f>VLOOKUP(A284,'[5]SRV-Ledenbestand 2020-2021.'!$A:$D,4,FALSE)</f>
        <v>JANSEGERS JURGEN</v>
      </c>
      <c r="E284" s="69" t="str">
        <f>VLOOKUP(A284,'[5]SRV-Ledenbestand 2020-2021.'!$A:$O,15,FALSE)</f>
        <v>B</v>
      </c>
      <c r="F284" s="70">
        <f>VLOOKUP(A284,'[5]SRV-Ledenbestand 2020-2021.'!$A:$E,5,FALSE)</f>
        <v>1</v>
      </c>
    </row>
    <row r="285" spans="1:6" s="74" customFormat="1" ht="18" customHeight="1" x14ac:dyDescent="0.3">
      <c r="A285" s="73">
        <v>283</v>
      </c>
      <c r="B285" s="67" t="str">
        <f>VLOOKUP(A285,'[5]SRV-Ledenbestand 2020-2021.'!$A:$B,2,FALSE)</f>
        <v>PLAZA</v>
      </c>
      <c r="C285" s="68" t="str">
        <f>VLOOKUP(A285,'[5]SRV-Ledenbestand 2020-2021.'!$A:$C,3,FALSE)</f>
        <v>PLZ</v>
      </c>
      <c r="D285" s="67" t="str">
        <f>VLOOKUP(A285,'[5]SRV-Ledenbestand 2020-2021.'!$A:$D,4,FALSE)</f>
        <v>MAETENS IVO</v>
      </c>
      <c r="E285" s="69" t="str">
        <f>VLOOKUP(A285,'[5]SRV-Ledenbestand 2020-2021.'!$A:$O,15,FALSE)</f>
        <v>NA</v>
      </c>
      <c r="F285" s="70" t="str">
        <f>VLOOKUP(A285,'[5]SRV-Ledenbestand 2020-2021.'!$A:$E,5,FALSE)</f>
        <v>-</v>
      </c>
    </row>
    <row r="286" spans="1:6" s="74" customFormat="1" ht="18" customHeight="1" x14ac:dyDescent="0.3">
      <c r="A286" s="72">
        <v>284</v>
      </c>
      <c r="B286" s="67" t="s">
        <v>17</v>
      </c>
      <c r="C286" s="68" t="str">
        <f>VLOOKUP(A286,'[5]SRV-Ledenbestand 2020-2021.'!$A:$C,3,FALSE)</f>
        <v>VS</v>
      </c>
      <c r="D286" s="67" t="str">
        <f>VLOOKUP(A286,'[5]SRV-Ledenbestand 2020-2021.'!$A:$D,4,FALSE)</f>
        <v>VAN MINGEROET THIAS</v>
      </c>
      <c r="E286" s="69" t="str">
        <f>VLOOKUP(A286,'[5]SRV-Ledenbestand 2020-2021.'!$A:$O,15,FALSE)</f>
        <v>NA</v>
      </c>
      <c r="F286" s="70" t="str">
        <f>VLOOKUP(A286,'[5]SRV-Ledenbestand 2020-2021.'!$A:$E,5,FALSE)</f>
        <v>-</v>
      </c>
    </row>
    <row r="287" spans="1:6" s="74" customFormat="1" ht="18" customHeight="1" x14ac:dyDescent="0.3">
      <c r="A287" s="73">
        <v>285</v>
      </c>
      <c r="B287" s="67" t="str">
        <f>VLOOKUP(A287,'[5]SRV-Ledenbestand 2020-2021.'!$A:$B,2,FALSE)</f>
        <v>KASTEL</v>
      </c>
      <c r="C287" s="68" t="str">
        <f>VLOOKUP(A287,'[5]SRV-Ledenbestand 2020-2021.'!$A:$C,3,FALSE)</f>
        <v>KAST</v>
      </c>
      <c r="D287" s="67" t="str">
        <f>VLOOKUP(A287,'[5]SRV-Ledenbestand 2020-2021.'!$A:$D,4,FALSE)</f>
        <v>PEELMAN JEAN-PIERRE</v>
      </c>
      <c r="E287" s="69" t="str">
        <f>VLOOKUP(A287,'[5]SRV-Ledenbestand 2020-2021.'!$A:$O,15,FALSE)</f>
        <v>B</v>
      </c>
      <c r="F287" s="70">
        <f>VLOOKUP(A287,'[5]SRV-Ledenbestand 2020-2021.'!$A:$E,5,FALSE)</f>
        <v>1</v>
      </c>
    </row>
    <row r="288" spans="1:6" s="74" customFormat="1" ht="18" customHeight="1" x14ac:dyDescent="0.3">
      <c r="A288" s="72">
        <v>286</v>
      </c>
      <c r="B288" s="67" t="s">
        <v>17</v>
      </c>
      <c r="C288" s="68" t="str">
        <f>VLOOKUP(A288,'[5]SRV-Ledenbestand 2020-2021.'!$A:$C,3,FALSE)</f>
        <v>VS</v>
      </c>
      <c r="D288" s="67" t="str">
        <f>VLOOKUP(A288,'[5]SRV-Ledenbestand 2020-2021.'!$A:$D,4,FALSE)</f>
        <v>DRIEGHE ANDY</v>
      </c>
      <c r="E288" s="69" t="str">
        <f>VLOOKUP(A288,'[5]SRV-Ledenbestand 2020-2021.'!$A:$O,15,FALSE)</f>
        <v>D</v>
      </c>
      <c r="F288" s="70" t="str">
        <f>VLOOKUP(A288,'[5]SRV-Ledenbestand 2020-2021.'!$A:$E,5,FALSE)</f>
        <v>-</v>
      </c>
    </row>
    <row r="289" spans="1:6" s="74" customFormat="1" ht="18" customHeight="1" x14ac:dyDescent="0.3">
      <c r="A289" s="73">
        <v>287</v>
      </c>
      <c r="B289" s="67" t="str">
        <f>VLOOKUP(A289,'[5]SRV-Ledenbestand 2020-2021.'!$A:$B,2,FALSE)</f>
        <v>KALFORT SPORTIF</v>
      </c>
      <c r="C289" s="68" t="str">
        <f>VLOOKUP(A289,'[5]SRV-Ledenbestand 2020-2021.'!$A:$C,3,FALSE)</f>
        <v>KALF</v>
      </c>
      <c r="D289" s="67" t="str">
        <f>VLOOKUP(A289,'[5]SRV-Ledenbestand 2020-2021.'!$A:$D,4,FALSE)</f>
        <v>THYS GERRIT</v>
      </c>
      <c r="E289" s="69" t="str">
        <f>VLOOKUP(A289,'[5]SRV-Ledenbestand 2020-2021.'!$A:$O,15,FALSE)</f>
        <v>D</v>
      </c>
      <c r="F289" s="70" t="str">
        <f>VLOOKUP(A289,'[5]SRV-Ledenbestand 2020-2021.'!$A:$E,5,FALSE)</f>
        <v>-</v>
      </c>
    </row>
    <row r="290" spans="1:6" s="74" customFormat="1" ht="18" customHeight="1" x14ac:dyDescent="0.3">
      <c r="A290" s="72">
        <v>288</v>
      </c>
      <c r="B290" s="67" t="str">
        <f>VLOOKUP(A290,'[5]SRV-Ledenbestand 2020-2021.'!$A:$B,2,FALSE)</f>
        <v>NOEVEREN</v>
      </c>
      <c r="C290" s="68" t="str">
        <f>VLOOKUP(A290,'[5]SRV-Ledenbestand 2020-2021.'!$A:$C,3,FALSE)</f>
        <v>NOE</v>
      </c>
      <c r="D290" s="67" t="str">
        <f>VLOOKUP(A290,'[5]SRV-Ledenbestand 2020-2021.'!$A:$D,4,FALSE)</f>
        <v>VEREYCKEN TIM</v>
      </c>
      <c r="E290" s="69" t="str">
        <f>VLOOKUP(A290,'[5]SRV-Ledenbestand 2020-2021.'!$A:$O,15,FALSE)</f>
        <v>NA</v>
      </c>
      <c r="F290" s="70" t="str">
        <f>VLOOKUP(A290,'[5]SRV-Ledenbestand 2020-2021.'!$A:$E,5,FALSE)</f>
        <v>-</v>
      </c>
    </row>
    <row r="291" spans="1:6" s="74" customFormat="1" ht="18" customHeight="1" x14ac:dyDescent="0.3">
      <c r="A291" s="73">
        <v>289</v>
      </c>
      <c r="B291" s="67" t="str">
        <f>VLOOKUP(A291,'[5]SRV-Ledenbestand 2020-2021.'!$A:$B,2,FALSE)</f>
        <v>KALFORT SPORTIF</v>
      </c>
      <c r="C291" s="68" t="str">
        <f>VLOOKUP(A291,'[5]SRV-Ledenbestand 2020-2021.'!$A:$C,3,FALSE)</f>
        <v>KALF</v>
      </c>
      <c r="D291" s="67" t="str">
        <f>VLOOKUP(A291,'[5]SRV-Ledenbestand 2020-2021.'!$A:$D,4,FALSE)</f>
        <v>MAMPAEY MAARTEN</v>
      </c>
      <c r="E291" s="69" t="str">
        <f>VLOOKUP(A291,'[5]SRV-Ledenbestand 2020-2021.'!$A:$O,15,FALSE)</f>
        <v>C</v>
      </c>
      <c r="F291" s="70" t="str">
        <f>VLOOKUP(A291,'[5]SRV-Ledenbestand 2020-2021.'!$A:$E,5,FALSE)</f>
        <v>-</v>
      </c>
    </row>
    <row r="292" spans="1:6" s="74" customFormat="1" ht="18" customHeight="1" x14ac:dyDescent="0.3">
      <c r="A292" s="72">
        <v>290</v>
      </c>
      <c r="B292" s="67" t="str">
        <f>VLOOKUP(A292,'[5]SRV-Ledenbestand 2020-2021.'!$A:$B,2,FALSE)</f>
        <v>DE SPLINTERS</v>
      </c>
      <c r="C292" s="68" t="str">
        <f>VLOOKUP(A292,'[5]SRV-Ledenbestand 2020-2021.'!$A:$C,3,FALSE)</f>
        <v>SPLI</v>
      </c>
      <c r="D292" s="67" t="str">
        <f>VLOOKUP(A292,'[5]SRV-Ledenbestand 2020-2021.'!$A:$D,4,FALSE)</f>
        <v>ROBYNS KENNY</v>
      </c>
      <c r="E292" s="69" t="str">
        <f>VLOOKUP(A292,'[5]SRV-Ledenbestand 2020-2021.'!$A:$O,15,FALSE)</f>
        <v>B</v>
      </c>
      <c r="F292" s="70" t="str">
        <f>VLOOKUP(A292,'[5]SRV-Ledenbestand 2020-2021.'!$A:$E,5,FALSE)</f>
        <v>-</v>
      </c>
    </row>
    <row r="293" spans="1:6" s="74" customFormat="1" ht="18" customHeight="1" x14ac:dyDescent="0.3">
      <c r="A293" s="73">
        <v>291</v>
      </c>
      <c r="B293" s="67" t="s">
        <v>17</v>
      </c>
      <c r="C293" s="68" t="str">
        <f>VLOOKUP(A293,'[5]SRV-Ledenbestand 2020-2021.'!$A:$C,3,FALSE)</f>
        <v>VS</v>
      </c>
      <c r="D293" s="67" t="str">
        <f>VLOOKUP(A293,'[5]SRV-Ledenbestand 2020-2021.'!$A:$D,4,FALSE)</f>
        <v>CLAES PATRICK</v>
      </c>
      <c r="E293" s="69" t="str">
        <f>VLOOKUP(A293,'[5]SRV-Ledenbestand 2020-2021.'!$A:$O,15,FALSE)</f>
        <v>NA</v>
      </c>
      <c r="F293" s="70" t="str">
        <f>VLOOKUP(A293,'[5]SRV-Ledenbestand 2020-2021.'!$A:$E,5,FALSE)</f>
        <v>-</v>
      </c>
    </row>
    <row r="294" spans="1:6" s="74" customFormat="1" ht="18" customHeight="1" x14ac:dyDescent="0.3">
      <c r="A294" s="72">
        <v>292</v>
      </c>
      <c r="B294" s="67" t="str">
        <f>VLOOKUP(A294,'[5]SRV-Ledenbestand 2020-2021.'!$A:$B,2,FALSE)</f>
        <v>DEN BLACK</v>
      </c>
      <c r="C294" s="68" t="str">
        <f>VLOOKUP(A294,'[5]SRV-Ledenbestand 2020-2021.'!$A:$C,3,FALSE)</f>
        <v>DBLA</v>
      </c>
      <c r="D294" s="67" t="str">
        <f>VLOOKUP(A294,'[5]SRV-Ledenbestand 2020-2021.'!$A:$D,4,FALSE)</f>
        <v>ADRIAENSENS GLENN</v>
      </c>
      <c r="E294" s="69" t="str">
        <f>VLOOKUP(A294,'[5]SRV-Ledenbestand 2020-2021.'!$A:$O,15,FALSE)</f>
        <v>C</v>
      </c>
      <c r="F294" s="70" t="str">
        <f>VLOOKUP(A294,'[5]SRV-Ledenbestand 2020-2021.'!$A:$E,5,FALSE)</f>
        <v>-</v>
      </c>
    </row>
    <row r="295" spans="1:6" s="74" customFormat="1" ht="18" customHeight="1" x14ac:dyDescent="0.3">
      <c r="A295" s="73">
        <v>293</v>
      </c>
      <c r="B295" s="67" t="str">
        <f>VLOOKUP(A295,'[5]SRV-Ledenbestand 2020-2021.'!$A:$B,2,FALSE)</f>
        <v>DEN BLACK</v>
      </c>
      <c r="C295" s="68" t="str">
        <f>VLOOKUP(A295,'[5]SRV-Ledenbestand 2020-2021.'!$A:$C,3,FALSE)</f>
        <v>DBLA</v>
      </c>
      <c r="D295" s="67" t="str">
        <f>VLOOKUP(A295,'[5]SRV-Ledenbestand 2020-2021.'!$A:$D,4,FALSE)</f>
        <v>PIESSENS JEROEN</v>
      </c>
      <c r="E295" s="69" t="str">
        <f>VLOOKUP(A295,'[5]SRV-Ledenbestand 2020-2021.'!$A:$O,15,FALSE)</f>
        <v>D</v>
      </c>
      <c r="F295" s="70">
        <f>VLOOKUP(A295,'[5]SRV-Ledenbestand 2020-2021.'!$A:$E,5,FALSE)</f>
        <v>3</v>
      </c>
    </row>
    <row r="296" spans="1:6" s="74" customFormat="1" ht="18" customHeight="1" x14ac:dyDescent="0.3">
      <c r="A296" s="72">
        <v>294</v>
      </c>
      <c r="B296" s="67" t="s">
        <v>17</v>
      </c>
      <c r="C296" s="68" t="str">
        <f>VLOOKUP(A296,'[5]SRV-Ledenbestand 2020-2021.'!$A:$C,3,FALSE)</f>
        <v>VS</v>
      </c>
      <c r="D296" s="67" t="str">
        <f>VLOOKUP(A296,'[5]SRV-Ledenbestand 2020-2021.'!$A:$D,4,FALSE)</f>
        <v>BEUCKELAERS MARC</v>
      </c>
      <c r="E296" s="69" t="str">
        <f>VLOOKUP(A296,'[5]SRV-Ledenbestand 2020-2021.'!$A:$O,15,FALSE)</f>
        <v>D</v>
      </c>
      <c r="F296" s="70" t="str">
        <f>VLOOKUP(A296,'[5]SRV-Ledenbestand 2020-2021.'!$A:$E,5,FALSE)</f>
        <v>-</v>
      </c>
    </row>
    <row r="297" spans="1:6" s="74" customFormat="1" ht="18" customHeight="1" x14ac:dyDescent="0.3">
      <c r="A297" s="73">
        <v>295</v>
      </c>
      <c r="B297" s="67" t="str">
        <f>VLOOKUP(A297,'[5]SRV-Ledenbestand 2020-2021.'!$A:$B,2,FALSE)</f>
        <v>NOEVEREN</v>
      </c>
      <c r="C297" s="68" t="str">
        <f>VLOOKUP(A297,'[5]SRV-Ledenbestand 2020-2021.'!$A:$C,3,FALSE)</f>
        <v>NOE</v>
      </c>
      <c r="D297" s="67" t="str">
        <f>VLOOKUP(A297,'[5]SRV-Ledenbestand 2020-2021.'!$A:$D,4,FALSE)</f>
        <v>CLAES FILIP</v>
      </c>
      <c r="E297" s="69" t="str">
        <f>VLOOKUP(A297,'[5]SRV-Ledenbestand 2020-2021.'!$A:$O,15,FALSE)</f>
        <v>B</v>
      </c>
      <c r="F297" s="70" t="str">
        <f>VLOOKUP(A297,'[5]SRV-Ledenbestand 2020-2021.'!$A:$E,5,FALSE)</f>
        <v>-</v>
      </c>
    </row>
    <row r="298" spans="1:6" s="74" customFormat="1" ht="18" customHeight="1" x14ac:dyDescent="0.3">
      <c r="A298" s="72">
        <v>296</v>
      </c>
      <c r="B298" s="67" t="str">
        <f>VLOOKUP(A298,'[5]SRV-Ledenbestand 2020-2021.'!$A:$B,2,FALSE)</f>
        <v>DE STATIEVRIENDEN</v>
      </c>
      <c r="C298" s="68" t="str">
        <f>VLOOKUP(A298,'[5]SRV-Ledenbestand 2020-2021.'!$A:$C,3,FALSE)</f>
        <v>STAT</v>
      </c>
      <c r="D298" s="67" t="str">
        <f>VLOOKUP(A298,'[5]SRV-Ledenbestand 2020-2021.'!$A:$D,4,FALSE)</f>
        <v>BOOGMANS HENDRIK</v>
      </c>
      <c r="E298" s="69" t="str">
        <f>VLOOKUP(A298,'[5]SRV-Ledenbestand 2020-2021.'!$A:$O,15,FALSE)</f>
        <v>D</v>
      </c>
      <c r="F298" s="70" t="str">
        <f>VLOOKUP(A298,'[5]SRV-Ledenbestand 2020-2021.'!$A:$E,5,FALSE)</f>
        <v>-</v>
      </c>
    </row>
    <row r="299" spans="1:6" s="74" customFormat="1" ht="18" customHeight="1" x14ac:dyDescent="0.3">
      <c r="A299" s="73">
        <v>297</v>
      </c>
      <c r="B299" s="67" t="s">
        <v>17</v>
      </c>
      <c r="C299" s="68" t="str">
        <f>VLOOKUP(A299,'[5]SRV-Ledenbestand 2020-2021.'!$A:$C,3,FALSE)</f>
        <v>VS</v>
      </c>
      <c r="D299" s="67" t="str">
        <f>VLOOKUP(A299,'[5]SRV-Ledenbestand 2020-2021.'!$A:$D,4,FALSE)</f>
        <v>HOOF ETIENNE</v>
      </c>
      <c r="E299" s="69" t="str">
        <f>VLOOKUP(A299,'[5]SRV-Ledenbestand 2020-2021.'!$A:$O,15,FALSE)</f>
        <v>C</v>
      </c>
      <c r="F299" s="70" t="str">
        <f>VLOOKUP(A299,'[5]SRV-Ledenbestand 2020-2021.'!$A:$E,5,FALSE)</f>
        <v>-</v>
      </c>
    </row>
    <row r="300" spans="1:6" s="74" customFormat="1" ht="18" customHeight="1" x14ac:dyDescent="0.3">
      <c r="A300" s="72">
        <v>298</v>
      </c>
      <c r="B300" s="67" t="str">
        <f>VLOOKUP(A300,'[5]SRV-Ledenbestand 2020-2021.'!$A:$B,2,FALSE)</f>
        <v>DE ZES</v>
      </c>
      <c r="C300" s="68" t="str">
        <f>VLOOKUP(A300,'[5]SRV-Ledenbestand 2020-2021.'!$A:$C,3,FALSE)</f>
        <v>DZES</v>
      </c>
      <c r="D300" s="67" t="str">
        <f>VLOOKUP(A300,'[5]SRV-Ledenbestand 2020-2021.'!$A:$D,4,FALSE)</f>
        <v>DE RIDDER KRISTOF</v>
      </c>
      <c r="E300" s="69" t="str">
        <f>VLOOKUP(A300,'[5]SRV-Ledenbestand 2020-2021.'!$A:$O,15,FALSE)</f>
        <v>B</v>
      </c>
      <c r="F300" s="70" t="str">
        <f>VLOOKUP(A300,'[5]SRV-Ledenbestand 2020-2021.'!$A:$E,5,FALSE)</f>
        <v>-</v>
      </c>
    </row>
    <row r="301" spans="1:6" s="74" customFormat="1" ht="18" customHeight="1" x14ac:dyDescent="0.3">
      <c r="A301" s="73">
        <v>299</v>
      </c>
      <c r="B301" s="67" t="str">
        <f>VLOOKUP(A301,'[5]SRV-Ledenbestand 2020-2021.'!$A:$B,2,FALSE)</f>
        <v>GOUDEN BIL</v>
      </c>
      <c r="C301" s="68" t="str">
        <f>VLOOKUP(A301,'[5]SRV-Ledenbestand 2020-2021.'!$A:$C,3,FALSE)</f>
        <v>GBIL</v>
      </c>
      <c r="D301" s="67" t="str">
        <f>VLOOKUP(A301,'[5]SRV-Ledenbestand 2020-2021.'!$A:$D,4,FALSE)</f>
        <v>VAN SAN RONY</v>
      </c>
      <c r="E301" s="69" t="str">
        <f>VLOOKUP(A301,'[5]SRV-Ledenbestand 2020-2021.'!$A:$O,15,FALSE)</f>
        <v>C</v>
      </c>
      <c r="F301" s="70" t="str">
        <f>VLOOKUP(A301,'[5]SRV-Ledenbestand 2020-2021.'!$A:$E,5,FALSE)</f>
        <v>-</v>
      </c>
    </row>
    <row r="302" spans="1:6" s="74" customFormat="1" ht="18" customHeight="1" x14ac:dyDescent="0.3">
      <c r="A302" s="72">
        <v>300</v>
      </c>
      <c r="B302" s="67" t="s">
        <v>17</v>
      </c>
      <c r="C302" s="68" t="str">
        <f>VLOOKUP(A302,'[5]SRV-Ledenbestand 2020-2021.'!$A:$C,3,FALSE)</f>
        <v>VS</v>
      </c>
      <c r="D302" s="67" t="str">
        <f>VLOOKUP(A302,'[5]SRV-Ledenbestand 2020-2021.'!$A:$D,4,FALSE)</f>
        <v>HUYSMANS WESLEY</v>
      </c>
      <c r="E302" s="69" t="str">
        <f>VLOOKUP(A302,'[5]SRV-Ledenbestand 2020-2021.'!$A:$O,15,FALSE)</f>
        <v>C</v>
      </c>
      <c r="F302" s="70" t="str">
        <f>VLOOKUP(A302,'[5]SRV-Ledenbestand 2020-2021.'!$A:$E,5,FALSE)</f>
        <v>-</v>
      </c>
    </row>
    <row r="303" spans="1:6" s="74" customFormat="1" ht="18" customHeight="1" x14ac:dyDescent="0.3">
      <c r="A303" s="73">
        <v>301</v>
      </c>
      <c r="B303" s="67" t="str">
        <f>VLOOKUP(A303,'[5]SRV-Ledenbestand 2020-2021.'!$A:$B,2,FALSE)</f>
        <v>NOEVEREN</v>
      </c>
      <c r="C303" s="68" t="str">
        <f>VLOOKUP(A303,'[5]SRV-Ledenbestand 2020-2021.'!$A:$C,3,FALSE)</f>
        <v>NOE</v>
      </c>
      <c r="D303" s="67" t="str">
        <f>VLOOKUP(A303,'[5]SRV-Ledenbestand 2020-2021.'!$A:$D,4,FALSE)</f>
        <v>DE KEUSTER RONNY</v>
      </c>
      <c r="E303" s="69" t="str">
        <f>VLOOKUP(A303,'[5]SRV-Ledenbestand 2020-2021.'!$A:$O,15,FALSE)</f>
        <v>B</v>
      </c>
      <c r="F303" s="70" t="str">
        <f>VLOOKUP(A303,'[5]SRV-Ledenbestand 2020-2021.'!$A:$E,5,FALSE)</f>
        <v>-</v>
      </c>
    </row>
    <row r="304" spans="1:6" s="74" customFormat="1" ht="18" customHeight="1" x14ac:dyDescent="0.3">
      <c r="A304" s="72">
        <v>302</v>
      </c>
      <c r="B304" s="67" t="str">
        <f>VLOOKUP(A304,'[5]SRV-Ledenbestand 2020-2021.'!$A:$B,2,FALSE)</f>
        <v>RITOBOYS</v>
      </c>
      <c r="C304" s="68" t="str">
        <f>VLOOKUP(A304,'[5]SRV-Ledenbestand 2020-2021.'!$A:$C,3,FALSE)</f>
        <v>RITO</v>
      </c>
      <c r="D304" s="67" t="str">
        <f>VLOOKUP(A304,'[5]SRV-Ledenbestand 2020-2021.'!$A:$D,4,FALSE)</f>
        <v>PERSIJN TOM</v>
      </c>
      <c r="E304" s="69" t="str">
        <f>VLOOKUP(A304,'[5]SRV-Ledenbestand 2020-2021.'!$A:$O,15,FALSE)</f>
        <v>B</v>
      </c>
      <c r="F304" s="70" t="str">
        <f>VLOOKUP(A304,'[5]SRV-Ledenbestand 2020-2021.'!$A:$E,5,FALSE)</f>
        <v>-</v>
      </c>
    </row>
    <row r="305" spans="1:6" s="74" customFormat="1" ht="18" customHeight="1" x14ac:dyDescent="0.3">
      <c r="A305" s="73">
        <v>303</v>
      </c>
      <c r="B305" s="67" t="str">
        <f>VLOOKUP(A305,'[5]SRV-Ledenbestand 2020-2021.'!$A:$B,2,FALSE)</f>
        <v>DE BELOFTEN</v>
      </c>
      <c r="C305" s="68" t="str">
        <f>VLOOKUP(A305,'[5]SRV-Ledenbestand 2020-2021.'!$A:$C,3,FALSE)</f>
        <v>DBEL</v>
      </c>
      <c r="D305" s="67" t="str">
        <f>VLOOKUP(A305,'[5]SRV-Ledenbestand 2020-2021.'!$A:$D,4,FALSE)</f>
        <v>DE PAEP NATHALIE</v>
      </c>
      <c r="E305" s="69" t="str">
        <f>VLOOKUP(A305,'[5]SRV-Ledenbestand 2020-2021.'!$A:$O,15,FALSE)</f>
        <v>D</v>
      </c>
      <c r="F305" s="70" t="str">
        <f>VLOOKUP(A305,'[5]SRV-Ledenbestand 2020-2021.'!$A:$E,5,FALSE)</f>
        <v>-</v>
      </c>
    </row>
    <row r="306" spans="1:6" s="74" customFormat="1" ht="18" customHeight="1" x14ac:dyDescent="0.3">
      <c r="A306" s="72">
        <v>304</v>
      </c>
      <c r="B306" s="67" t="s">
        <v>17</v>
      </c>
      <c r="C306" s="68" t="str">
        <f>VLOOKUP(A306,'[5]SRV-Ledenbestand 2020-2021.'!$A:$C,3,FALSE)</f>
        <v>VS</v>
      </c>
      <c r="D306" s="67" t="str">
        <f>VLOOKUP(A306,'[5]SRV-Ledenbestand 2020-2021.'!$A:$D,4,FALSE)</f>
        <v>DE LEEUW RUDY</v>
      </c>
      <c r="E306" s="69" t="str">
        <f>VLOOKUP(A306,'[5]SRV-Ledenbestand 2020-2021.'!$A:$O,15,FALSE)</f>
        <v>B</v>
      </c>
      <c r="F306" s="70" t="str">
        <f>VLOOKUP(A306,'[5]SRV-Ledenbestand 2020-2021.'!$A:$E,5,FALSE)</f>
        <v>-</v>
      </c>
    </row>
    <row r="307" spans="1:6" s="74" customFormat="1" ht="18" customHeight="1" x14ac:dyDescent="0.3">
      <c r="A307" s="73">
        <v>305</v>
      </c>
      <c r="B307" s="67" t="str">
        <f>VLOOKUP(A307,'[5]SRV-Ledenbestand 2020-2021.'!$A:$B,2,FALSE)</f>
        <v>DRY-STER</v>
      </c>
      <c r="C307" s="68" t="str">
        <f>VLOOKUP(A307,'[5]SRV-Ledenbestand 2020-2021.'!$A:$C,3,FALSE)</f>
        <v>DRY</v>
      </c>
      <c r="D307" s="67" t="str">
        <f>VLOOKUP(A307,'[5]SRV-Ledenbestand 2020-2021.'!$A:$D,4,FALSE)</f>
        <v>DE SCHEPPER DAVID</v>
      </c>
      <c r="E307" s="69" t="str">
        <f>VLOOKUP(A307,'[5]SRV-Ledenbestand 2020-2021.'!$A:$O,15,FALSE)</f>
        <v>C</v>
      </c>
      <c r="F307" s="70" t="str">
        <f>VLOOKUP(A307,'[5]SRV-Ledenbestand 2020-2021.'!$A:$E,5,FALSE)</f>
        <v>-</v>
      </c>
    </row>
    <row r="308" spans="1:6" s="74" customFormat="1" ht="18" customHeight="1" x14ac:dyDescent="0.3">
      <c r="A308" s="72">
        <v>306</v>
      </c>
      <c r="B308" s="67" t="str">
        <f>VLOOKUP(A308,'[5]SRV-Ledenbestand 2020-2021.'!$A:$B,2,FALSE)</f>
        <v>DEN BLACK</v>
      </c>
      <c r="C308" s="68" t="str">
        <f>VLOOKUP(A308,'[5]SRV-Ledenbestand 2020-2021.'!$A:$C,3,FALSE)</f>
        <v>DBLA</v>
      </c>
      <c r="D308" s="67" t="str">
        <f>VLOOKUP(A308,'[5]SRV-Ledenbestand 2020-2021.'!$A:$D,4,FALSE)</f>
        <v>THYS STEVE</v>
      </c>
      <c r="E308" s="69" t="str">
        <f>VLOOKUP(A308,'[5]SRV-Ledenbestand 2020-2021.'!$A:$O,15,FALSE)</f>
        <v>A</v>
      </c>
      <c r="F308" s="70">
        <f>VLOOKUP(A308,'[5]SRV-Ledenbestand 2020-2021.'!$A:$E,5,FALSE)</f>
        <v>1</v>
      </c>
    </row>
    <row r="309" spans="1:6" s="74" customFormat="1" ht="18" customHeight="1" x14ac:dyDescent="0.3">
      <c r="A309" s="73">
        <v>307</v>
      </c>
      <c r="B309" s="67" t="s">
        <v>17</v>
      </c>
      <c r="C309" s="68" t="str">
        <f>VLOOKUP(A309,'[5]SRV-Ledenbestand 2020-2021.'!$A:$C,3,FALSE)</f>
        <v>VS</v>
      </c>
      <c r="D309" s="67" t="str">
        <f>VLOOKUP(A309,'[5]SRV-Ledenbestand 2020-2021.'!$A:$D,4,FALSE)</f>
        <v>SCHOLLIERS PIETER</v>
      </c>
      <c r="E309" s="69" t="str">
        <f>VLOOKUP(A309,'[5]SRV-Ledenbestand 2020-2021.'!$A:$O,15,FALSE)</f>
        <v>NA</v>
      </c>
      <c r="F309" s="70" t="str">
        <f>VLOOKUP(A309,'[5]SRV-Ledenbestand 2020-2021.'!$A:$E,5,FALSE)</f>
        <v>-</v>
      </c>
    </row>
    <row r="310" spans="1:6" s="74" customFormat="1" ht="18" customHeight="1" x14ac:dyDescent="0.3">
      <c r="A310" s="72">
        <v>308</v>
      </c>
      <c r="B310" s="67" t="str">
        <f>VLOOKUP(A310,'[5]SRV-Ledenbestand 2020-2021.'!$A:$B,2,FALSE)</f>
        <v>VRIJE SPELER</v>
      </c>
      <c r="C310" s="68" t="str">
        <f>VLOOKUP(A310,'[5]SRV-Ledenbestand 2020-2021.'!$A:$C,3,FALSE)</f>
        <v>VS</v>
      </c>
      <c r="D310" s="67" t="str">
        <f>VLOOKUP(A310,'[5]SRV-Ledenbestand 2020-2021.'!$A:$D,4,FALSE)</f>
        <v>VAN SCHOOR PATRICK</v>
      </c>
      <c r="E310" s="69" t="str">
        <f>VLOOKUP(A310,'[5]SRV-Ledenbestand 2020-2021.'!$A:$O,15,FALSE)</f>
        <v>D</v>
      </c>
      <c r="F310" s="70" t="str">
        <f>VLOOKUP(A310,'[5]SRV-Ledenbestand 2020-2021.'!$A:$E,5,FALSE)</f>
        <v>-</v>
      </c>
    </row>
    <row r="311" spans="1:6" s="74" customFormat="1" ht="18" customHeight="1" x14ac:dyDescent="0.3">
      <c r="A311" s="73">
        <v>309</v>
      </c>
      <c r="B311" s="67" t="str">
        <f>VLOOKUP(A311,'[5]SRV-Ledenbestand 2020-2021.'!$A:$B,2,FALSE)</f>
        <v>DE ZES</v>
      </c>
      <c r="C311" s="68" t="str">
        <f>VLOOKUP(A311,'[5]SRV-Ledenbestand 2020-2021.'!$A:$C,3,FALSE)</f>
        <v>DZES</v>
      </c>
      <c r="D311" s="67" t="str">
        <f>VLOOKUP(A311,'[5]SRV-Ledenbestand 2020-2021.'!$A:$D,4,FALSE)</f>
        <v>VAN DEN BROECK KRIS</v>
      </c>
      <c r="E311" s="69" t="str">
        <f>VLOOKUP(A311,'[5]SRV-Ledenbestand 2020-2021.'!$A:$O,15,FALSE)</f>
        <v>B</v>
      </c>
      <c r="F311" s="70" t="str">
        <f>VLOOKUP(A311,'[5]SRV-Ledenbestand 2020-2021.'!$A:$E,5,FALSE)</f>
        <v>-</v>
      </c>
    </row>
    <row r="312" spans="1:6" s="74" customFormat="1" ht="18" customHeight="1" x14ac:dyDescent="0.3">
      <c r="A312" s="72">
        <v>310</v>
      </c>
      <c r="B312" s="67" t="s">
        <v>17</v>
      </c>
      <c r="C312" s="68" t="str">
        <f>VLOOKUP(A312,'[5]SRV-Ledenbestand 2020-2021.'!$A:$C,3,FALSE)</f>
        <v>VS</v>
      </c>
      <c r="D312" s="67" t="str">
        <f>VLOOKUP(A312,'[5]SRV-Ledenbestand 2020-2021.'!$A:$D,4,FALSE)</f>
        <v>VAN DER JEUGT BEN</v>
      </c>
      <c r="E312" s="69" t="str">
        <f>VLOOKUP(A312,'[5]SRV-Ledenbestand 2020-2021.'!$A:$O,15,FALSE)</f>
        <v>NA</v>
      </c>
      <c r="F312" s="70" t="str">
        <f>VLOOKUP(A312,'[5]SRV-Ledenbestand 2020-2021.'!$A:$E,5,FALSE)</f>
        <v>-</v>
      </c>
    </row>
    <row r="313" spans="1:6" s="74" customFormat="1" ht="18" customHeight="1" x14ac:dyDescent="0.3">
      <c r="A313" s="73">
        <v>311</v>
      </c>
      <c r="B313" s="67" t="s">
        <v>17</v>
      </c>
      <c r="C313" s="68" t="str">
        <f>VLOOKUP(A313,'[5]SRV-Ledenbestand 2020-2021.'!$A:$C,3,FALSE)</f>
        <v>VS</v>
      </c>
      <c r="D313" s="67" t="str">
        <f>VLOOKUP(A313,'[5]SRV-Ledenbestand 2020-2021.'!$A:$D,4,FALSE)</f>
        <v>MOONEN WESLEY</v>
      </c>
      <c r="E313" s="69" t="str">
        <f>VLOOKUP(A313,'[5]SRV-Ledenbestand 2020-2021.'!$A:$O,15,FALSE)</f>
        <v>A</v>
      </c>
      <c r="F313" s="70" t="str">
        <f>VLOOKUP(A313,'[5]SRV-Ledenbestand 2020-2021.'!$A:$E,5,FALSE)</f>
        <v>-</v>
      </c>
    </row>
    <row r="314" spans="1:6" s="74" customFormat="1" ht="18" customHeight="1" x14ac:dyDescent="0.3">
      <c r="A314" s="72">
        <v>312</v>
      </c>
      <c r="B314" s="67" t="str">
        <f>VLOOKUP(A314,'[5]SRV-Ledenbestand 2020-2021.'!$A:$B,2,FALSE)</f>
        <v>DE VETTEN OS</v>
      </c>
      <c r="C314" s="68" t="str">
        <f>VLOOKUP(A314,'[5]SRV-Ledenbestand 2020-2021.'!$A:$C,3,FALSE)</f>
        <v>DVO</v>
      </c>
      <c r="D314" s="67" t="str">
        <f>VLOOKUP(A314,'[5]SRV-Ledenbestand 2020-2021.'!$A:$D,4,FALSE)</f>
        <v xml:space="preserve">VAN DEN ENDE DAVID </v>
      </c>
      <c r="E314" s="69" t="str">
        <f>VLOOKUP(A314,'[5]SRV-Ledenbestand 2020-2021.'!$A:$O,15,FALSE)</f>
        <v>B</v>
      </c>
      <c r="F314" s="70" t="str">
        <f>VLOOKUP(A314,'[5]SRV-Ledenbestand 2020-2021.'!$A:$E,5,FALSE)</f>
        <v>-</v>
      </c>
    </row>
    <row r="315" spans="1:6" s="74" customFormat="1" ht="18" customHeight="1" x14ac:dyDescent="0.3">
      <c r="A315" s="73">
        <v>313</v>
      </c>
      <c r="B315" s="67" t="s">
        <v>17</v>
      </c>
      <c r="C315" s="68" t="str">
        <f>VLOOKUP(A315,'[5]SRV-Ledenbestand 2020-2021.'!$A:$C,3,FALSE)</f>
        <v>VS</v>
      </c>
      <c r="D315" s="67" t="str">
        <f>VLOOKUP(A315,'[5]SRV-Ledenbestand 2020-2021.'!$A:$D,4,FALSE)</f>
        <v>VAN DER TAELEN LIEVEN</v>
      </c>
      <c r="E315" s="69" t="str">
        <f>VLOOKUP(A315,'[5]SRV-Ledenbestand 2020-2021.'!$A:$O,15,FALSE)</f>
        <v>C</v>
      </c>
      <c r="F315" s="70" t="str">
        <f>VLOOKUP(A315,'[5]SRV-Ledenbestand 2020-2021.'!$A:$E,5,FALSE)</f>
        <v>-</v>
      </c>
    </row>
    <row r="316" spans="1:6" s="74" customFormat="1" ht="18" customHeight="1" x14ac:dyDescent="0.3">
      <c r="A316" s="72">
        <v>314</v>
      </c>
      <c r="B316" s="67" t="s">
        <v>17</v>
      </c>
      <c r="C316" s="68" t="str">
        <f>VLOOKUP(A316,'[5]SRV-Ledenbestand 2020-2021.'!$A:$C,3,FALSE)</f>
        <v>VS</v>
      </c>
      <c r="D316" s="67" t="str">
        <f>VLOOKUP(A316,'[5]SRV-Ledenbestand 2020-2021.'!$A:$D,4,FALSE)</f>
        <v>DE BRUYN DANIEL</v>
      </c>
      <c r="E316" s="69" t="str">
        <f>VLOOKUP(A316,'[5]SRV-Ledenbestand 2020-2021.'!$A:$O,15,FALSE)</f>
        <v>C</v>
      </c>
      <c r="F316" s="70" t="str">
        <f>VLOOKUP(A316,'[5]SRV-Ledenbestand 2020-2021.'!$A:$E,5,FALSE)</f>
        <v>-</v>
      </c>
    </row>
    <row r="317" spans="1:6" s="74" customFormat="1" ht="18" customHeight="1" x14ac:dyDescent="0.3">
      <c r="A317" s="73">
        <v>315</v>
      </c>
      <c r="B317" s="67" t="str">
        <f>VLOOKUP(A317,'[5]SRV-Ledenbestand 2020-2021.'!$A:$B,2,FALSE)</f>
        <v>OUD LIMBURG</v>
      </c>
      <c r="C317" s="68" t="str">
        <f>VLOOKUP(A317,'[5]SRV-Ledenbestand 2020-2021.'!$A:$C,3,FALSE)</f>
        <v>OUD</v>
      </c>
      <c r="D317" s="67" t="str">
        <f>VLOOKUP(A317,'[5]SRV-Ledenbestand 2020-2021.'!$A:$D,4,FALSE)</f>
        <v>LANNOY EDDY</v>
      </c>
      <c r="E317" s="69" t="str">
        <f>VLOOKUP(A317,'[5]SRV-Ledenbestand 2020-2021.'!$A:$O,15,FALSE)</f>
        <v>B</v>
      </c>
      <c r="F317" s="70" t="str">
        <f>VLOOKUP(A317,'[5]SRV-Ledenbestand 2020-2021.'!$A:$E,5,FALSE)</f>
        <v>-</v>
      </c>
    </row>
    <row r="318" spans="1:6" s="74" customFormat="1" ht="18" customHeight="1" x14ac:dyDescent="0.3">
      <c r="A318" s="72">
        <v>316</v>
      </c>
      <c r="B318" s="67" t="s">
        <v>17</v>
      </c>
      <c r="C318" s="68" t="str">
        <f>VLOOKUP(A318,'[5]SRV-Ledenbestand 2020-2021.'!$A:$C,3,FALSE)</f>
        <v>VS</v>
      </c>
      <c r="D318" s="67" t="str">
        <f>VLOOKUP(A318,'[5]SRV-Ledenbestand 2020-2021.'!$A:$D,4,FALSE)</f>
        <v>STEVENS JEAN</v>
      </c>
      <c r="E318" s="69" t="str">
        <f>VLOOKUP(A318,'[5]SRV-Ledenbestand 2020-2021.'!$A:$O,15,FALSE)</f>
        <v>NA</v>
      </c>
      <c r="F318" s="70" t="str">
        <f>VLOOKUP(A318,'[5]SRV-Ledenbestand 2020-2021.'!$A:$E,5,FALSE)</f>
        <v>-</v>
      </c>
    </row>
    <row r="319" spans="1:6" s="74" customFormat="1" ht="18" customHeight="1" x14ac:dyDescent="0.3">
      <c r="A319" s="73">
        <v>317</v>
      </c>
      <c r="B319" s="67" t="str">
        <f>VLOOKUP(A319,'[5]SRV-Ledenbestand 2020-2021.'!$A:$B,2,FALSE)</f>
        <v>DE ZES</v>
      </c>
      <c r="C319" s="68" t="str">
        <f>VLOOKUP(A319,'[5]SRV-Ledenbestand 2020-2021.'!$A:$C,3,FALSE)</f>
        <v>DZES</v>
      </c>
      <c r="D319" s="67" t="str">
        <f>VLOOKUP(A319,'[5]SRV-Ledenbestand 2020-2021.'!$A:$D,4,FALSE)</f>
        <v>MESKENS RAF</v>
      </c>
      <c r="E319" s="69" t="str">
        <f>VLOOKUP(A319,'[5]SRV-Ledenbestand 2020-2021.'!$A:$O,15,FALSE)</f>
        <v>C</v>
      </c>
      <c r="F319" s="70">
        <f>VLOOKUP(A319,'[5]SRV-Ledenbestand 2020-2021.'!$A:$E,5,FALSE)</f>
        <v>2</v>
      </c>
    </row>
    <row r="320" spans="1:6" s="74" customFormat="1" ht="18" customHeight="1" x14ac:dyDescent="0.3">
      <c r="A320" s="72">
        <v>318</v>
      </c>
      <c r="B320" s="67" t="s">
        <v>17</v>
      </c>
      <c r="C320" s="68" t="str">
        <f>VLOOKUP(A320,'[5]SRV-Ledenbestand 2020-2021.'!$A:$C,3,FALSE)</f>
        <v>VS</v>
      </c>
      <c r="D320" s="67" t="str">
        <f>VLOOKUP(A320,'[5]SRV-Ledenbestand 2020-2021.'!$A:$D,4,FALSE)</f>
        <v>VERHAVERT FRANKIE</v>
      </c>
      <c r="E320" s="69" t="str">
        <f>VLOOKUP(A320,'[5]SRV-Ledenbestand 2020-2021.'!$A:$O,15,FALSE)</f>
        <v>C</v>
      </c>
      <c r="F320" s="70" t="str">
        <f>VLOOKUP(A320,'[5]SRV-Ledenbestand 2020-2021.'!$A:$E,5,FALSE)</f>
        <v>-</v>
      </c>
    </row>
    <row r="321" spans="1:6" s="74" customFormat="1" ht="18" customHeight="1" x14ac:dyDescent="0.3">
      <c r="A321" s="73">
        <v>319</v>
      </c>
      <c r="B321" s="67" t="str">
        <f>VLOOKUP(A321,'[5]SRV-Ledenbestand 2020-2021.'!$A:$B,2,FALSE)</f>
        <v>HET WIEL</v>
      </c>
      <c r="C321" s="68" t="str">
        <f>VLOOKUP(A321,'[5]SRV-Ledenbestand 2020-2021.'!$A:$C,3,FALSE)</f>
        <v>WIEL</v>
      </c>
      <c r="D321" s="67" t="str">
        <f>VLOOKUP(A321,'[5]SRV-Ledenbestand 2020-2021.'!$A:$D,4,FALSE)</f>
        <v>TOTE NANCY</v>
      </c>
      <c r="E321" s="69" t="str">
        <f>VLOOKUP(A321,'[5]SRV-Ledenbestand 2020-2021.'!$A:$O,15,FALSE)</f>
        <v>C</v>
      </c>
      <c r="F321" s="70" t="str">
        <f>VLOOKUP(A321,'[5]SRV-Ledenbestand 2020-2021.'!$A:$E,5,FALSE)</f>
        <v>-</v>
      </c>
    </row>
    <row r="322" spans="1:6" s="74" customFormat="1" ht="18" customHeight="1" x14ac:dyDescent="0.3">
      <c r="A322" s="72">
        <v>320</v>
      </c>
      <c r="B322" s="67" t="str">
        <f>VLOOKUP(A322,'[5]SRV-Ledenbestand 2020-2021.'!$A:$B,2,FALSE)</f>
        <v>TORENHOF</v>
      </c>
      <c r="C322" s="68" t="str">
        <f>VLOOKUP(A322,'[5]SRV-Ledenbestand 2020-2021.'!$A:$C,3,FALSE)</f>
        <v>THOF</v>
      </c>
      <c r="D322" s="67" t="str">
        <f>VLOOKUP(A322,'[5]SRV-Ledenbestand 2020-2021.'!$A:$D,4,FALSE)</f>
        <v>DE CLERCQ MARIO</v>
      </c>
      <c r="E322" s="69" t="str">
        <f>VLOOKUP(A322,'[5]SRV-Ledenbestand 2020-2021.'!$A:$O,15,FALSE)</f>
        <v>A</v>
      </c>
      <c r="F322" s="70" t="str">
        <f>VLOOKUP(A322,'[5]SRV-Ledenbestand 2020-2021.'!$A:$E,5,FALSE)</f>
        <v>-</v>
      </c>
    </row>
    <row r="323" spans="1:6" s="74" customFormat="1" ht="18" customHeight="1" x14ac:dyDescent="0.3">
      <c r="A323" s="73">
        <v>321</v>
      </c>
      <c r="B323" s="67" t="s">
        <v>17</v>
      </c>
      <c r="C323" s="68" t="str">
        <f>VLOOKUP(A323,'[5]SRV-Ledenbestand 2020-2021.'!$A:$C,3,FALSE)</f>
        <v>VS</v>
      </c>
      <c r="D323" s="67" t="str">
        <f>VLOOKUP(A323,'[5]SRV-Ledenbestand 2020-2021.'!$A:$D,4,FALSE)</f>
        <v>MEERT KRIS</v>
      </c>
      <c r="E323" s="69" t="str">
        <f>VLOOKUP(A323,'[5]SRV-Ledenbestand 2020-2021.'!$A:$O,15,FALSE)</f>
        <v>D</v>
      </c>
      <c r="F323" s="70" t="str">
        <f>VLOOKUP(A323,'[5]SRV-Ledenbestand 2020-2021.'!$A:$E,5,FALSE)</f>
        <v>-</v>
      </c>
    </row>
    <row r="324" spans="1:6" s="74" customFormat="1" ht="18" customHeight="1" x14ac:dyDescent="0.3">
      <c r="A324" s="72">
        <v>322</v>
      </c>
      <c r="B324" s="67" t="str">
        <f>VLOOKUP(A324,'[5]SRV-Ledenbestand 2020-2021.'!$A:$B,2,FALSE)</f>
        <v>DE DAGERS</v>
      </c>
      <c r="C324" s="68" t="str">
        <f>VLOOKUP(A324,'[5]SRV-Ledenbestand 2020-2021.'!$A:$C,3,FALSE)</f>
        <v>DDAG</v>
      </c>
      <c r="D324" s="67" t="str">
        <f>VLOOKUP(A324,'[5]SRV-Ledenbestand 2020-2021.'!$A:$D,4,FALSE)</f>
        <v>PEYTIER BJARNE</v>
      </c>
      <c r="E324" s="69" t="str">
        <f>VLOOKUP(A324,'[5]SRV-Ledenbestand 2020-2021.'!$A:$O,15,FALSE)</f>
        <v>B</v>
      </c>
      <c r="F324" s="70" t="str">
        <f>VLOOKUP(A324,'[5]SRV-Ledenbestand 2020-2021.'!$A:$E,5,FALSE)</f>
        <v>-</v>
      </c>
    </row>
    <row r="325" spans="1:6" s="74" customFormat="1" ht="18" customHeight="1" x14ac:dyDescent="0.3">
      <c r="A325" s="73">
        <v>323</v>
      </c>
      <c r="B325" s="67" t="str">
        <f>VLOOKUP(A325,'[5]SRV-Ledenbestand 2020-2021.'!$A:$B,2,FALSE)</f>
        <v>DE DAGERS</v>
      </c>
      <c r="C325" s="68" t="str">
        <f>VLOOKUP(A325,'[5]SRV-Ledenbestand 2020-2021.'!$A:$C,3,FALSE)</f>
        <v>DDAG</v>
      </c>
      <c r="D325" s="67" t="str">
        <f>VLOOKUP(A325,'[5]SRV-Ledenbestand 2020-2021.'!$A:$D,4,FALSE)</f>
        <v>MOORTGAT JURGEN</v>
      </c>
      <c r="E325" s="69" t="str">
        <f>VLOOKUP(A325,'[5]SRV-Ledenbestand 2020-2021.'!$A:$O,15,FALSE)</f>
        <v>A</v>
      </c>
      <c r="F325" s="70" t="str">
        <f>VLOOKUP(A325,'[5]SRV-Ledenbestand 2020-2021.'!$A:$E,5,FALSE)</f>
        <v>-</v>
      </c>
    </row>
    <row r="326" spans="1:6" s="74" customFormat="1" ht="18" customHeight="1" x14ac:dyDescent="0.3">
      <c r="A326" s="72">
        <v>324</v>
      </c>
      <c r="B326" s="67" t="s">
        <v>17</v>
      </c>
      <c r="C326" s="68" t="str">
        <f>VLOOKUP(A326,'[5]SRV-Ledenbestand 2020-2021.'!$A:$C,3,FALSE)</f>
        <v>VS</v>
      </c>
      <c r="D326" s="67" t="str">
        <f>VLOOKUP(A326,'[5]SRV-Ledenbestand 2020-2021.'!$A:$D,4,FALSE)</f>
        <v>BERSIPONT MARIE-CLAIRE</v>
      </c>
      <c r="E326" s="69" t="str">
        <f>VLOOKUP(A326,'[5]SRV-Ledenbestand 2020-2021.'!$A:$O,15,FALSE)</f>
        <v>D</v>
      </c>
      <c r="F326" s="70" t="str">
        <f>VLOOKUP(A326,'[5]SRV-Ledenbestand 2020-2021.'!$A:$E,5,FALSE)</f>
        <v>-</v>
      </c>
    </row>
    <row r="327" spans="1:6" s="74" customFormat="1" ht="18" customHeight="1" x14ac:dyDescent="0.3">
      <c r="A327" s="73">
        <v>325</v>
      </c>
      <c r="B327" s="67" t="str">
        <f>VLOOKUP(A327,'[5]SRV-Ledenbestand 2020-2021.'!$A:$B,2,FALSE)</f>
        <v>KALFORT SPORTIF</v>
      </c>
      <c r="C327" s="68" t="str">
        <f>VLOOKUP(A327,'[5]SRV-Ledenbestand 2020-2021.'!$A:$C,3,FALSE)</f>
        <v>KALF</v>
      </c>
      <c r="D327" s="67" t="str">
        <f>VLOOKUP(A327,'[5]SRV-Ledenbestand 2020-2021.'!$A:$D,4,FALSE)</f>
        <v>DEWACHTER THYMEN</v>
      </c>
      <c r="E327" s="69" t="str">
        <f>VLOOKUP(A327,'[5]SRV-Ledenbestand 2020-2021.'!$A:$O,15,FALSE)</f>
        <v>C</v>
      </c>
      <c r="F327" s="70">
        <f>VLOOKUP(A327,'[5]SRV-Ledenbestand 2020-2021.'!$A:$E,5,FALSE)</f>
        <v>3</v>
      </c>
    </row>
    <row r="328" spans="1:6" s="74" customFormat="1" ht="18" customHeight="1" x14ac:dyDescent="0.3">
      <c r="A328" s="72">
        <v>326</v>
      </c>
      <c r="B328" s="67" t="str">
        <f>VLOOKUP(A328,'[5]SRV-Ledenbestand 2020-2021.'!$A:$B,2,FALSE)</f>
        <v>DE VOSKES</v>
      </c>
      <c r="C328" s="68" t="str">
        <f>VLOOKUP(A328,'[5]SRV-Ledenbestand 2020-2021.'!$A:$C,3,FALSE)</f>
        <v>VOS</v>
      </c>
      <c r="D328" s="67" t="str">
        <f>VLOOKUP(A328,'[5]SRV-Ledenbestand 2020-2021.'!$A:$D,4,FALSE)</f>
        <v>VERHEYDEN MARC</v>
      </c>
      <c r="E328" s="69" t="str">
        <f>VLOOKUP(A328,'[5]SRV-Ledenbestand 2020-2021.'!$A:$O,15,FALSE)</f>
        <v>A</v>
      </c>
      <c r="F328" s="70" t="str">
        <f>VLOOKUP(A328,'[5]SRV-Ledenbestand 2020-2021.'!$A:$E,5,FALSE)</f>
        <v>-</v>
      </c>
    </row>
    <row r="329" spans="1:6" s="74" customFormat="1" ht="18" customHeight="1" x14ac:dyDescent="0.3">
      <c r="A329" s="73">
        <v>327</v>
      </c>
      <c r="B329" s="67" t="s">
        <v>17</v>
      </c>
      <c r="C329" s="68" t="str">
        <f>VLOOKUP(A329,'[5]SRV-Ledenbestand 2020-2021.'!$A:$C,3,FALSE)</f>
        <v>VS</v>
      </c>
      <c r="D329" s="67" t="str">
        <f>VLOOKUP(A329,'[5]SRV-Ledenbestand 2020-2021.'!$A:$D,4,FALSE)</f>
        <v>VAN MALDEREN YANNICK</v>
      </c>
      <c r="E329" s="69" t="str">
        <f>VLOOKUP(A329,'[5]SRV-Ledenbestand 2020-2021.'!$A:$O,15,FALSE)</f>
        <v>D</v>
      </c>
      <c r="F329" s="70" t="str">
        <f>VLOOKUP(A329,'[5]SRV-Ledenbestand 2020-2021.'!$A:$E,5,FALSE)</f>
        <v>-</v>
      </c>
    </row>
    <row r="330" spans="1:6" s="74" customFormat="1" ht="18" customHeight="1" x14ac:dyDescent="0.3">
      <c r="A330" s="72">
        <v>328</v>
      </c>
      <c r="B330" s="67" t="s">
        <v>17</v>
      </c>
      <c r="C330" s="68" t="str">
        <f>VLOOKUP(A330,'[5]SRV-Ledenbestand 2020-2021.'!$A:$C,3,FALSE)</f>
        <v>VS</v>
      </c>
      <c r="D330" s="67" t="str">
        <f>VLOOKUP(A330,'[5]SRV-Ledenbestand 2020-2021.'!$A:$D,4,FALSE)</f>
        <v>DE KEYSER ANDY</v>
      </c>
      <c r="E330" s="69" t="str">
        <f>VLOOKUP(A330,'[5]SRV-Ledenbestand 2020-2021.'!$A:$O,15,FALSE)</f>
        <v>NA</v>
      </c>
      <c r="F330" s="70" t="str">
        <f>VLOOKUP(A330,'[5]SRV-Ledenbestand 2020-2021.'!$A:$E,5,FALSE)</f>
        <v>-</v>
      </c>
    </row>
    <row r="331" spans="1:6" s="74" customFormat="1" ht="18" customHeight="1" x14ac:dyDescent="0.3">
      <c r="A331" s="73">
        <v>329</v>
      </c>
      <c r="B331" s="67" t="str">
        <f>VLOOKUP(A331,'[5]SRV-Ledenbestand 2020-2021.'!$A:$B,2,FALSE)</f>
        <v>DE TON</v>
      </c>
      <c r="C331" s="68" t="str">
        <f>VLOOKUP(A331,'[5]SRV-Ledenbestand 2020-2021.'!$A:$C,3,FALSE)</f>
        <v>TON</v>
      </c>
      <c r="D331" s="67" t="str">
        <f>VLOOKUP(A331,'[5]SRV-Ledenbestand 2020-2021.'!$A:$D,4,FALSE)</f>
        <v>GHIJS PETER</v>
      </c>
      <c r="E331" s="69" t="str">
        <f>VLOOKUP(A331,'[5]SRV-Ledenbestand 2020-2021.'!$A:$O,15,FALSE)</f>
        <v>D</v>
      </c>
      <c r="F331" s="70" t="str">
        <f>VLOOKUP(A331,'[5]SRV-Ledenbestand 2020-2021.'!$A:$E,5,FALSE)</f>
        <v>-</v>
      </c>
    </row>
    <row r="332" spans="1:6" s="77" customFormat="1" ht="18" customHeight="1" x14ac:dyDescent="0.3">
      <c r="A332" s="72">
        <v>330</v>
      </c>
      <c r="B332" s="67" t="s">
        <v>17</v>
      </c>
      <c r="C332" s="68" t="str">
        <f>VLOOKUP(A332,'[5]SRV-Ledenbestand 2020-2021.'!$A:$C,3,FALSE)</f>
        <v>VS</v>
      </c>
      <c r="D332" s="67" t="str">
        <f>VLOOKUP(A332,'[5]SRV-Ledenbestand 2020-2021.'!$A:$D,4,FALSE)</f>
        <v>VAN KEER FERNAND</v>
      </c>
      <c r="E332" s="69" t="str">
        <f>VLOOKUP(A332,'[5]SRV-Ledenbestand 2020-2021.'!$A:$O,15,FALSE)</f>
        <v>NA</v>
      </c>
      <c r="F332" s="70" t="str">
        <f>VLOOKUP(A332,'[5]SRV-Ledenbestand 2020-2021.'!$A:$E,5,FALSE)</f>
        <v>-</v>
      </c>
    </row>
    <row r="333" spans="1:6" s="74" customFormat="1" ht="18" customHeight="1" x14ac:dyDescent="0.3">
      <c r="A333" s="73">
        <v>331</v>
      </c>
      <c r="B333" s="67" t="s">
        <v>17</v>
      </c>
      <c r="C333" s="68" t="str">
        <f>VLOOKUP(A333,'[5]SRV-Ledenbestand 2020-2021.'!$A:$C,3,FALSE)</f>
        <v>VS</v>
      </c>
      <c r="D333" s="67" t="str">
        <f>VLOOKUP(A333,'[5]SRV-Ledenbestand 2020-2021.'!$A:$D,4,FALSE)</f>
        <v>BUSLOT ROGER</v>
      </c>
      <c r="E333" s="69" t="str">
        <f>VLOOKUP(A333,'[5]SRV-Ledenbestand 2020-2021.'!$A:$O,15,FALSE)</f>
        <v>D</v>
      </c>
      <c r="F333" s="70" t="str">
        <f>VLOOKUP(A333,'[5]SRV-Ledenbestand 2020-2021.'!$A:$E,5,FALSE)</f>
        <v>-</v>
      </c>
    </row>
    <row r="334" spans="1:6" s="74" customFormat="1" ht="18" customHeight="1" x14ac:dyDescent="0.3">
      <c r="A334" s="72">
        <v>332</v>
      </c>
      <c r="B334" s="67" t="str">
        <f>VLOOKUP(A334,'[5]SRV-Ledenbestand 2020-2021.'!$A:$B,2,FALSE)</f>
        <v>KALFORT SPORTIF</v>
      </c>
      <c r="C334" s="68" t="str">
        <f>VLOOKUP(A334,'[5]SRV-Ledenbestand 2020-2021.'!$A:$C,3,FALSE)</f>
        <v>KALF</v>
      </c>
      <c r="D334" s="67" t="str">
        <f>VLOOKUP(A334,'[5]SRV-Ledenbestand 2020-2021.'!$A:$D,4,FALSE)</f>
        <v>LEROY IGNACE</v>
      </c>
      <c r="E334" s="69" t="str">
        <f>VLOOKUP(A334,'[5]SRV-Ledenbestand 2020-2021.'!$A:$O,15,FALSE)</f>
        <v>D</v>
      </c>
      <c r="F334" s="70">
        <f>VLOOKUP(A334,'[5]SRV-Ledenbestand 2020-2021.'!$A:$E,5,FALSE)</f>
        <v>3</v>
      </c>
    </row>
    <row r="335" spans="1:6" s="74" customFormat="1" ht="18" customHeight="1" x14ac:dyDescent="0.3">
      <c r="A335" s="73">
        <v>333</v>
      </c>
      <c r="B335" s="67" t="s">
        <v>17</v>
      </c>
      <c r="C335" s="68" t="str">
        <f>VLOOKUP(A335,'[5]SRV-Ledenbestand 2020-2021.'!$A:$C,3,FALSE)</f>
        <v>VS</v>
      </c>
      <c r="D335" s="67" t="str">
        <f>VLOOKUP(A335,'[5]SRV-Ledenbestand 2020-2021.'!$A:$D,4,FALSE)</f>
        <v>VAN EETVELT DONAT</v>
      </c>
      <c r="E335" s="69" t="str">
        <f>VLOOKUP(A335,'[5]SRV-Ledenbestand 2020-2021.'!$A:$O,15,FALSE)</f>
        <v>C</v>
      </c>
      <c r="F335" s="70" t="str">
        <f>VLOOKUP(A335,'[5]SRV-Ledenbestand 2020-2021.'!$A:$E,5,FALSE)</f>
        <v>-</v>
      </c>
    </row>
    <row r="336" spans="1:6" s="74" customFormat="1" ht="18" customHeight="1" x14ac:dyDescent="0.3">
      <c r="A336" s="72">
        <v>334</v>
      </c>
      <c r="B336" s="67" t="s">
        <v>17</v>
      </c>
      <c r="C336" s="68" t="str">
        <f>VLOOKUP(A336,'[5]SRV-Ledenbestand 2020-2021.'!$A:$C,3,FALSE)</f>
        <v>VS</v>
      </c>
      <c r="D336" s="67" t="str">
        <f>VLOOKUP(A336,'[5]SRV-Ledenbestand 2020-2021.'!$A:$D,4,FALSE)</f>
        <v>DE COCK JAN</v>
      </c>
      <c r="E336" s="69" t="str">
        <f>VLOOKUP(A336,'[5]SRV-Ledenbestand 2020-2021.'!$A:$O,15,FALSE)</f>
        <v>C</v>
      </c>
      <c r="F336" s="70" t="str">
        <f>VLOOKUP(A336,'[5]SRV-Ledenbestand 2020-2021.'!$A:$E,5,FALSE)</f>
        <v>-</v>
      </c>
    </row>
    <row r="337" spans="1:6" s="74" customFormat="1" ht="18" customHeight="1" x14ac:dyDescent="0.3">
      <c r="A337" s="73">
        <v>335</v>
      </c>
      <c r="B337" s="67" t="str">
        <f>VLOOKUP(A337,'[5]SRV-Ledenbestand 2020-2021.'!$A:$B,2,FALSE)</f>
        <v>DE TON</v>
      </c>
      <c r="C337" s="68" t="str">
        <f>VLOOKUP(A337,'[5]SRV-Ledenbestand 2020-2021.'!$A:$C,3,FALSE)</f>
        <v>TON</v>
      </c>
      <c r="D337" s="67" t="str">
        <f>VLOOKUP(A337,'[5]SRV-Ledenbestand 2020-2021.'!$A:$D,4,FALSE)</f>
        <v>SPITTAELS LUC</v>
      </c>
      <c r="E337" s="69" t="str">
        <f>VLOOKUP(A337,'[5]SRV-Ledenbestand 2020-2021.'!$A:$O,15,FALSE)</f>
        <v>D</v>
      </c>
      <c r="F337" s="70" t="str">
        <f>VLOOKUP(A337,'[5]SRV-Ledenbestand 2020-2021.'!$A:$E,5,FALSE)</f>
        <v>-</v>
      </c>
    </row>
    <row r="338" spans="1:6" s="74" customFormat="1" ht="18" customHeight="1" x14ac:dyDescent="0.3">
      <c r="A338" s="72">
        <v>336</v>
      </c>
      <c r="B338" s="67" t="s">
        <v>17</v>
      </c>
      <c r="C338" s="68" t="str">
        <f>VLOOKUP(A338,'[5]SRV-Ledenbestand 2020-2021.'!$A:$C,3,FALSE)</f>
        <v>VS</v>
      </c>
      <c r="D338" s="67" t="str">
        <f>VLOOKUP(A338,'[5]SRV-Ledenbestand 2020-2021.'!$A:$D,4,FALSE)</f>
        <v>EVERAERT ELLEN</v>
      </c>
      <c r="E338" s="69" t="str">
        <f>VLOOKUP(A338,'[5]SRV-Ledenbestand 2020-2021.'!$A:$O,15,FALSE)</f>
        <v>NA</v>
      </c>
      <c r="F338" s="70" t="str">
        <f>VLOOKUP(A338,'[5]SRV-Ledenbestand 2020-2021.'!$A:$E,5,FALSE)</f>
        <v>-</v>
      </c>
    </row>
    <row r="339" spans="1:6" s="74" customFormat="1" ht="18" customHeight="1" x14ac:dyDescent="0.3">
      <c r="A339" s="73">
        <v>337</v>
      </c>
      <c r="B339" s="67" t="s">
        <v>17</v>
      </c>
      <c r="C339" s="68" t="str">
        <f>VLOOKUP(A339,'[5]SRV-Ledenbestand 2020-2021.'!$A:$C,3,FALSE)</f>
        <v>VS</v>
      </c>
      <c r="D339" s="67" t="str">
        <f>VLOOKUP(A339,'[5]SRV-Ledenbestand 2020-2021.'!$A:$D,4,FALSE)</f>
        <v>VERCAMMEN JEROEN</v>
      </c>
      <c r="E339" s="69" t="str">
        <f>VLOOKUP(A339,'[5]SRV-Ledenbestand 2020-2021.'!$A:$O,15,FALSE)</f>
        <v>D</v>
      </c>
      <c r="F339" s="70" t="str">
        <f>VLOOKUP(A339,'[5]SRV-Ledenbestand 2020-2021.'!$A:$E,5,FALSE)</f>
        <v>-</v>
      </c>
    </row>
    <row r="340" spans="1:6" s="74" customFormat="1" ht="18" customHeight="1" x14ac:dyDescent="0.3">
      <c r="A340" s="72">
        <v>338</v>
      </c>
      <c r="B340" s="67" t="s">
        <v>17</v>
      </c>
      <c r="C340" s="68" t="str">
        <f>VLOOKUP(A340,'[5]SRV-Ledenbestand 2020-2021.'!$A:$C,3,FALSE)</f>
        <v>VS</v>
      </c>
      <c r="D340" s="67" t="str">
        <f>VLOOKUP(A340,'[5]SRV-Ledenbestand 2020-2021.'!$A:$D,4,FALSE)</f>
        <v>DE LANDTSHEER ROCKY</v>
      </c>
      <c r="E340" s="69" t="str">
        <f>VLOOKUP(A340,'[5]SRV-Ledenbestand 2020-2021.'!$A:$O,15,FALSE)</f>
        <v>D</v>
      </c>
      <c r="F340" s="70" t="str">
        <f>VLOOKUP(A340,'[5]SRV-Ledenbestand 2020-2021.'!$A:$E,5,FALSE)</f>
        <v>-</v>
      </c>
    </row>
    <row r="341" spans="1:6" s="74" customFormat="1" ht="18" customHeight="1" x14ac:dyDescent="0.3">
      <c r="A341" s="73">
        <v>339</v>
      </c>
      <c r="B341" s="67" t="s">
        <v>17</v>
      </c>
      <c r="C341" s="68" t="str">
        <f>VLOOKUP(A341,'[5]SRV-Ledenbestand 2020-2021.'!$A:$C,3,FALSE)</f>
        <v>VS</v>
      </c>
      <c r="D341" s="67" t="str">
        <f>VLOOKUP(A341,'[5]SRV-Ledenbestand 2020-2021.'!$A:$D,4,FALSE)</f>
        <v>VAN PUYENBROECK NICO</v>
      </c>
      <c r="E341" s="69" t="str">
        <f>VLOOKUP(A341,'[5]SRV-Ledenbestand 2020-2021.'!$A:$O,15,FALSE)</f>
        <v>D</v>
      </c>
      <c r="F341" s="70" t="str">
        <f>VLOOKUP(A341,'[5]SRV-Ledenbestand 2020-2021.'!$A:$E,5,FALSE)</f>
        <v>-</v>
      </c>
    </row>
    <row r="342" spans="1:6" s="74" customFormat="1" ht="18" customHeight="1" x14ac:dyDescent="0.3">
      <c r="A342" s="72">
        <v>340</v>
      </c>
      <c r="B342" s="67" t="s">
        <v>17</v>
      </c>
      <c r="C342" s="68" t="str">
        <f>VLOOKUP(A342,'[5]SRV-Ledenbestand 2020-2021.'!$A:$C,3,FALSE)</f>
        <v>VS</v>
      </c>
      <c r="D342" s="67" t="str">
        <f>VLOOKUP(A342,'[5]SRV-Ledenbestand 2020-2021.'!$A:$D,4,FALSE)</f>
        <v>VAN LANGENHOF ETIENNE</v>
      </c>
      <c r="E342" s="69" t="str">
        <f>VLOOKUP(A342,'[5]SRV-Ledenbestand 2020-2021.'!$A:$O,15,FALSE)</f>
        <v>A</v>
      </c>
      <c r="F342" s="70" t="str">
        <f>VLOOKUP(A342,'[5]SRV-Ledenbestand 2020-2021.'!$A:$E,5,FALSE)</f>
        <v>-</v>
      </c>
    </row>
    <row r="343" spans="1:6" s="74" customFormat="1" ht="18" customHeight="1" x14ac:dyDescent="0.3">
      <c r="A343" s="73">
        <v>341</v>
      </c>
      <c r="B343" s="67" t="s">
        <v>17</v>
      </c>
      <c r="C343" s="68" t="str">
        <f>VLOOKUP(A343,'[5]SRV-Ledenbestand 2020-2021.'!$A:$C,3,FALSE)</f>
        <v>VS</v>
      </c>
      <c r="D343" s="67" t="str">
        <f>VLOOKUP(A343,'[5]SRV-Ledenbestand 2020-2021.'!$A:$D,4,FALSE)</f>
        <v>VAN DEN BOSSCHE MARC</v>
      </c>
      <c r="E343" s="69" t="str">
        <f>VLOOKUP(A343,'[5]SRV-Ledenbestand 2020-2021.'!$A:$O,15,FALSE)</f>
        <v>D</v>
      </c>
      <c r="F343" s="70" t="str">
        <f>VLOOKUP(A343,'[5]SRV-Ledenbestand 2020-2021.'!$A:$E,5,FALSE)</f>
        <v>-</v>
      </c>
    </row>
    <row r="344" spans="1:6" s="74" customFormat="1" ht="18" customHeight="1" x14ac:dyDescent="0.3">
      <c r="A344" s="72">
        <v>342</v>
      </c>
      <c r="B344" s="67" t="s">
        <v>17</v>
      </c>
      <c r="C344" s="68" t="str">
        <f>VLOOKUP(A344,'[5]SRV-Ledenbestand 2020-2021.'!$A:$C,3,FALSE)</f>
        <v>VS</v>
      </c>
      <c r="D344" s="67" t="str">
        <f>VLOOKUP(A344,'[5]SRV-Ledenbestand 2020-2021.'!$A:$D,4,FALSE)</f>
        <v>VIDAEL HARRY</v>
      </c>
      <c r="E344" s="69" t="str">
        <f>VLOOKUP(A344,'[5]SRV-Ledenbestand 2020-2021.'!$A:$O,15,FALSE)</f>
        <v>D</v>
      </c>
      <c r="F344" s="70" t="str">
        <f>VLOOKUP(A344,'[5]SRV-Ledenbestand 2020-2021.'!$A:$E,5,FALSE)</f>
        <v>-</v>
      </c>
    </row>
    <row r="345" spans="1:6" s="74" customFormat="1" ht="18" customHeight="1" x14ac:dyDescent="0.3">
      <c r="A345" s="73">
        <v>343</v>
      </c>
      <c r="B345" s="67" t="s">
        <v>17</v>
      </c>
      <c r="C345" s="68" t="str">
        <f>VLOOKUP(A345,'[5]SRV-Ledenbestand 2020-2021.'!$A:$C,3,FALSE)</f>
        <v>VS</v>
      </c>
      <c r="D345" s="67" t="str">
        <f>VLOOKUP(A345,'[5]SRV-Ledenbestand 2020-2021.'!$A:$D,4,FALSE)</f>
        <v>VAN KEER ANDY</v>
      </c>
      <c r="E345" s="69" t="str">
        <f>VLOOKUP(A345,'[5]SRV-Ledenbestand 2020-2021.'!$A:$O,15,FALSE)</f>
        <v>D</v>
      </c>
      <c r="F345" s="70" t="str">
        <f>VLOOKUP(A345,'[5]SRV-Ledenbestand 2020-2021.'!$A:$E,5,FALSE)</f>
        <v>-</v>
      </c>
    </row>
    <row r="346" spans="1:6" s="74" customFormat="1" ht="18" customHeight="1" x14ac:dyDescent="0.3">
      <c r="A346" s="72">
        <v>344</v>
      </c>
      <c r="B346" s="67" t="str">
        <f>VLOOKUP(A346,'[5]SRV-Ledenbestand 2020-2021.'!$A:$B,2,FALSE)</f>
        <v>ZANDSTUIVERS</v>
      </c>
      <c r="C346" s="68" t="str">
        <f>VLOOKUP(A346,'[5]SRV-Ledenbestand 2020-2021.'!$A:$C,3,FALSE)</f>
        <v>ZAND</v>
      </c>
      <c r="D346" s="67" t="str">
        <f>VLOOKUP(A346,'[5]SRV-Ledenbestand 2020-2021.'!$A:$D,4,FALSE)</f>
        <v>DE RIDDER STEFAN</v>
      </c>
      <c r="E346" s="69" t="str">
        <f>VLOOKUP(A346,'[5]SRV-Ledenbestand 2020-2021.'!$A:$O,15,FALSE)</f>
        <v>NA</v>
      </c>
      <c r="F346" s="70" t="str">
        <f>VLOOKUP(A346,'[5]SRV-Ledenbestand 2020-2021.'!$A:$E,5,FALSE)</f>
        <v>-</v>
      </c>
    </row>
    <row r="347" spans="1:6" s="74" customFormat="1" ht="18" customHeight="1" x14ac:dyDescent="0.3">
      <c r="A347" s="73">
        <v>345</v>
      </c>
      <c r="B347" s="67" t="str">
        <f>VLOOKUP(A347,'[5]SRV-Ledenbestand 2020-2021.'!$A:$B,2,FALSE)</f>
        <v>'t ZANDHOF</v>
      </c>
      <c r="C347" s="68" t="str">
        <f>VLOOKUP(A347,'[5]SRV-Ledenbestand 2020-2021.'!$A:$C,3,FALSE)</f>
        <v>TZH</v>
      </c>
      <c r="D347" s="67" t="str">
        <f>VLOOKUP(A347,'[5]SRV-Ledenbestand 2020-2021.'!$A:$D,4,FALSE)</f>
        <v>ROOTHANS PETER</v>
      </c>
      <c r="E347" s="69" t="str">
        <f>VLOOKUP(A347,'[5]SRV-Ledenbestand 2020-2021.'!$A:$O,15,FALSE)</f>
        <v>B</v>
      </c>
      <c r="F347" s="70" t="str">
        <f>VLOOKUP(A347,'[5]SRV-Ledenbestand 2020-2021.'!$A:$E,5,FALSE)</f>
        <v>-</v>
      </c>
    </row>
    <row r="348" spans="1:6" s="74" customFormat="1" ht="18" customHeight="1" x14ac:dyDescent="0.3">
      <c r="A348" s="72">
        <v>346</v>
      </c>
      <c r="B348" s="67" t="s">
        <v>17</v>
      </c>
      <c r="C348" s="68" t="str">
        <f>VLOOKUP(A348,'[5]SRV-Ledenbestand 2020-2021.'!$A:$C,3,FALSE)</f>
        <v>VS</v>
      </c>
      <c r="D348" s="67" t="str">
        <f>VLOOKUP(A348,'[5]SRV-Ledenbestand 2020-2021.'!$A:$D,4,FALSE)</f>
        <v>VAN DEN BOSSCHE JONAS</v>
      </c>
      <c r="E348" s="69" t="str">
        <f>VLOOKUP(A348,'[5]SRV-Ledenbestand 2020-2021.'!$A:$O,15,FALSE)</f>
        <v>C</v>
      </c>
      <c r="F348" s="70" t="str">
        <f>VLOOKUP(A348,'[5]SRV-Ledenbestand 2020-2021.'!$A:$E,5,FALSE)</f>
        <v>-</v>
      </c>
    </row>
    <row r="349" spans="1:6" s="74" customFormat="1" ht="18" customHeight="1" x14ac:dyDescent="0.3">
      <c r="A349" s="73">
        <v>347</v>
      </c>
      <c r="B349" s="67" t="str">
        <f>VLOOKUP(A349,'[5]SRV-Ledenbestand 2020-2021.'!$A:$B,2,FALSE)</f>
        <v>DE VOSKES</v>
      </c>
      <c r="C349" s="68" t="str">
        <f>VLOOKUP(A349,'[5]SRV-Ledenbestand 2020-2021.'!$A:$C,3,FALSE)</f>
        <v>VOS</v>
      </c>
      <c r="D349" s="67" t="str">
        <f>VLOOKUP(A349,'[5]SRV-Ledenbestand 2020-2021.'!$A:$D,4,FALSE)</f>
        <v>VAN DER BORGHT FILIP</v>
      </c>
      <c r="E349" s="69" t="str">
        <f>VLOOKUP(A349,'[5]SRV-Ledenbestand 2020-2021.'!$A:$O,15,FALSE)</f>
        <v>A</v>
      </c>
      <c r="F349" s="70" t="str">
        <f>VLOOKUP(A349,'[5]SRV-Ledenbestand 2020-2021.'!$A:$E,5,FALSE)</f>
        <v>-</v>
      </c>
    </row>
    <row r="350" spans="1:6" s="74" customFormat="1" ht="18" customHeight="1" x14ac:dyDescent="0.3">
      <c r="A350" s="72">
        <v>348</v>
      </c>
      <c r="B350" s="67" t="s">
        <v>17</v>
      </c>
      <c r="C350" s="68" t="str">
        <f>VLOOKUP(A350,'[5]SRV-Ledenbestand 2020-2021.'!$A:$C,3,FALSE)</f>
        <v>VS</v>
      </c>
      <c r="D350" s="67" t="str">
        <f>VLOOKUP(A350,'[5]SRV-Ledenbestand 2020-2021.'!$A:$D,4,FALSE)</f>
        <v>DE COCK STEFAAN</v>
      </c>
      <c r="E350" s="69" t="str">
        <f>VLOOKUP(A350,'[5]SRV-Ledenbestand 2020-2021.'!$A:$O,15,FALSE)</f>
        <v>D</v>
      </c>
      <c r="F350" s="70" t="str">
        <f>VLOOKUP(A350,'[5]SRV-Ledenbestand 2020-2021.'!$A:$E,5,FALSE)</f>
        <v>-</v>
      </c>
    </row>
    <row r="351" spans="1:6" s="74" customFormat="1" ht="18" customHeight="1" x14ac:dyDescent="0.3">
      <c r="A351" s="73">
        <v>349</v>
      </c>
      <c r="B351" s="67" t="str">
        <f>VLOOKUP(A351,'[5]SRV-Ledenbestand 2020-2021.'!$A:$B,2,FALSE)</f>
        <v>THE Q</v>
      </c>
      <c r="C351" s="68" t="str">
        <f>VLOOKUP(A351,'[5]SRV-Ledenbestand 2020-2021.'!$A:$C,3,FALSE)</f>
        <v>THQ</v>
      </c>
      <c r="D351" s="67" t="str">
        <f>VLOOKUP(A351,'[5]SRV-Ledenbestand 2020-2021.'!$A:$D,4,FALSE)</f>
        <v>MOONEN MARC</v>
      </c>
      <c r="E351" s="69" t="str">
        <f>VLOOKUP(A351,'[5]SRV-Ledenbestand 2020-2021.'!$A:$O,15,FALSE)</f>
        <v>A</v>
      </c>
      <c r="F351" s="70" t="str">
        <f>VLOOKUP(A351,'[5]SRV-Ledenbestand 2020-2021.'!$A:$E,5,FALSE)</f>
        <v>-</v>
      </c>
    </row>
    <row r="352" spans="1:6" s="74" customFormat="1" ht="18" customHeight="1" x14ac:dyDescent="0.3">
      <c r="A352" s="72">
        <v>350</v>
      </c>
      <c r="B352" s="67" t="s">
        <v>17</v>
      </c>
      <c r="C352" s="68" t="str">
        <f>VLOOKUP(A352,'[5]SRV-Ledenbestand 2020-2021.'!$A:$C,3,FALSE)</f>
        <v>VS</v>
      </c>
      <c r="D352" s="67" t="str">
        <f>VLOOKUP(A352,'[5]SRV-Ledenbestand 2020-2021.'!$A:$D,4,FALSE)</f>
        <v>STEEMAN JACKY</v>
      </c>
      <c r="E352" s="69" t="str">
        <f>VLOOKUP(A352,'[5]SRV-Ledenbestand 2020-2021.'!$A:$O,15,FALSE)</f>
        <v>NA</v>
      </c>
      <c r="F352" s="70" t="str">
        <f>VLOOKUP(A352,'[5]SRV-Ledenbestand 2020-2021.'!$A:$E,5,FALSE)</f>
        <v>-</v>
      </c>
    </row>
    <row r="353" spans="1:6" s="74" customFormat="1" ht="18" customHeight="1" x14ac:dyDescent="0.3">
      <c r="A353" s="73">
        <v>351</v>
      </c>
      <c r="B353" s="67" t="str">
        <f>VLOOKUP(A353,'[5]SRV-Ledenbestand 2020-2021.'!$A:$B,2,FALSE)</f>
        <v>KALFORT SPORTIF</v>
      </c>
      <c r="C353" s="68" t="str">
        <f>VLOOKUP(A353,'[5]SRV-Ledenbestand 2020-2021.'!$A:$C,3,FALSE)</f>
        <v>KALF</v>
      </c>
      <c r="D353" s="67" t="str">
        <f>VLOOKUP(A353,'[5]SRV-Ledenbestand 2020-2021.'!$A:$D,4,FALSE)</f>
        <v>SEGERS JOZEF</v>
      </c>
      <c r="E353" s="69" t="str">
        <f>VLOOKUP(A353,'[5]SRV-Ledenbestand 2020-2021.'!$A:$O,15,FALSE)</f>
        <v>D</v>
      </c>
      <c r="F353" s="70">
        <f>VLOOKUP(A353,'[5]SRV-Ledenbestand 2020-2021.'!$A:$E,5,FALSE)</f>
        <v>4</v>
      </c>
    </row>
    <row r="354" spans="1:6" s="74" customFormat="1" ht="18" customHeight="1" x14ac:dyDescent="0.3">
      <c r="A354" s="72">
        <v>352</v>
      </c>
      <c r="B354" s="67" t="s">
        <v>17</v>
      </c>
      <c r="C354" s="68" t="str">
        <f>VLOOKUP(A354,'[5]SRV-Ledenbestand 2020-2021.'!$A:$C,3,FALSE)</f>
        <v>VS</v>
      </c>
      <c r="D354" s="67" t="str">
        <f>VLOOKUP(A354,'[5]SRV-Ledenbestand 2020-2021.'!$A:$D,4,FALSE)</f>
        <v>DE KERF LEANDER</v>
      </c>
      <c r="E354" s="69" t="str">
        <f>VLOOKUP(A354,'[5]SRV-Ledenbestand 2020-2021.'!$A:$O,15,FALSE)</f>
        <v>C</v>
      </c>
      <c r="F354" s="70" t="str">
        <f>VLOOKUP(A354,'[5]SRV-Ledenbestand 2020-2021.'!$A:$E,5,FALSE)</f>
        <v>-</v>
      </c>
    </row>
    <row r="355" spans="1:6" s="74" customFormat="1" ht="18" customHeight="1" x14ac:dyDescent="0.3">
      <c r="A355" s="73">
        <v>353</v>
      </c>
      <c r="B355" s="67" t="str">
        <f>VLOOKUP(A355,'[5]SRV-Ledenbestand 2020-2021.'!$A:$B,2,FALSE)</f>
        <v>ZANDSTUIVERS</v>
      </c>
      <c r="C355" s="68" t="str">
        <f>VLOOKUP(A355,'[5]SRV-Ledenbestand 2020-2021.'!$A:$C,3,FALSE)</f>
        <v>ZAND</v>
      </c>
      <c r="D355" s="67" t="str">
        <f>VLOOKUP(A355,'[5]SRV-Ledenbestand 2020-2021.'!$A:$D,4,FALSE)</f>
        <v>APERS FRANKY</v>
      </c>
      <c r="E355" s="69" t="str">
        <f>VLOOKUP(A355,'[5]SRV-Ledenbestand 2020-2021.'!$A:$O,15,FALSE)</f>
        <v>A</v>
      </c>
      <c r="F355" s="70" t="str">
        <f>VLOOKUP(A355,'[5]SRV-Ledenbestand 2020-2021.'!$A:$E,5,FALSE)</f>
        <v>-</v>
      </c>
    </row>
    <row r="356" spans="1:6" s="74" customFormat="1" ht="18" customHeight="1" x14ac:dyDescent="0.3">
      <c r="A356" s="72">
        <v>354</v>
      </c>
      <c r="B356" s="67" t="str">
        <f>VLOOKUP(A356,'[5]SRV-Ledenbestand 2020-2021.'!$A:$B,2,FALSE)</f>
        <v>GOLVERS</v>
      </c>
      <c r="C356" s="68" t="str">
        <f>VLOOKUP(A356,'[5]SRV-Ledenbestand 2020-2021.'!$A:$C,3,FALSE)</f>
        <v>GOL</v>
      </c>
      <c r="D356" s="67" t="str">
        <f>VLOOKUP(A356,'[5]SRV-Ledenbestand 2020-2021.'!$A:$D,4,FALSE)</f>
        <v>VAN HUMBEECK HENRI</v>
      </c>
      <c r="E356" s="69" t="str">
        <f>VLOOKUP(A356,'[5]SRV-Ledenbestand 2020-2021.'!$A:$O,15,FALSE)</f>
        <v>C</v>
      </c>
      <c r="F356" s="70" t="str">
        <f>VLOOKUP(A356,'[5]SRV-Ledenbestand 2020-2021.'!$A:$E,5,FALSE)</f>
        <v>-</v>
      </c>
    </row>
    <row r="357" spans="1:6" s="74" customFormat="1" ht="18" customHeight="1" x14ac:dyDescent="0.3">
      <c r="A357" s="73">
        <v>355</v>
      </c>
      <c r="B357" s="67" t="str">
        <f>VLOOKUP(A357,'[5]SRV-Ledenbestand 2020-2021.'!$A:$B,2,FALSE)</f>
        <v>DE STATIEVRIENDEN</v>
      </c>
      <c r="C357" s="68" t="str">
        <f>VLOOKUP(A357,'[5]SRV-Ledenbestand 2020-2021.'!$A:$C,3,FALSE)</f>
        <v>STAT</v>
      </c>
      <c r="D357" s="67" t="str">
        <f>VLOOKUP(A357,'[5]SRV-Ledenbestand 2020-2021.'!$A:$D,4,FALSE)</f>
        <v>LAUREYS CHRISTOPHE</v>
      </c>
      <c r="E357" s="69" t="str">
        <f>VLOOKUP(A357,'[5]SRV-Ledenbestand 2020-2021.'!$A:$O,15,FALSE)</f>
        <v>C</v>
      </c>
      <c r="F357" s="70">
        <f>VLOOKUP(A357,'[5]SRV-Ledenbestand 2020-2021.'!$A:$E,5,FALSE)</f>
        <v>1</v>
      </c>
    </row>
    <row r="358" spans="1:6" s="74" customFormat="1" ht="18" customHeight="1" x14ac:dyDescent="0.3">
      <c r="A358" s="72">
        <v>356</v>
      </c>
      <c r="B358" s="67" t="str">
        <f>VLOOKUP(A358,'[5]SRV-Ledenbestand 2020-2021.'!$A:$B,2,FALSE)</f>
        <v>DEN TWEEDEN THUIS</v>
      </c>
      <c r="C358" s="68" t="str">
        <f>VLOOKUP(A358,'[5]SRV-Ledenbestand 2020-2021.'!$A:$C,3,FALSE)</f>
        <v>TWT</v>
      </c>
      <c r="D358" s="67" t="str">
        <f>VLOOKUP(A358,'[5]SRV-Ledenbestand 2020-2021.'!$A:$D,4,FALSE)</f>
        <v>LANGBEEN JOZEF</v>
      </c>
      <c r="E358" s="69" t="str">
        <f>VLOOKUP(A358,'[5]SRV-Ledenbestand 2020-2021.'!$A:$O,15,FALSE)</f>
        <v>NA</v>
      </c>
      <c r="F358" s="70" t="str">
        <f>VLOOKUP(A358,'[5]SRV-Ledenbestand 2020-2021.'!$A:$E,5,FALSE)</f>
        <v>-</v>
      </c>
    </row>
    <row r="359" spans="1:6" s="74" customFormat="1" ht="18" customHeight="1" x14ac:dyDescent="0.3">
      <c r="A359" s="73">
        <v>357</v>
      </c>
      <c r="B359" s="67" t="str">
        <f>VLOOKUP(A359,'[5]SRV-Ledenbestand 2020-2021.'!$A:$B,2,FALSE)</f>
        <v>TORENHOF</v>
      </c>
      <c r="C359" s="68" t="str">
        <f>VLOOKUP(A359,'[5]SRV-Ledenbestand 2020-2021.'!$A:$C,3,FALSE)</f>
        <v>THOF</v>
      </c>
      <c r="D359" s="67" t="str">
        <f>VLOOKUP(A359,'[5]SRV-Ledenbestand 2020-2021.'!$A:$D,4,FALSE)</f>
        <v>PEELEMAN CHRIS</v>
      </c>
      <c r="E359" s="69" t="str">
        <f>VLOOKUP(A359,'[5]SRV-Ledenbestand 2020-2021.'!$A:$O,15,FALSE)</f>
        <v>A</v>
      </c>
      <c r="F359" s="70" t="str">
        <f>VLOOKUP(A359,'[5]SRV-Ledenbestand 2020-2021.'!$A:$E,5,FALSE)</f>
        <v>-</v>
      </c>
    </row>
    <row r="360" spans="1:6" s="74" customFormat="1" ht="18" customHeight="1" x14ac:dyDescent="0.3">
      <c r="A360" s="72">
        <v>358</v>
      </c>
      <c r="B360" s="67" t="str">
        <f>VLOOKUP(A360,'[5]SRV-Ledenbestand 2020-2021.'!$A:$B,2,FALSE)</f>
        <v>KALFORT SPORTIF</v>
      </c>
      <c r="C360" s="68" t="str">
        <f>VLOOKUP(A360,'[5]SRV-Ledenbestand 2020-2021.'!$A:$C,3,FALSE)</f>
        <v>KALF</v>
      </c>
      <c r="D360" s="67" t="str">
        <f>VLOOKUP(A360,'[5]SRV-Ledenbestand 2020-2021.'!$A:$D,4,FALSE)</f>
        <v>VAN STRAETEN HENRI</v>
      </c>
      <c r="E360" s="69" t="str">
        <f>VLOOKUP(A360,'[5]SRV-Ledenbestand 2020-2021.'!$A:$O,15,FALSE)</f>
        <v>C</v>
      </c>
      <c r="F360" s="70" t="str">
        <f>VLOOKUP(A360,'[5]SRV-Ledenbestand 2020-2021.'!$A:$E,5,FALSE)</f>
        <v>-</v>
      </c>
    </row>
    <row r="361" spans="1:6" s="74" customFormat="1" ht="18" customHeight="1" x14ac:dyDescent="0.3">
      <c r="A361" s="73">
        <v>359</v>
      </c>
      <c r="B361" s="67" t="str">
        <f>VLOOKUP(A361,'[5]SRV-Ledenbestand 2020-2021.'!$A:$B,2,FALSE)</f>
        <v>GOLVERS</v>
      </c>
      <c r="C361" s="68" t="str">
        <f>VLOOKUP(A361,'[5]SRV-Ledenbestand 2020-2021.'!$A:$C,3,FALSE)</f>
        <v>GOL</v>
      </c>
      <c r="D361" s="67" t="str">
        <f>VLOOKUP(A361,'[5]SRV-Ledenbestand 2020-2021.'!$A:$D,4,FALSE)</f>
        <v>CNOPS GERARD</v>
      </c>
      <c r="E361" s="69" t="str">
        <f>VLOOKUP(A361,'[5]SRV-Ledenbestand 2020-2021.'!$A:$O,15,FALSE)</f>
        <v>NA</v>
      </c>
      <c r="F361" s="70" t="str">
        <f>VLOOKUP(A361,'[5]SRV-Ledenbestand 2020-2021.'!$A:$E,5,FALSE)</f>
        <v>-</v>
      </c>
    </row>
    <row r="362" spans="1:6" s="74" customFormat="1" ht="18" customHeight="1" x14ac:dyDescent="0.3">
      <c r="A362" s="72">
        <v>360</v>
      </c>
      <c r="B362" s="67" t="str">
        <f>VLOOKUP(A362,'[5]SRV-Ledenbestand 2020-2021.'!$A:$B,2,FALSE)</f>
        <v>ZANDSTUIVERS</v>
      </c>
      <c r="C362" s="68" t="str">
        <f>VLOOKUP(A362,'[5]SRV-Ledenbestand 2020-2021.'!$A:$C,3,FALSE)</f>
        <v>ZAND</v>
      </c>
      <c r="D362" s="67" t="str">
        <f>VLOOKUP(A362,'[5]SRV-Ledenbestand 2020-2021.'!$A:$D,4,FALSE)</f>
        <v>ROOSEMONT KRISTOF</v>
      </c>
      <c r="E362" s="69" t="str">
        <f>VLOOKUP(A362,'[5]SRV-Ledenbestand 2020-2021.'!$A:$O,15,FALSE)</f>
        <v>A</v>
      </c>
      <c r="F362" s="70" t="str">
        <f>VLOOKUP(A362,'[5]SRV-Ledenbestand 2020-2021.'!$A:$E,5,FALSE)</f>
        <v>-</v>
      </c>
    </row>
    <row r="363" spans="1:6" s="74" customFormat="1" ht="18" customHeight="1" x14ac:dyDescent="0.3">
      <c r="A363" s="73">
        <v>361</v>
      </c>
      <c r="B363" s="67" t="str">
        <f>VLOOKUP(A363,'[5]SRV-Ledenbestand 2020-2021.'!$A:$B,2,FALSE)</f>
        <v>DE VOSKES</v>
      </c>
      <c r="C363" s="68" t="str">
        <f>VLOOKUP(A363,'[5]SRV-Ledenbestand 2020-2021.'!$A:$C,3,FALSE)</f>
        <v>VOS</v>
      </c>
      <c r="D363" s="67" t="str">
        <f>VLOOKUP(A363,'[5]SRV-Ledenbestand 2020-2021.'!$A:$D,4,FALSE)</f>
        <v>VERCAUTEREN DEBBY</v>
      </c>
      <c r="E363" s="69" t="str">
        <f>VLOOKUP(A363,'[5]SRV-Ledenbestand 2020-2021.'!$A:$O,15,FALSE)</f>
        <v>B</v>
      </c>
      <c r="F363" s="70" t="str">
        <f>VLOOKUP(A363,'[5]SRV-Ledenbestand 2020-2021.'!$A:$E,5,FALSE)</f>
        <v>-</v>
      </c>
    </row>
    <row r="364" spans="1:6" s="74" customFormat="1" ht="18" customHeight="1" x14ac:dyDescent="0.3">
      <c r="A364" s="72">
        <v>362</v>
      </c>
      <c r="B364" s="67" t="str">
        <f>VLOOKUP(A364,'[5]SRV-Ledenbestand 2020-2021.'!$A:$B,2,FALSE)</f>
        <v>RITOBOYS</v>
      </c>
      <c r="C364" s="68" t="str">
        <f>VLOOKUP(A364,'[5]SRV-Ledenbestand 2020-2021.'!$A:$C,3,FALSE)</f>
        <v>RITO</v>
      </c>
      <c r="D364" s="67" t="str">
        <f>VLOOKUP(A364,'[5]SRV-Ledenbestand 2020-2021.'!$A:$D,4,FALSE)</f>
        <v>POLFLIET GUSTAAF</v>
      </c>
      <c r="E364" s="69" t="str">
        <f>VLOOKUP(A364,'[5]SRV-Ledenbestand 2020-2021.'!$A:$O,15,FALSE)</f>
        <v>B</v>
      </c>
      <c r="F364" s="70" t="str">
        <f>VLOOKUP(A364,'[5]SRV-Ledenbestand 2020-2021.'!$A:$E,5,FALSE)</f>
        <v>-</v>
      </c>
    </row>
    <row r="365" spans="1:6" s="74" customFormat="1" ht="18" customHeight="1" x14ac:dyDescent="0.3">
      <c r="A365" s="73">
        <v>363</v>
      </c>
      <c r="B365" s="67" t="str">
        <f>VLOOKUP(A365,'[5]SRV-Ledenbestand 2020-2021.'!$A:$B,2,FALSE)</f>
        <v>BARBOER</v>
      </c>
      <c r="C365" s="68" t="str">
        <f>VLOOKUP(A365,'[5]SRV-Ledenbestand 2020-2021.'!$A:$C,3,FALSE)</f>
        <v>BBR</v>
      </c>
      <c r="D365" s="67" t="str">
        <f>VLOOKUP(A365,'[5]SRV-Ledenbestand 2020-2021.'!$A:$D,4,FALSE)</f>
        <v>VANDERMINNEN ERWIN</v>
      </c>
      <c r="E365" s="69" t="str">
        <f>VLOOKUP(A365,'[5]SRV-Ledenbestand 2020-2021.'!$A:$O,15,FALSE)</f>
        <v>A</v>
      </c>
      <c r="F365" s="70" t="str">
        <f>VLOOKUP(A365,'[5]SRV-Ledenbestand 2020-2021.'!$A:$E,5,FALSE)</f>
        <v>-</v>
      </c>
    </row>
    <row r="366" spans="1:6" s="74" customFormat="1" ht="18" customHeight="1" x14ac:dyDescent="0.3">
      <c r="A366" s="72">
        <v>364</v>
      </c>
      <c r="B366" s="67" t="str">
        <f>VLOOKUP(A366,'[5]SRV-Ledenbestand 2020-2021.'!$A:$B,2,FALSE)</f>
        <v>DE VOSKES</v>
      </c>
      <c r="C366" s="68" t="str">
        <f>VLOOKUP(A366,'[5]SRV-Ledenbestand 2020-2021.'!$A:$C,3,FALSE)</f>
        <v>VOS</v>
      </c>
      <c r="D366" s="67" t="str">
        <f>VLOOKUP(A366,'[5]SRV-Ledenbestand 2020-2021.'!$A:$D,4,FALSE)</f>
        <v>CALLEBAUT TIM</v>
      </c>
      <c r="E366" s="69" t="str">
        <f>VLOOKUP(A366,'[5]SRV-Ledenbestand 2020-2021.'!$A:$O,15,FALSE)</f>
        <v>C</v>
      </c>
      <c r="F366" s="70" t="str">
        <f>VLOOKUP(A366,'[5]SRV-Ledenbestand 2020-2021.'!$A:$E,5,FALSE)</f>
        <v>-</v>
      </c>
    </row>
    <row r="367" spans="1:6" s="74" customFormat="1" ht="18" customHeight="1" x14ac:dyDescent="0.3">
      <c r="A367" s="73">
        <v>365</v>
      </c>
      <c r="B367" s="67" t="str">
        <f>VLOOKUP(A367,'[5]SRV-Ledenbestand 2020-2021.'!$A:$B,2,FALSE)</f>
        <v>BARBOER</v>
      </c>
      <c r="C367" s="68" t="str">
        <f>VLOOKUP(A367,'[5]SRV-Ledenbestand 2020-2021.'!$A:$C,3,FALSE)</f>
        <v>BBR</v>
      </c>
      <c r="D367" s="67" t="str">
        <f>VLOOKUP(A367,'[5]SRV-Ledenbestand 2020-2021.'!$A:$D,4,FALSE)</f>
        <v>WAUTERS JOHAN</v>
      </c>
      <c r="E367" s="69" t="str">
        <f>VLOOKUP(A367,'[5]SRV-Ledenbestand 2020-2021.'!$A:$O,15,FALSE)</f>
        <v>C</v>
      </c>
      <c r="F367" s="70">
        <f>VLOOKUP(A367,'[5]SRV-Ledenbestand 2020-2021.'!$A:$E,5,FALSE)</f>
        <v>2</v>
      </c>
    </row>
    <row r="368" spans="1:6" s="74" customFormat="1" ht="18" customHeight="1" x14ac:dyDescent="0.3">
      <c r="A368" s="72">
        <v>366</v>
      </c>
      <c r="B368" s="67" t="str">
        <f>VLOOKUP(A368,'[5]SRV-Ledenbestand 2020-2021.'!$A:$B,2,FALSE)</f>
        <v>ZANDSTUIVERS</v>
      </c>
      <c r="C368" s="68" t="str">
        <f>VLOOKUP(A368,'[5]SRV-Ledenbestand 2020-2021.'!$A:$C,3,FALSE)</f>
        <v>ZAND</v>
      </c>
      <c r="D368" s="67" t="str">
        <f>VLOOKUP(A368,'[5]SRV-Ledenbestand 2020-2021.'!$A:$D,4,FALSE)</f>
        <v>STROBBE KURT</v>
      </c>
      <c r="E368" s="69" t="str">
        <f>VLOOKUP(A368,'[5]SRV-Ledenbestand 2020-2021.'!$A:$O,15,FALSE)</f>
        <v>A</v>
      </c>
      <c r="F368" s="70" t="str">
        <f>VLOOKUP(A368,'[5]SRV-Ledenbestand 2020-2021.'!$A:$E,5,FALSE)</f>
        <v>-</v>
      </c>
    </row>
    <row r="369" spans="1:6" s="74" customFormat="1" ht="18" customHeight="1" x14ac:dyDescent="0.3">
      <c r="A369" s="73">
        <v>367</v>
      </c>
      <c r="B369" s="67" t="s">
        <v>17</v>
      </c>
      <c r="C369" s="68" t="str">
        <f>VLOOKUP(A369,'[5]SRV-Ledenbestand 2020-2021.'!$A:$C,3,FALSE)</f>
        <v>VS</v>
      </c>
      <c r="D369" s="67" t="str">
        <f>VLOOKUP(A369,'[5]SRV-Ledenbestand 2020-2021.'!$A:$D,4,FALSE)</f>
        <v>SMEULDERS SVEN</v>
      </c>
      <c r="E369" s="69" t="str">
        <f>VLOOKUP(A369,'[5]SRV-Ledenbestand 2020-2021.'!$A:$O,15,FALSE)</f>
        <v>B</v>
      </c>
      <c r="F369" s="70" t="str">
        <f>VLOOKUP(A369,'[5]SRV-Ledenbestand 2020-2021.'!$A:$E,5,FALSE)</f>
        <v>-</v>
      </c>
    </row>
    <row r="370" spans="1:6" s="74" customFormat="1" ht="18" customHeight="1" x14ac:dyDescent="0.3">
      <c r="A370" s="72">
        <v>368</v>
      </c>
      <c r="B370" s="67" t="s">
        <v>17</v>
      </c>
      <c r="C370" s="68" t="str">
        <f>VLOOKUP(A370,'[5]SRV-Ledenbestand 2020-2021.'!$A:$C,3,FALSE)</f>
        <v>VS</v>
      </c>
      <c r="D370" s="67" t="str">
        <f>VLOOKUP(A370,'[5]SRV-Ledenbestand 2020-2021.'!$A:$D,4,FALSE)</f>
        <v>PORTAEL ROLAND</v>
      </c>
      <c r="E370" s="69" t="str">
        <f>VLOOKUP(A370,'[5]SRV-Ledenbestand 2020-2021.'!$A:$O,15,FALSE)</f>
        <v>D</v>
      </c>
      <c r="F370" s="70" t="str">
        <f>VLOOKUP(A370,'[5]SRV-Ledenbestand 2020-2021.'!$A:$E,5,FALSE)</f>
        <v>-</v>
      </c>
    </row>
    <row r="371" spans="1:6" s="74" customFormat="1" ht="18" customHeight="1" x14ac:dyDescent="0.3">
      <c r="A371" s="73">
        <v>369</v>
      </c>
      <c r="B371" s="67" t="s">
        <v>17</v>
      </c>
      <c r="C371" s="68" t="str">
        <f>VLOOKUP(A371,'[5]SRV-Ledenbestand 2020-2021.'!$A:$C,3,FALSE)</f>
        <v>VS</v>
      </c>
      <c r="D371" s="67" t="str">
        <f>VLOOKUP(A371,'[5]SRV-Ledenbestand 2020-2021.'!$A:$D,4,FALSE)</f>
        <v>DE RIDDER ARNOLD</v>
      </c>
      <c r="E371" s="69" t="str">
        <f>VLOOKUP(A371,'[5]SRV-Ledenbestand 2020-2021.'!$A:$O,15,FALSE)</f>
        <v>B</v>
      </c>
      <c r="F371" s="70" t="str">
        <f>VLOOKUP(A371,'[5]SRV-Ledenbestand 2020-2021.'!$A:$E,5,FALSE)</f>
        <v>-</v>
      </c>
    </row>
    <row r="372" spans="1:6" s="74" customFormat="1" ht="18" customHeight="1" x14ac:dyDescent="0.3">
      <c r="A372" s="72">
        <v>370</v>
      </c>
      <c r="B372" s="67" t="str">
        <f>VLOOKUP(A372,'[5]SRV-Ledenbestand 2020-2021.'!$A:$B,2,FALSE)</f>
        <v>DE SLOEBERS</v>
      </c>
      <c r="C372" s="68" t="str">
        <f>VLOOKUP(A372,'[5]SRV-Ledenbestand 2020-2021.'!$A:$C,3,FALSE)</f>
        <v>SLOE</v>
      </c>
      <c r="D372" s="67" t="str">
        <f>VLOOKUP(A372,'[5]SRV-Ledenbestand 2020-2021.'!$A:$D,4,FALSE)</f>
        <v>VAN DEN BOSSCHE MARC</v>
      </c>
      <c r="E372" s="69" t="str">
        <f>VLOOKUP(A372,'[5]SRV-Ledenbestand 2020-2021.'!$A:$O,15,FALSE)</f>
        <v>D</v>
      </c>
      <c r="F372" s="70" t="str">
        <f>VLOOKUP(A372,'[5]SRV-Ledenbestand 2020-2021.'!$A:$E,5,FALSE)</f>
        <v>-</v>
      </c>
    </row>
    <row r="373" spans="1:6" s="74" customFormat="1" ht="18" customHeight="1" x14ac:dyDescent="0.3">
      <c r="A373" s="73">
        <v>371</v>
      </c>
      <c r="B373" s="67" t="str">
        <f>VLOOKUP(A373,'[5]SRV-Ledenbestand 2020-2021.'!$A:$B,2,FALSE)</f>
        <v>BARBOER</v>
      </c>
      <c r="C373" s="68" t="str">
        <f>VLOOKUP(A373,'[5]SRV-Ledenbestand 2020-2021.'!$A:$C,3,FALSE)</f>
        <v>BBR</v>
      </c>
      <c r="D373" s="67" t="str">
        <f>VLOOKUP(A373,'[5]SRV-Ledenbestand 2020-2021.'!$A:$D,4,FALSE)</f>
        <v>VERMEULEN PETER</v>
      </c>
      <c r="E373" s="69" t="str">
        <f>VLOOKUP(A373,'[5]SRV-Ledenbestand 2020-2021.'!$A:$O,15,FALSE)</f>
        <v>B</v>
      </c>
      <c r="F373" s="70">
        <f>VLOOKUP(A373,'[5]SRV-Ledenbestand 2020-2021.'!$A:$E,5,FALSE)</f>
        <v>2</v>
      </c>
    </row>
    <row r="374" spans="1:6" s="74" customFormat="1" ht="18" customHeight="1" x14ac:dyDescent="0.3">
      <c r="A374" s="72">
        <v>372</v>
      </c>
      <c r="B374" s="67" t="s">
        <v>17</v>
      </c>
      <c r="C374" s="68" t="str">
        <f>VLOOKUP(A374,'[5]SRV-Ledenbestand 2020-2021.'!$A:$C,3,FALSE)</f>
        <v>VS</v>
      </c>
      <c r="D374" s="67" t="str">
        <f>VLOOKUP(A374,'[5]SRV-Ledenbestand 2020-2021.'!$A:$D,4,FALSE)</f>
        <v>VAN DE VELDE JOHAN</v>
      </c>
      <c r="E374" s="69" t="str">
        <f>VLOOKUP(A374,'[5]SRV-Ledenbestand 2020-2021.'!$A:$O,15,FALSE)</f>
        <v>D</v>
      </c>
      <c r="F374" s="70" t="str">
        <f>VLOOKUP(A374,'[5]SRV-Ledenbestand 2020-2021.'!$A:$E,5,FALSE)</f>
        <v>-</v>
      </c>
    </row>
    <row r="375" spans="1:6" s="74" customFormat="1" ht="18" customHeight="1" x14ac:dyDescent="0.3">
      <c r="A375" s="73">
        <v>373</v>
      </c>
      <c r="B375" s="67" t="str">
        <f>VLOOKUP(A375,'[5]SRV-Ledenbestand 2020-2021.'!$A:$B,2,FALSE)</f>
        <v>TORENHOF</v>
      </c>
      <c r="C375" s="68" t="str">
        <f>VLOOKUP(A375,'[5]SRV-Ledenbestand 2020-2021.'!$A:$C,3,FALSE)</f>
        <v>THOF</v>
      </c>
      <c r="D375" s="67" t="str">
        <f>VLOOKUP(A375,'[5]SRV-Ledenbestand 2020-2021.'!$A:$D,4,FALSE)</f>
        <v>VAN MUYLDER NICO</v>
      </c>
      <c r="E375" s="69" t="str">
        <f>VLOOKUP(A375,'[5]SRV-Ledenbestand 2020-2021.'!$A:$O,15,FALSE)</f>
        <v>A</v>
      </c>
      <c r="F375" s="70" t="str">
        <f>VLOOKUP(A375,'[5]SRV-Ledenbestand 2020-2021.'!$A:$E,5,FALSE)</f>
        <v>-</v>
      </c>
    </row>
    <row r="376" spans="1:6" s="74" customFormat="1" ht="18" customHeight="1" x14ac:dyDescent="0.3">
      <c r="A376" s="72">
        <v>374</v>
      </c>
      <c r="B376" s="67" t="s">
        <v>17</v>
      </c>
      <c r="C376" s="68" t="str">
        <f>VLOOKUP(A376,'[5]SRV-Ledenbestand 2020-2021.'!$A:$C,3,FALSE)</f>
        <v>VS</v>
      </c>
      <c r="D376" s="67" t="str">
        <f>VLOOKUP(A376,'[5]SRV-Ledenbestand 2020-2021.'!$A:$D,4,FALSE)</f>
        <v>DE BOECK JAN</v>
      </c>
      <c r="E376" s="69" t="str">
        <f>VLOOKUP(A376,'[5]SRV-Ledenbestand 2020-2021.'!$A:$O,15,FALSE)</f>
        <v>D</v>
      </c>
      <c r="F376" s="70" t="str">
        <f>VLOOKUP(A376,'[5]SRV-Ledenbestand 2020-2021.'!$A:$E,5,FALSE)</f>
        <v>-</v>
      </c>
    </row>
    <row r="377" spans="1:6" s="74" customFormat="1" ht="18" customHeight="1" x14ac:dyDescent="0.3">
      <c r="A377" s="73">
        <v>375</v>
      </c>
      <c r="B377" s="67" t="str">
        <f>VLOOKUP(A377,'[5]SRV-Ledenbestand 2020-2021.'!$A:$B,2,FALSE)</f>
        <v>DEN BLACK</v>
      </c>
      <c r="C377" s="68" t="str">
        <f>VLOOKUP(A377,'[5]SRV-Ledenbestand 2020-2021.'!$A:$C,3,FALSE)</f>
        <v>DBLA</v>
      </c>
      <c r="D377" s="67" t="str">
        <f>VLOOKUP(A377,'[5]SRV-Ledenbestand 2020-2021.'!$A:$D,4,FALSE)</f>
        <v>VAN SANDE DAVY</v>
      </c>
      <c r="E377" s="69" t="str">
        <f>VLOOKUP(A377,'[5]SRV-Ledenbestand 2020-2021.'!$A:$O,15,FALSE)</f>
        <v>A</v>
      </c>
      <c r="F377" s="70" t="str">
        <f>VLOOKUP(A377,'[5]SRV-Ledenbestand 2020-2021.'!$A:$E,5,FALSE)</f>
        <v>-</v>
      </c>
    </row>
    <row r="378" spans="1:6" s="74" customFormat="1" ht="18" customHeight="1" x14ac:dyDescent="0.3">
      <c r="A378" s="72">
        <v>376</v>
      </c>
      <c r="B378" s="67" t="s">
        <v>17</v>
      </c>
      <c r="C378" s="68" t="str">
        <f>VLOOKUP(A378,'[5]SRV-Ledenbestand 2020-2021.'!$A:$C,3,FALSE)</f>
        <v>VS</v>
      </c>
      <c r="D378" s="67" t="str">
        <f>VLOOKUP(A378,'[5]SRV-Ledenbestand 2020-2021.'!$A:$D,4,FALSE)</f>
        <v>DE VLIEGER HENRI</v>
      </c>
      <c r="E378" s="69" t="str">
        <f>VLOOKUP(A378,'[5]SRV-Ledenbestand 2020-2021.'!$A:$O,15,FALSE)</f>
        <v>D</v>
      </c>
      <c r="F378" s="70" t="str">
        <f>VLOOKUP(A378,'[5]SRV-Ledenbestand 2020-2021.'!$A:$E,5,FALSE)</f>
        <v>-</v>
      </c>
    </row>
    <row r="379" spans="1:6" s="74" customFormat="1" ht="18" customHeight="1" x14ac:dyDescent="0.3">
      <c r="A379" s="73">
        <v>377</v>
      </c>
      <c r="B379" s="67" t="str">
        <f>VLOOKUP(A379,'[5]SRV-Ledenbestand 2020-2021.'!$A:$B,2,FALSE)</f>
        <v>DEN BLACK</v>
      </c>
      <c r="C379" s="68" t="str">
        <f>VLOOKUP(A379,'[5]SRV-Ledenbestand 2020-2021.'!$A:$C,3,FALSE)</f>
        <v>DBLA</v>
      </c>
      <c r="D379" s="67" t="str">
        <f>VLOOKUP(A379,'[5]SRV-Ledenbestand 2020-2021.'!$A:$D,4,FALSE)</f>
        <v>VAN ASBROECK JUAN</v>
      </c>
      <c r="E379" s="69" t="str">
        <f>VLOOKUP(A379,'[5]SRV-Ledenbestand 2020-2021.'!$A:$O,15,FALSE)</f>
        <v>B</v>
      </c>
      <c r="F379" s="70" t="str">
        <f>VLOOKUP(A379,'[5]SRV-Ledenbestand 2020-2021.'!$A:$E,5,FALSE)</f>
        <v>-</v>
      </c>
    </row>
    <row r="380" spans="1:6" s="74" customFormat="1" ht="18" customHeight="1" x14ac:dyDescent="0.3">
      <c r="A380" s="72">
        <v>378</v>
      </c>
      <c r="B380" s="67" t="s">
        <v>17</v>
      </c>
      <c r="C380" s="68" t="str">
        <f>VLOOKUP(A380,'[5]SRV-Ledenbestand 2020-2021.'!$A:$C,3,FALSE)</f>
        <v>VS</v>
      </c>
      <c r="D380" s="67" t="str">
        <f>VLOOKUP(A380,'[5]SRV-Ledenbestand 2020-2021.'!$A:$D,4,FALSE)</f>
        <v>HENDERICKX MARIO</v>
      </c>
      <c r="E380" s="69" t="str">
        <f>VLOOKUP(A380,'[5]SRV-Ledenbestand 2020-2021.'!$A:$O,15,FALSE)</f>
        <v>NA</v>
      </c>
      <c r="F380" s="70" t="str">
        <f>VLOOKUP(A380,'[5]SRV-Ledenbestand 2020-2021.'!$A:$E,5,FALSE)</f>
        <v>-</v>
      </c>
    </row>
    <row r="381" spans="1:6" s="75" customFormat="1" ht="18" customHeight="1" x14ac:dyDescent="0.3">
      <c r="A381" s="73">
        <v>379</v>
      </c>
      <c r="B381" s="67" t="str">
        <f>VLOOKUP(A381,'[5]SRV-Ledenbestand 2020-2021.'!$A:$B,2,FALSE)</f>
        <v>BILJARTBOYS</v>
      </c>
      <c r="C381" s="68" t="str">
        <f>VLOOKUP(A381,'[5]SRV-Ledenbestand 2020-2021.'!$A:$C,3,FALSE)</f>
        <v>BJB</v>
      </c>
      <c r="D381" s="67" t="str">
        <f>VLOOKUP(A381,'[5]SRV-Ledenbestand 2020-2021.'!$A:$D,4,FALSE)</f>
        <v>PERSOONS DIRK</v>
      </c>
      <c r="E381" s="69" t="str">
        <f>VLOOKUP(A381,'[5]SRV-Ledenbestand 2020-2021.'!$A:$O,15,FALSE)</f>
        <v>A</v>
      </c>
      <c r="F381" s="70" t="str">
        <f>VLOOKUP(A381,'[5]SRV-Ledenbestand 2020-2021.'!$A:$E,5,FALSE)</f>
        <v>-</v>
      </c>
    </row>
    <row r="382" spans="1:6" s="74" customFormat="1" ht="18" customHeight="1" x14ac:dyDescent="0.3">
      <c r="A382" s="72">
        <v>380</v>
      </c>
      <c r="B382" s="67" t="s">
        <v>17</v>
      </c>
      <c r="C382" s="68" t="str">
        <f>VLOOKUP(A382,'[5]SRV-Ledenbestand 2020-2021.'!$A:$C,3,FALSE)</f>
        <v>VS</v>
      </c>
      <c r="D382" s="67" t="str">
        <f>VLOOKUP(A382,'[5]SRV-Ledenbestand 2020-2021.'!$A:$D,4,FALSE)</f>
        <v>DIAZ PEDREGOSA</v>
      </c>
      <c r="E382" s="69" t="str">
        <f>VLOOKUP(A382,'[5]SRV-Ledenbestand 2020-2021.'!$A:$O,15,FALSE)</f>
        <v>B</v>
      </c>
      <c r="F382" s="70" t="str">
        <f>VLOOKUP(A382,'[5]SRV-Ledenbestand 2020-2021.'!$A:$E,5,FALSE)</f>
        <v>-</v>
      </c>
    </row>
    <row r="383" spans="1:6" s="74" customFormat="1" ht="18" customHeight="1" x14ac:dyDescent="0.3">
      <c r="A383" s="73">
        <v>381</v>
      </c>
      <c r="B383" s="67" t="s">
        <v>17</v>
      </c>
      <c r="C383" s="68" t="str">
        <f>VLOOKUP(A383,'[5]SRV-Ledenbestand 2020-2021.'!$A:$C,3,FALSE)</f>
        <v>VS</v>
      </c>
      <c r="D383" s="67" t="str">
        <f>VLOOKUP(A383,'[5]SRV-Ledenbestand 2020-2021.'!$A:$D,4,FALSE)</f>
        <v>VAN MUYLDER KRIS</v>
      </c>
      <c r="E383" s="69" t="str">
        <f>VLOOKUP(A383,'[5]SRV-Ledenbestand 2020-2021.'!$A:$O,15,FALSE)</f>
        <v>A</v>
      </c>
      <c r="F383" s="70" t="str">
        <f>VLOOKUP(A383,'[5]SRV-Ledenbestand 2020-2021.'!$A:$E,5,FALSE)</f>
        <v>-</v>
      </c>
    </row>
    <row r="384" spans="1:6" s="74" customFormat="1" ht="18" customHeight="1" x14ac:dyDescent="0.3">
      <c r="A384" s="72">
        <v>382</v>
      </c>
      <c r="B384" s="67" t="str">
        <f>VLOOKUP(A384,'[5]SRV-Ledenbestand 2020-2021.'!$A:$B,2,FALSE)</f>
        <v>DE SLOEBERS</v>
      </c>
      <c r="C384" s="68" t="str">
        <f>VLOOKUP(A384,'[5]SRV-Ledenbestand 2020-2021.'!$A:$C,3,FALSE)</f>
        <v>SLOE</v>
      </c>
      <c r="D384" s="67" t="str">
        <f>VLOOKUP(A384,'[5]SRV-Ledenbestand 2020-2021.'!$A:$D,4,FALSE)</f>
        <v>UWAERTS FREDDY</v>
      </c>
      <c r="E384" s="69" t="str">
        <f>VLOOKUP(A384,'[5]SRV-Ledenbestand 2020-2021.'!$A:$O,15,FALSE)</f>
        <v>C</v>
      </c>
      <c r="F384" s="70" t="str">
        <f>VLOOKUP(A384,'[5]SRV-Ledenbestand 2020-2021.'!$A:$E,5,FALSE)</f>
        <v>-</v>
      </c>
    </row>
    <row r="385" spans="1:6" s="74" customFormat="1" ht="18" customHeight="1" x14ac:dyDescent="0.3">
      <c r="A385" s="73">
        <v>383</v>
      </c>
      <c r="B385" s="67" t="str">
        <f>VLOOKUP(A385,'[5]SRV-Ledenbestand 2020-2021.'!$A:$B,2,FALSE)</f>
        <v>'t ZANDHOF</v>
      </c>
      <c r="C385" s="68" t="str">
        <f>VLOOKUP(A385,'[5]SRV-Ledenbestand 2020-2021.'!$A:$C,3,FALSE)</f>
        <v>TZH</v>
      </c>
      <c r="D385" s="67" t="str">
        <f>VLOOKUP(A385,'[5]SRV-Ledenbestand 2020-2021.'!$A:$D,4,FALSE)</f>
        <v>TORFS RUDI</v>
      </c>
      <c r="E385" s="69" t="str">
        <f>VLOOKUP(A385,'[5]SRV-Ledenbestand 2020-2021.'!$A:$O,15,FALSE)</f>
        <v>C</v>
      </c>
      <c r="F385" s="70" t="str">
        <f>VLOOKUP(A385,'[5]SRV-Ledenbestand 2020-2021.'!$A:$E,5,FALSE)</f>
        <v>-</v>
      </c>
    </row>
    <row r="386" spans="1:6" s="74" customFormat="1" ht="18" customHeight="1" x14ac:dyDescent="0.3">
      <c r="A386" s="72">
        <v>384</v>
      </c>
      <c r="B386" s="67" t="str">
        <f>VLOOKUP(A386,'[5]SRV-Ledenbestand 2020-2021.'!$A:$B,2,FALSE)</f>
        <v>BILJARTBOYS</v>
      </c>
      <c r="C386" s="68" t="str">
        <f>VLOOKUP(A386,'[5]SRV-Ledenbestand 2020-2021.'!$A:$C,3,FALSE)</f>
        <v>BJB</v>
      </c>
      <c r="D386" s="67" t="str">
        <f>VLOOKUP(A386,'[5]SRV-Ledenbestand 2020-2021.'!$A:$D,4,FALSE)</f>
        <v>MAMPAEY KIM</v>
      </c>
      <c r="E386" s="69" t="str">
        <f>VLOOKUP(A386,'[5]SRV-Ledenbestand 2020-2021.'!$A:$O,15,FALSE)</f>
        <v>B</v>
      </c>
      <c r="F386" s="70" t="str">
        <f>VLOOKUP(A386,'[5]SRV-Ledenbestand 2020-2021.'!$A:$E,5,FALSE)</f>
        <v>-</v>
      </c>
    </row>
    <row r="387" spans="1:6" s="74" customFormat="1" ht="18" customHeight="1" x14ac:dyDescent="0.3">
      <c r="A387" s="73">
        <v>385</v>
      </c>
      <c r="B387" s="67" t="str">
        <f>VLOOKUP(A387,'[5]SRV-Ledenbestand 2020-2021.'!$A:$B,2,FALSE)</f>
        <v>DE SLOEBERS</v>
      </c>
      <c r="C387" s="68" t="str">
        <f>VLOOKUP(A387,'[5]SRV-Ledenbestand 2020-2021.'!$A:$C,3,FALSE)</f>
        <v>SLOE</v>
      </c>
      <c r="D387" s="67" t="str">
        <f>VLOOKUP(A387,'[5]SRV-Ledenbestand 2020-2021.'!$A:$D,4,FALSE)</f>
        <v>COOLS PATRICK</v>
      </c>
      <c r="E387" s="69" t="str">
        <f>VLOOKUP(A387,'[5]SRV-Ledenbestand 2020-2021.'!$A:$O,15,FALSE)</f>
        <v>B</v>
      </c>
      <c r="F387" s="70" t="str">
        <f>VLOOKUP(A387,'[5]SRV-Ledenbestand 2020-2021.'!$A:$E,5,FALSE)</f>
        <v>-</v>
      </c>
    </row>
    <row r="388" spans="1:6" s="74" customFormat="1" ht="18" customHeight="1" x14ac:dyDescent="0.3">
      <c r="A388" s="72">
        <v>386</v>
      </c>
      <c r="B388" s="67" t="s">
        <v>17</v>
      </c>
      <c r="C388" s="68" t="str">
        <f>VLOOKUP(A388,'[5]SRV-Ledenbestand 2020-2021.'!$A:$C,3,FALSE)</f>
        <v>VS</v>
      </c>
      <c r="D388" s="67" t="str">
        <f>VLOOKUP(A388,'[5]SRV-Ledenbestand 2020-2021.'!$A:$D,4,FALSE)</f>
        <v>GOEMANS TIM</v>
      </c>
      <c r="E388" s="69" t="str">
        <f>VLOOKUP(A388,'[5]SRV-Ledenbestand 2020-2021.'!$A:$O,15,FALSE)</f>
        <v>B</v>
      </c>
      <c r="F388" s="70" t="str">
        <f>VLOOKUP(A388,'[5]SRV-Ledenbestand 2020-2021.'!$A:$E,5,FALSE)</f>
        <v>-</v>
      </c>
    </row>
    <row r="389" spans="1:6" s="74" customFormat="1" ht="18" customHeight="1" x14ac:dyDescent="0.3">
      <c r="A389" s="73">
        <v>387</v>
      </c>
      <c r="B389" s="67" t="s">
        <v>17</v>
      </c>
      <c r="C389" s="68" t="str">
        <f>VLOOKUP(A389,'[5]SRV-Ledenbestand 2020-2021.'!$A:$C,3,FALSE)</f>
        <v>VS</v>
      </c>
      <c r="D389" s="67" t="str">
        <f>VLOOKUP(A389,'[5]SRV-Ledenbestand 2020-2021.'!$A:$D,4,FALSE)</f>
        <v>POTOMS MICHEL</v>
      </c>
      <c r="E389" s="69" t="str">
        <f>VLOOKUP(A389,'[5]SRV-Ledenbestand 2020-2021.'!$A:$O,15,FALSE)</f>
        <v>D</v>
      </c>
      <c r="F389" s="70" t="str">
        <f>VLOOKUP(A389,'[5]SRV-Ledenbestand 2020-2021.'!$A:$E,5,FALSE)</f>
        <v>-</v>
      </c>
    </row>
    <row r="390" spans="1:6" s="74" customFormat="1" ht="18" customHeight="1" x14ac:dyDescent="0.3">
      <c r="A390" s="72">
        <v>388</v>
      </c>
      <c r="B390" s="67" t="str">
        <f>VLOOKUP(A390,'[5]SRV-Ledenbestand 2020-2021.'!$A:$B,2,FALSE)</f>
        <v>KALFORT SPORTIF</v>
      </c>
      <c r="C390" s="68" t="str">
        <f>VLOOKUP(A390,'[5]SRV-Ledenbestand 2020-2021.'!$A:$C,3,FALSE)</f>
        <v>KALF</v>
      </c>
      <c r="D390" s="67" t="str">
        <f>VLOOKUP(A390,'[5]SRV-Ledenbestand 2020-2021.'!$A:$D,4,FALSE)</f>
        <v>SCHELFAUT LAETITIA</v>
      </c>
      <c r="E390" s="69" t="str">
        <f>VLOOKUP(A390,'[5]SRV-Ledenbestand 2020-2021.'!$A:$O,15,FALSE)</f>
        <v>D</v>
      </c>
      <c r="F390" s="70">
        <f>VLOOKUP(A390,'[5]SRV-Ledenbestand 2020-2021.'!$A:$E,5,FALSE)</f>
        <v>3</v>
      </c>
    </row>
    <row r="391" spans="1:6" s="74" customFormat="1" ht="18" customHeight="1" x14ac:dyDescent="0.3">
      <c r="A391" s="73">
        <v>389</v>
      </c>
      <c r="B391" s="67" t="str">
        <f>VLOOKUP(A391,'[5]SRV-Ledenbestand 2020-2021.'!$A:$B,2,FALSE)</f>
        <v>TORENHOF</v>
      </c>
      <c r="C391" s="68" t="str">
        <f>VLOOKUP(A391,'[5]SRV-Ledenbestand 2020-2021.'!$A:$C,3,FALSE)</f>
        <v>THOF</v>
      </c>
      <c r="D391" s="67" t="str">
        <f>VLOOKUP(A391,'[5]SRV-Ledenbestand 2020-2021.'!$A:$D,4,FALSE)</f>
        <v>SMEDTS LUC</v>
      </c>
      <c r="E391" s="69" t="str">
        <f>VLOOKUP(A391,'[5]SRV-Ledenbestand 2020-2021.'!$A:$O,15,FALSE)</f>
        <v>A</v>
      </c>
      <c r="F391" s="70" t="str">
        <f>VLOOKUP(A391,'[5]SRV-Ledenbestand 2020-2021.'!$A:$E,5,FALSE)</f>
        <v>-</v>
      </c>
    </row>
    <row r="392" spans="1:6" s="74" customFormat="1" ht="18" customHeight="1" x14ac:dyDescent="0.3">
      <c r="A392" s="72">
        <v>390</v>
      </c>
      <c r="B392" s="67" t="str">
        <f>VLOOKUP(A392,'[5]SRV-Ledenbestand 2020-2021.'!$A:$B,2,FALSE)</f>
        <v>BARBOER</v>
      </c>
      <c r="C392" s="68" t="str">
        <f>VLOOKUP(A392,'[5]SRV-Ledenbestand 2020-2021.'!$A:$C,3,FALSE)</f>
        <v>BBR</v>
      </c>
      <c r="D392" s="67" t="str">
        <f>VLOOKUP(A392,'[5]SRV-Ledenbestand 2020-2021.'!$A:$D,4,FALSE)</f>
        <v>SUFFYS NICO</v>
      </c>
      <c r="E392" s="69" t="str">
        <f>VLOOKUP(A392,'[5]SRV-Ledenbestand 2020-2021.'!$A:$O,15,FALSE)</f>
        <v>A</v>
      </c>
      <c r="F392" s="70" t="str">
        <f>VLOOKUP(A392,'[5]SRV-Ledenbestand 2020-2021.'!$A:$E,5,FALSE)</f>
        <v>-</v>
      </c>
    </row>
    <row r="393" spans="1:6" s="74" customFormat="1" ht="18" customHeight="1" x14ac:dyDescent="0.3">
      <c r="A393" s="73">
        <v>391</v>
      </c>
      <c r="B393" s="67" t="s">
        <v>17</v>
      </c>
      <c r="C393" s="68" t="str">
        <f>VLOOKUP(A393,'[5]SRV-Ledenbestand 2020-2021.'!$A:$C,3,FALSE)</f>
        <v>VS</v>
      </c>
      <c r="D393" s="67" t="str">
        <f>VLOOKUP(A393,'[5]SRV-Ledenbestand 2020-2021.'!$A:$D,4,FALSE)</f>
        <v>DE VADDER KRIS</v>
      </c>
      <c r="E393" s="69" t="str">
        <f>VLOOKUP(A393,'[5]SRV-Ledenbestand 2020-2021.'!$A:$O,15,FALSE)</f>
        <v>NA</v>
      </c>
      <c r="F393" s="70" t="str">
        <f>VLOOKUP(A393,'[5]SRV-Ledenbestand 2020-2021.'!$A:$E,5,FALSE)</f>
        <v>-</v>
      </c>
    </row>
    <row r="394" spans="1:6" s="74" customFormat="1" ht="18" customHeight="1" x14ac:dyDescent="0.3">
      <c r="A394" s="72">
        <v>392</v>
      </c>
      <c r="B394" s="67" t="s">
        <v>17</v>
      </c>
      <c r="C394" s="68" t="str">
        <f>VLOOKUP(A394,'[5]SRV-Ledenbestand 2020-2021.'!$A:$C,3,FALSE)</f>
        <v>VS</v>
      </c>
      <c r="D394" s="67" t="str">
        <f>VLOOKUP(A394,'[5]SRV-Ledenbestand 2020-2021.'!$A:$D,4,FALSE)</f>
        <v>GILLIS KIM</v>
      </c>
      <c r="E394" s="69" t="str">
        <f>VLOOKUP(A394,'[5]SRV-Ledenbestand 2020-2021.'!$A:$O,15,FALSE)</f>
        <v>C</v>
      </c>
      <c r="F394" s="70" t="str">
        <f>VLOOKUP(A394,'[5]SRV-Ledenbestand 2020-2021.'!$A:$E,5,FALSE)</f>
        <v>-</v>
      </c>
    </row>
    <row r="395" spans="1:6" s="74" customFormat="1" ht="18" customHeight="1" x14ac:dyDescent="0.3">
      <c r="A395" s="73">
        <v>393</v>
      </c>
      <c r="B395" s="67" t="s">
        <v>17</v>
      </c>
      <c r="C395" s="68" t="str">
        <f>VLOOKUP(A395,'[5]SRV-Ledenbestand 2020-2021.'!$A:$C,3,FALSE)</f>
        <v>VS</v>
      </c>
      <c r="D395" s="67" t="str">
        <f>VLOOKUP(A395,'[5]SRV-Ledenbestand 2020-2021.'!$A:$D,4,FALSE)</f>
        <v>VAN ZAELEN BENNY</v>
      </c>
      <c r="E395" s="69" t="str">
        <f>VLOOKUP(A395,'[5]SRV-Ledenbestand 2020-2021.'!$A:$O,15,FALSE)</f>
        <v>NA</v>
      </c>
      <c r="F395" s="70" t="str">
        <f>VLOOKUP(A395,'[5]SRV-Ledenbestand 2020-2021.'!$A:$E,5,FALSE)</f>
        <v>-</v>
      </c>
    </row>
    <row r="396" spans="1:6" s="74" customFormat="1" ht="18" customHeight="1" x14ac:dyDescent="0.3">
      <c r="A396" s="72">
        <v>394</v>
      </c>
      <c r="B396" s="67" t="str">
        <f>VLOOKUP(A396,'[5]SRV-Ledenbestand 2020-2021.'!$A:$B,2,FALSE)</f>
        <v>DE VETTEN OS</v>
      </c>
      <c r="C396" s="68" t="str">
        <f>VLOOKUP(A396,'[5]SRV-Ledenbestand 2020-2021.'!$A:$C,3,FALSE)</f>
        <v>DVO</v>
      </c>
      <c r="D396" s="67" t="str">
        <f>VLOOKUP(A396,'[5]SRV-Ledenbestand 2020-2021.'!$A:$D,4,FALSE)</f>
        <v>VERELST DANNY</v>
      </c>
      <c r="E396" s="69" t="str">
        <f>VLOOKUP(A396,'[5]SRV-Ledenbestand 2020-2021.'!$A:$O,15,FALSE)</f>
        <v>D</v>
      </c>
      <c r="F396" s="70" t="str">
        <f>VLOOKUP(A396,'[5]SRV-Ledenbestand 2020-2021.'!$A:$E,5,FALSE)</f>
        <v>-</v>
      </c>
    </row>
    <row r="397" spans="1:6" s="74" customFormat="1" ht="18" customHeight="1" x14ac:dyDescent="0.3">
      <c r="A397" s="73">
        <v>395</v>
      </c>
      <c r="B397" s="67" t="str">
        <f>VLOOKUP(A397,'[5]SRV-Ledenbestand 2020-2021.'!$A:$B,2,FALSE)</f>
        <v>BARBOER</v>
      </c>
      <c r="C397" s="68" t="str">
        <f>VLOOKUP(A397,'[5]SRV-Ledenbestand 2020-2021.'!$A:$C,3,FALSE)</f>
        <v>BBR</v>
      </c>
      <c r="D397" s="67" t="str">
        <f>VLOOKUP(A397,'[5]SRV-Ledenbestand 2020-2021.'!$A:$D,4,FALSE)</f>
        <v>MONFOURNY DAVID</v>
      </c>
      <c r="E397" s="69" t="str">
        <f>VLOOKUP(A397,'[5]SRV-Ledenbestand 2020-2021.'!$A:$O,15,FALSE)</f>
        <v>D</v>
      </c>
      <c r="F397" s="70" t="str">
        <f>VLOOKUP(A397,'[5]SRV-Ledenbestand 2020-2021.'!$A:$E,5,FALSE)</f>
        <v>-</v>
      </c>
    </row>
    <row r="398" spans="1:6" s="74" customFormat="1" ht="18" customHeight="1" x14ac:dyDescent="0.3">
      <c r="A398" s="72">
        <v>396</v>
      </c>
      <c r="B398" s="67" t="s">
        <v>17</v>
      </c>
      <c r="C398" s="68" t="str">
        <f>VLOOKUP(A398,'[5]SRV-Ledenbestand 2020-2021.'!$A:$C,3,FALSE)</f>
        <v>VS</v>
      </c>
      <c r="D398" s="67" t="str">
        <f>VLOOKUP(A398,'[5]SRV-Ledenbestand 2020-2021.'!$A:$D,4,FALSE)</f>
        <v>LOVERIE MATTHIAS</v>
      </c>
      <c r="E398" s="69" t="str">
        <f>VLOOKUP(A398,'[5]SRV-Ledenbestand 2020-2021.'!$A:$O,15,FALSE)</f>
        <v>D</v>
      </c>
      <c r="F398" s="70" t="str">
        <f>VLOOKUP(A398,'[5]SRV-Ledenbestand 2020-2021.'!$A:$E,5,FALSE)</f>
        <v>-</v>
      </c>
    </row>
    <row r="399" spans="1:6" s="74" customFormat="1" ht="18" customHeight="1" x14ac:dyDescent="0.3">
      <c r="A399" s="73">
        <v>397</v>
      </c>
      <c r="B399" s="67" t="str">
        <f>VLOOKUP(A399,'[5]SRV-Ledenbestand 2020-2021.'!$A:$B,2,FALSE)</f>
        <v>BARBOER</v>
      </c>
      <c r="C399" s="68" t="str">
        <f>VLOOKUP(A399,'[5]SRV-Ledenbestand 2020-2021.'!$A:$C,3,FALSE)</f>
        <v>BBR</v>
      </c>
      <c r="D399" s="67" t="str">
        <f>VLOOKUP(A399,'[5]SRV-Ledenbestand 2020-2021.'!$A:$D,4,FALSE)</f>
        <v>PETRY MIKE</v>
      </c>
      <c r="E399" s="69" t="str">
        <f>VLOOKUP(A399,'[5]SRV-Ledenbestand 2020-2021.'!$A:$O,15,FALSE)</f>
        <v>B</v>
      </c>
      <c r="F399" s="70" t="str">
        <f>VLOOKUP(A399,'[5]SRV-Ledenbestand 2020-2021.'!$A:$E,5,FALSE)</f>
        <v>-</v>
      </c>
    </row>
    <row r="400" spans="1:6" s="74" customFormat="1" ht="18" customHeight="1" x14ac:dyDescent="0.3">
      <c r="A400" s="72">
        <v>398</v>
      </c>
      <c r="B400" s="67" t="s">
        <v>17</v>
      </c>
      <c r="C400" s="68" t="str">
        <f>VLOOKUP(A400,'[5]SRV-Ledenbestand 2020-2021.'!$A:$C,3,FALSE)</f>
        <v>VS</v>
      </c>
      <c r="D400" s="67" t="str">
        <f>VLOOKUP(A400,'[5]SRV-Ledenbestand 2020-2021.'!$A:$D,4,FALSE)</f>
        <v>CASTELEYN THEOFIEL</v>
      </c>
      <c r="E400" s="69" t="str">
        <f>VLOOKUP(A400,'[5]SRV-Ledenbestand 2020-2021.'!$A:$O,15,FALSE)</f>
        <v>A</v>
      </c>
      <c r="F400" s="70" t="str">
        <f>VLOOKUP(A400,'[5]SRV-Ledenbestand 2020-2021.'!$A:$E,5,FALSE)</f>
        <v>-</v>
      </c>
    </row>
    <row r="401" spans="1:6" s="74" customFormat="1" ht="18" customHeight="1" x14ac:dyDescent="0.3">
      <c r="A401" s="73">
        <v>399</v>
      </c>
      <c r="B401" s="67" t="str">
        <f>VLOOKUP(A401,'[5]SRV-Ledenbestand 2020-2021.'!$A:$B,2,FALSE)</f>
        <v>DE SPLINTERS</v>
      </c>
      <c r="C401" s="68" t="str">
        <f>VLOOKUP(A401,'[5]SRV-Ledenbestand 2020-2021.'!$A:$C,3,FALSE)</f>
        <v>SPLI</v>
      </c>
      <c r="D401" s="67" t="str">
        <f>VLOOKUP(A401,'[5]SRV-Ledenbestand 2020-2021.'!$A:$D,4,FALSE)</f>
        <v>VAN DEN EEDE RUDIGER</v>
      </c>
      <c r="E401" s="69" t="str">
        <f>VLOOKUP(A401,'[5]SRV-Ledenbestand 2020-2021.'!$A:$O,15,FALSE)</f>
        <v>C</v>
      </c>
      <c r="F401" s="70">
        <f>VLOOKUP(A401,'[5]SRV-Ledenbestand 2020-2021.'!$A:$E,5,FALSE)</f>
        <v>2</v>
      </c>
    </row>
    <row r="402" spans="1:6" s="74" customFormat="1" ht="18" customHeight="1" x14ac:dyDescent="0.3">
      <c r="A402" s="72">
        <v>400</v>
      </c>
      <c r="B402" s="67" t="str">
        <f>VLOOKUP(A402,'[5]SRV-Ledenbestand 2020-2021.'!$A:$B,2,FALSE)</f>
        <v>DE VETTEN OS</v>
      </c>
      <c r="C402" s="68" t="str">
        <f>VLOOKUP(A402,'[5]SRV-Ledenbestand 2020-2021.'!$A:$C,3,FALSE)</f>
        <v>DVO</v>
      </c>
      <c r="D402" s="67" t="str">
        <f>VLOOKUP(A402,'[5]SRV-Ledenbestand 2020-2021.'!$A:$D,4,FALSE)</f>
        <v>VAN CAMP LUCAS</v>
      </c>
      <c r="E402" s="69" t="str">
        <f>VLOOKUP(A402,'[5]SRV-Ledenbestand 2020-2021.'!$A:$O,15,FALSE)</f>
        <v>C</v>
      </c>
      <c r="F402" s="70" t="str">
        <f>VLOOKUP(A402,'[5]SRV-Ledenbestand 2020-2021.'!$A:$E,5,FALSE)</f>
        <v>-</v>
      </c>
    </row>
    <row r="403" spans="1:6" s="74" customFormat="1" ht="18" customHeight="1" x14ac:dyDescent="0.3">
      <c r="A403" s="73">
        <v>401</v>
      </c>
      <c r="B403" s="67" t="str">
        <f>VLOOKUP(A403,'[5]SRV-Ledenbestand 2020-2021.'!$A:$B,2,FALSE)</f>
        <v>'t ZANDHOF</v>
      </c>
      <c r="C403" s="68" t="str">
        <f>VLOOKUP(A403,'[5]SRV-Ledenbestand 2020-2021.'!$A:$C,3,FALSE)</f>
        <v>TZH</v>
      </c>
      <c r="D403" s="67" t="str">
        <f>VLOOKUP(A403,'[5]SRV-Ledenbestand 2020-2021.'!$A:$D,4,FALSE)</f>
        <v>DE MAN HENRI</v>
      </c>
      <c r="E403" s="69" t="str">
        <f>VLOOKUP(A403,'[5]SRV-Ledenbestand 2020-2021.'!$A:$O,15,FALSE)</f>
        <v>A</v>
      </c>
      <c r="F403" s="70">
        <f>VLOOKUP(A403,'[5]SRV-Ledenbestand 2020-2021.'!$A:$E,5,FALSE)</f>
        <v>1</v>
      </c>
    </row>
    <row r="404" spans="1:6" s="74" customFormat="1" ht="18" customHeight="1" x14ac:dyDescent="0.3">
      <c r="A404" s="72">
        <v>402</v>
      </c>
      <c r="B404" s="67" t="str">
        <f>VLOOKUP(A404,'[5]SRV-Ledenbestand 2020-2021.'!$A:$B,2,FALSE)</f>
        <v>KALFORT SPORTIF</v>
      </c>
      <c r="C404" s="68" t="str">
        <f>VLOOKUP(A404,'[5]SRV-Ledenbestand 2020-2021.'!$A:$C,3,FALSE)</f>
        <v>KALF</v>
      </c>
      <c r="D404" s="67" t="str">
        <f>VLOOKUP(A404,'[5]SRV-Ledenbestand 2020-2021.'!$A:$D,4,FALSE)</f>
        <v>DE GREEF JOHAN</v>
      </c>
      <c r="E404" s="69" t="str">
        <f>VLOOKUP(A404,'[5]SRV-Ledenbestand 2020-2021.'!$A:$O,15,FALSE)</f>
        <v>D</v>
      </c>
      <c r="F404" s="70">
        <f>VLOOKUP(A404,'[5]SRV-Ledenbestand 2020-2021.'!$A:$E,5,FALSE)</f>
        <v>2</v>
      </c>
    </row>
    <row r="405" spans="1:6" s="74" customFormat="1" ht="18" customHeight="1" x14ac:dyDescent="0.3">
      <c r="A405" s="73">
        <v>403</v>
      </c>
      <c r="B405" s="67" t="s">
        <v>17</v>
      </c>
      <c r="C405" s="68" t="str">
        <f>VLOOKUP(A405,'[5]SRV-Ledenbestand 2020-2021.'!$A:$C,3,FALSE)</f>
        <v>VS</v>
      </c>
      <c r="D405" s="67" t="str">
        <f>VLOOKUP(A405,'[5]SRV-Ledenbestand 2020-2021.'!$A:$D,4,FALSE)</f>
        <v>SMEDTS JEAN</v>
      </c>
      <c r="E405" s="69" t="str">
        <f>VLOOKUP(A405,'[5]SRV-Ledenbestand 2020-2021.'!$A:$O,15,FALSE)</f>
        <v>D</v>
      </c>
      <c r="F405" s="70" t="str">
        <f>VLOOKUP(A405,'[5]SRV-Ledenbestand 2020-2021.'!$A:$E,5,FALSE)</f>
        <v>-</v>
      </c>
    </row>
    <row r="406" spans="1:6" s="74" customFormat="1" ht="18" customHeight="1" x14ac:dyDescent="0.3">
      <c r="A406" s="72">
        <v>404</v>
      </c>
      <c r="B406" s="67" t="str">
        <f>VLOOKUP(A406,'[5]SRV-Ledenbestand 2020-2021.'!$A:$B,2,FALSE)</f>
        <v>NOEVEREN</v>
      </c>
      <c r="C406" s="68" t="str">
        <f>VLOOKUP(A406,'[5]SRV-Ledenbestand 2020-2021.'!$A:$C,3,FALSE)</f>
        <v>NOE</v>
      </c>
      <c r="D406" s="67" t="str">
        <f>VLOOKUP(A406,'[5]SRV-Ledenbestand 2020-2021.'!$A:$D,4,FALSE)</f>
        <v>DE ROOVERE PATRICK</v>
      </c>
      <c r="E406" s="69" t="str">
        <f>VLOOKUP(A406,'[5]SRV-Ledenbestand 2020-2021.'!$A:$O,15,FALSE)</f>
        <v>D</v>
      </c>
      <c r="F406" s="70">
        <f>VLOOKUP(A406,'[5]SRV-Ledenbestand 2020-2021.'!$A:$E,5,FALSE)</f>
        <v>2</v>
      </c>
    </row>
    <row r="407" spans="1:6" s="74" customFormat="1" ht="18" customHeight="1" x14ac:dyDescent="0.3">
      <c r="A407" s="73">
        <v>405</v>
      </c>
      <c r="B407" s="67" t="s">
        <v>17</v>
      </c>
      <c r="C407" s="68" t="str">
        <f>VLOOKUP(A407,'[5]SRV-Ledenbestand 2020-2021.'!$A:$C,3,FALSE)</f>
        <v>VS</v>
      </c>
      <c r="D407" s="67" t="str">
        <f>VLOOKUP(A407,'[5]SRV-Ledenbestand 2020-2021.'!$A:$D,4,FALSE)</f>
        <v>BOOGHMANS JAN</v>
      </c>
      <c r="E407" s="69" t="str">
        <f>VLOOKUP(A407,'[5]SRV-Ledenbestand 2020-2021.'!$A:$O,15,FALSE)</f>
        <v>D</v>
      </c>
      <c r="F407" s="70" t="str">
        <f>VLOOKUP(A407,'[5]SRV-Ledenbestand 2020-2021.'!$A:$E,5,FALSE)</f>
        <v>-</v>
      </c>
    </row>
    <row r="408" spans="1:6" s="74" customFormat="1" ht="18" customHeight="1" x14ac:dyDescent="0.3">
      <c r="A408" s="72">
        <v>406</v>
      </c>
      <c r="B408" s="67" t="str">
        <f>VLOOKUP(A408,'[5]SRV-Ledenbestand 2020-2021.'!$A:$B,2,FALSE)</f>
        <v>NOEVEREN</v>
      </c>
      <c r="C408" s="68" t="str">
        <f>VLOOKUP(A408,'[5]SRV-Ledenbestand 2020-2021.'!$A:$C,3,FALSE)</f>
        <v>NOE</v>
      </c>
      <c r="D408" s="67" t="str">
        <f>VLOOKUP(A408,'[5]SRV-Ledenbestand 2020-2021.'!$A:$D,4,FALSE)</f>
        <v>DENS MIKE</v>
      </c>
      <c r="E408" s="69" t="str">
        <f>VLOOKUP(A408,'[5]SRV-Ledenbestand 2020-2021.'!$A:$O,15,FALSE)</f>
        <v>D</v>
      </c>
      <c r="F408" s="70" t="str">
        <f>VLOOKUP(A408,'[5]SRV-Ledenbestand 2020-2021.'!$A:$E,5,FALSE)</f>
        <v>-</v>
      </c>
    </row>
    <row r="409" spans="1:6" s="74" customFormat="1" ht="18" customHeight="1" x14ac:dyDescent="0.3">
      <c r="A409" s="73">
        <v>407</v>
      </c>
      <c r="B409" s="67" t="str">
        <f>VLOOKUP(A409,'[5]SRV-Ledenbestand 2020-2021.'!$A:$B,2,FALSE)</f>
        <v>DE SPLINTERS</v>
      </c>
      <c r="C409" s="68" t="str">
        <f>VLOOKUP(A409,'[5]SRV-Ledenbestand 2020-2021.'!$A:$C,3,FALSE)</f>
        <v>SPLI</v>
      </c>
      <c r="D409" s="67" t="str">
        <f>VLOOKUP(A409,'[5]SRV-Ledenbestand 2020-2021.'!$A:$D,4,FALSE)</f>
        <v>SEVENHANS RINALDO</v>
      </c>
      <c r="E409" s="69" t="str">
        <f>VLOOKUP(A409,'[5]SRV-Ledenbestand 2020-2021.'!$A:$O,15,FALSE)</f>
        <v>D</v>
      </c>
      <c r="F409" s="70" t="str">
        <f>VLOOKUP(A409,'[5]SRV-Ledenbestand 2020-2021.'!$A:$E,5,FALSE)</f>
        <v>-</v>
      </c>
    </row>
    <row r="410" spans="1:6" s="74" customFormat="1" ht="18" customHeight="1" x14ac:dyDescent="0.3">
      <c r="A410" s="72">
        <v>408</v>
      </c>
      <c r="B410" s="67" t="s">
        <v>17</v>
      </c>
      <c r="C410" s="68" t="str">
        <f>VLOOKUP(A410,'[5]SRV-Ledenbestand 2020-2021.'!$A:$C,3,FALSE)</f>
        <v>VS</v>
      </c>
      <c r="D410" s="67" t="str">
        <f>VLOOKUP(A410,'[5]SRV-Ledenbestand 2020-2021.'!$A:$D,4,FALSE)</f>
        <v>APPERS HENDRIK</v>
      </c>
      <c r="E410" s="69" t="str">
        <f>VLOOKUP(A410,'[5]SRV-Ledenbestand 2020-2021.'!$A:$O,15,FALSE)</f>
        <v>D</v>
      </c>
      <c r="F410" s="70" t="str">
        <f>VLOOKUP(A410,'[5]SRV-Ledenbestand 2020-2021.'!$A:$E,5,FALSE)</f>
        <v>-</v>
      </c>
    </row>
    <row r="411" spans="1:6" s="74" customFormat="1" ht="18" customHeight="1" x14ac:dyDescent="0.3">
      <c r="A411" s="73">
        <v>409</v>
      </c>
      <c r="B411" s="67" t="s">
        <v>17</v>
      </c>
      <c r="C411" s="68" t="str">
        <f>VLOOKUP(A411,'[5]SRV-Ledenbestand 2020-2021.'!$A:$C,3,FALSE)</f>
        <v>VS</v>
      </c>
      <c r="D411" s="67" t="str">
        <f>VLOOKUP(A411,'[5]SRV-Ledenbestand 2020-2021.'!$A:$D,4,FALSE)</f>
        <v>VAN DAMME NATHAN</v>
      </c>
      <c r="E411" s="69" t="str">
        <f>VLOOKUP(A411,'[5]SRV-Ledenbestand 2020-2021.'!$A:$O,15,FALSE)</f>
        <v>B</v>
      </c>
      <c r="F411" s="70" t="str">
        <f>VLOOKUP(A411,'[5]SRV-Ledenbestand 2020-2021.'!$A:$E,5,FALSE)</f>
        <v>-</v>
      </c>
    </row>
    <row r="412" spans="1:6" s="74" customFormat="1" ht="18" customHeight="1" x14ac:dyDescent="0.3">
      <c r="A412" s="72">
        <v>410</v>
      </c>
      <c r="B412" s="67" t="str">
        <f>VLOOKUP(A412,'[5]SRV-Ledenbestand 2020-2021.'!$A:$B,2,FALSE)</f>
        <v>DEN TWEEDEN THUIS</v>
      </c>
      <c r="C412" s="68" t="str">
        <f>VLOOKUP(A412,'[5]SRV-Ledenbestand 2020-2021.'!$A:$C,3,FALSE)</f>
        <v>TWT</v>
      </c>
      <c r="D412" s="67" t="str">
        <f>VLOOKUP(A412,'[5]SRV-Ledenbestand 2020-2021.'!$A:$D,4,FALSE)</f>
        <v>BIESEMANS PATRICK</v>
      </c>
      <c r="E412" s="69" t="str">
        <f>VLOOKUP(A412,'[5]SRV-Ledenbestand 2020-2021.'!$A:$O,15,FALSE)</f>
        <v>C</v>
      </c>
      <c r="F412" s="70" t="str">
        <f>VLOOKUP(A412,'[5]SRV-Ledenbestand 2020-2021.'!$A:$E,5,FALSE)</f>
        <v>-</v>
      </c>
    </row>
    <row r="413" spans="1:6" s="74" customFormat="1" ht="18" customHeight="1" x14ac:dyDescent="0.3">
      <c r="A413" s="73">
        <v>411</v>
      </c>
      <c r="B413" s="67" t="str">
        <f>VLOOKUP(A413,'[5]SRV-Ledenbestand 2020-2021.'!$A:$B,2,FALSE)</f>
        <v>'t ZANDHOF</v>
      </c>
      <c r="C413" s="68" t="str">
        <f>VLOOKUP(A413,'[5]SRV-Ledenbestand 2020-2021.'!$A:$C,3,FALSE)</f>
        <v>TZH</v>
      </c>
      <c r="D413" s="67" t="str">
        <f>VLOOKUP(A413,'[5]SRV-Ledenbestand 2020-2021.'!$A:$D,4,FALSE)</f>
        <v>SMET DOMINIC</v>
      </c>
      <c r="E413" s="69" t="str">
        <f>VLOOKUP(A413,'[5]SRV-Ledenbestand 2020-2021.'!$A:$O,15,FALSE)</f>
        <v>B</v>
      </c>
      <c r="F413" s="70" t="str">
        <f>VLOOKUP(A413,'[5]SRV-Ledenbestand 2020-2021.'!$A:$E,5,FALSE)</f>
        <v>-</v>
      </c>
    </row>
    <row r="414" spans="1:6" s="74" customFormat="1" ht="18" customHeight="1" x14ac:dyDescent="0.3">
      <c r="A414" s="72">
        <v>412</v>
      </c>
      <c r="B414" s="67" t="s">
        <v>17</v>
      </c>
      <c r="C414" s="68" t="str">
        <f>VLOOKUP(A414,'[5]SRV-Ledenbestand 2020-2021.'!$A:$C,3,FALSE)</f>
        <v>VS</v>
      </c>
      <c r="D414" s="67" t="str">
        <f>VLOOKUP(A414,'[5]SRV-Ledenbestand 2020-2021.'!$A:$D,4,FALSE)</f>
        <v>PEETERS RONNY</v>
      </c>
      <c r="E414" s="69" t="str">
        <f>VLOOKUP(A414,'[5]SRV-Ledenbestand 2020-2021.'!$A:$O,15,FALSE)</f>
        <v>B</v>
      </c>
      <c r="F414" s="70" t="str">
        <f>VLOOKUP(A414,'[5]SRV-Ledenbestand 2020-2021.'!$A:$E,5,FALSE)</f>
        <v>-</v>
      </c>
    </row>
    <row r="415" spans="1:6" s="74" customFormat="1" ht="18" customHeight="1" x14ac:dyDescent="0.3">
      <c r="A415" s="73">
        <v>413</v>
      </c>
      <c r="B415" s="67" t="str">
        <f>VLOOKUP(A415,'[5]SRV-Ledenbestand 2020-2021.'!$A:$B,2,FALSE)</f>
        <v>EXCELSIOR</v>
      </c>
      <c r="C415" s="68" t="str">
        <f>VLOOKUP(A415,'[5]SRV-Ledenbestand 2020-2021.'!$A:$C,3,FALSE)</f>
        <v>EXC</v>
      </c>
      <c r="D415" s="67" t="str">
        <f>VLOOKUP(A415,'[5]SRV-Ledenbestand 2020-2021.'!$A:$D,4,FALSE)</f>
        <v>ENGELS DAVE</v>
      </c>
      <c r="E415" s="69" t="str">
        <f>VLOOKUP(A415,'[5]SRV-Ledenbestand 2020-2021.'!$A:$O,15,FALSE)</f>
        <v>B</v>
      </c>
      <c r="F415" s="70">
        <f>VLOOKUP(A415,'[5]SRV-Ledenbestand 2020-2021.'!$A:$E,5,FALSE)</f>
        <v>1</v>
      </c>
    </row>
    <row r="416" spans="1:6" s="74" customFormat="1" ht="18" customHeight="1" x14ac:dyDescent="0.3">
      <c r="A416" s="72">
        <v>414</v>
      </c>
      <c r="B416" s="67" t="str">
        <f>VLOOKUP(A416,'[5]SRV-Ledenbestand 2020-2021.'!$A:$B,2,FALSE)</f>
        <v>EXCELSIOR</v>
      </c>
      <c r="C416" s="68" t="str">
        <f>VLOOKUP(A416,'[5]SRV-Ledenbestand 2020-2021.'!$A:$C,3,FALSE)</f>
        <v>EXC</v>
      </c>
      <c r="D416" s="67" t="str">
        <f>VLOOKUP(A416,'[5]SRV-Ledenbestand 2020-2021.'!$A:$D,4,FALSE)</f>
        <v>VAN DER VORST KEVIN</v>
      </c>
      <c r="E416" s="69" t="str">
        <f>VLOOKUP(A416,'[5]SRV-Ledenbestand 2020-2021.'!$A:$O,15,FALSE)</f>
        <v>B</v>
      </c>
      <c r="F416" s="70" t="str">
        <f>VLOOKUP(A416,'[5]SRV-Ledenbestand 2020-2021.'!$A:$E,5,FALSE)</f>
        <v>-</v>
      </c>
    </row>
    <row r="417" spans="1:6" s="74" customFormat="1" ht="18" customHeight="1" x14ac:dyDescent="0.3">
      <c r="A417" s="73">
        <v>415</v>
      </c>
      <c r="B417" s="67" t="str">
        <f>VLOOKUP(A417,'[5]SRV-Ledenbestand 2020-2021.'!$A:$B,2,FALSE)</f>
        <v>KALFORT SPORTIF</v>
      </c>
      <c r="C417" s="68" t="str">
        <f>VLOOKUP(A417,'[5]SRV-Ledenbestand 2020-2021.'!$A:$C,3,FALSE)</f>
        <v>KALF</v>
      </c>
      <c r="D417" s="67" t="str">
        <f>VLOOKUP(A417,'[5]SRV-Ledenbestand 2020-2021.'!$A:$D,4,FALSE)</f>
        <v>VAN DEN BERGH BOUDEWIJN</v>
      </c>
      <c r="E417" s="69" t="str">
        <f>VLOOKUP(A417,'[5]SRV-Ledenbestand 2020-2021.'!$A:$O,15,FALSE)</f>
        <v>C</v>
      </c>
      <c r="F417" s="70" t="str">
        <f>VLOOKUP(A417,'[5]SRV-Ledenbestand 2020-2021.'!$A:$E,5,FALSE)</f>
        <v>-</v>
      </c>
    </row>
    <row r="418" spans="1:6" s="74" customFormat="1" ht="18" customHeight="1" x14ac:dyDescent="0.3">
      <c r="A418" s="72">
        <v>416</v>
      </c>
      <c r="B418" s="67" t="s">
        <v>17</v>
      </c>
      <c r="C418" s="68" t="str">
        <f>VLOOKUP(A418,'[5]SRV-Ledenbestand 2020-2021.'!$A:$C,3,FALSE)</f>
        <v>VS</v>
      </c>
      <c r="D418" s="67" t="str">
        <f>VLOOKUP(A418,'[5]SRV-Ledenbestand 2020-2021.'!$A:$D,4,FALSE)</f>
        <v>CARELS EDDY</v>
      </c>
      <c r="E418" s="69" t="str">
        <f>VLOOKUP(A418,'[5]SRV-Ledenbestand 2020-2021.'!$A:$O,15,FALSE)</f>
        <v>B</v>
      </c>
      <c r="F418" s="70" t="str">
        <f>VLOOKUP(A418,'[5]SRV-Ledenbestand 2020-2021.'!$A:$E,5,FALSE)</f>
        <v>-</v>
      </c>
    </row>
    <row r="419" spans="1:6" s="74" customFormat="1" ht="18" customHeight="1" x14ac:dyDescent="0.3">
      <c r="A419" s="73">
        <v>417</v>
      </c>
      <c r="B419" s="67" t="s">
        <v>17</v>
      </c>
      <c r="C419" s="68" t="str">
        <f>VLOOKUP(A419,'[5]SRV-Ledenbestand 2020-2021.'!$A:$C,3,FALSE)</f>
        <v>VS</v>
      </c>
      <c r="D419" s="67" t="str">
        <f>VLOOKUP(A419,'[5]SRV-Ledenbestand 2020-2021.'!$A:$D,4,FALSE)</f>
        <v>GOEMAN THIERRY</v>
      </c>
      <c r="E419" s="69" t="str">
        <f>VLOOKUP(A419,'[5]SRV-Ledenbestand 2020-2021.'!$A:$O,15,FALSE)</f>
        <v>A</v>
      </c>
      <c r="F419" s="70" t="str">
        <f>VLOOKUP(A419,'[5]SRV-Ledenbestand 2020-2021.'!$A:$E,5,FALSE)</f>
        <v>-</v>
      </c>
    </row>
    <row r="420" spans="1:6" s="74" customFormat="1" ht="18" customHeight="1" x14ac:dyDescent="0.3">
      <c r="A420" s="72">
        <v>418</v>
      </c>
      <c r="B420" s="67" t="s">
        <v>17</v>
      </c>
      <c r="C420" s="68" t="str">
        <f>VLOOKUP(A420,'[5]SRV-Ledenbestand 2020-2021.'!$A:$C,3,FALSE)</f>
        <v>VS</v>
      </c>
      <c r="D420" s="67" t="str">
        <f>VLOOKUP(A420,'[5]SRV-Ledenbestand 2020-2021.'!$A:$D,4,FALSE)</f>
        <v>DE NIL BART</v>
      </c>
      <c r="E420" s="69" t="str">
        <f>VLOOKUP(A420,'[5]SRV-Ledenbestand 2020-2021.'!$A:$O,15,FALSE)</f>
        <v>D</v>
      </c>
      <c r="F420" s="70" t="str">
        <f>VLOOKUP(A420,'[5]SRV-Ledenbestand 2020-2021.'!$A:$E,5,FALSE)</f>
        <v>-</v>
      </c>
    </row>
    <row r="421" spans="1:6" s="74" customFormat="1" ht="18" customHeight="1" x14ac:dyDescent="0.3">
      <c r="A421" s="73">
        <v>419</v>
      </c>
      <c r="B421" s="67" t="str">
        <f>VLOOKUP(A421,'[5]SRV-Ledenbestand 2020-2021.'!$A:$B,2,FALSE)</f>
        <v>DE TON</v>
      </c>
      <c r="C421" s="68" t="str">
        <f>VLOOKUP(A421,'[5]SRV-Ledenbestand 2020-2021.'!$A:$C,3,FALSE)</f>
        <v>TON</v>
      </c>
      <c r="D421" s="67" t="str">
        <f>VLOOKUP(A421,'[5]SRV-Ledenbestand 2020-2021.'!$A:$D,4,FALSE)</f>
        <v>LAMBRECHT RONY</v>
      </c>
      <c r="E421" s="69" t="str">
        <f>VLOOKUP(A421,'[5]SRV-Ledenbestand 2020-2021.'!$A:$O,15,FALSE)</f>
        <v>D</v>
      </c>
      <c r="F421" s="70" t="str">
        <f>VLOOKUP(A421,'[5]SRV-Ledenbestand 2020-2021.'!$A:$E,5,FALSE)</f>
        <v>-</v>
      </c>
    </row>
    <row r="422" spans="1:6" s="74" customFormat="1" ht="18" customHeight="1" x14ac:dyDescent="0.3">
      <c r="A422" s="72">
        <v>420</v>
      </c>
      <c r="B422" s="67" t="str">
        <f>VLOOKUP(A422,'[5]SRV-Ledenbestand 2020-2021.'!$A:$B,2,FALSE)</f>
        <v>DE SPLINTERS</v>
      </c>
      <c r="C422" s="68" t="str">
        <f>VLOOKUP(A422,'[5]SRV-Ledenbestand 2020-2021.'!$A:$C,3,FALSE)</f>
        <v>SPLI</v>
      </c>
      <c r="D422" s="67" t="str">
        <f>VLOOKUP(A422,'[5]SRV-Ledenbestand 2020-2021.'!$A:$D,4,FALSE)</f>
        <v>CLAUWAERT IGOR</v>
      </c>
      <c r="E422" s="69" t="str">
        <f>VLOOKUP(A422,'[5]SRV-Ledenbestand 2020-2021.'!$A:$O,15,FALSE)</f>
        <v>A</v>
      </c>
      <c r="F422" s="70" t="str">
        <f>VLOOKUP(A422,'[5]SRV-Ledenbestand 2020-2021.'!$A:$E,5,FALSE)</f>
        <v>-</v>
      </c>
    </row>
    <row r="423" spans="1:6" s="74" customFormat="1" ht="18" customHeight="1" x14ac:dyDescent="0.3">
      <c r="A423" s="73">
        <v>421</v>
      </c>
      <c r="B423" s="67" t="str">
        <f>VLOOKUP(A423,'[5]SRV-Ledenbestand 2020-2021.'!$A:$B,2,FALSE)</f>
        <v>KALFORT SPORTIF</v>
      </c>
      <c r="C423" s="68" t="str">
        <f>VLOOKUP(A423,'[5]SRV-Ledenbestand 2020-2021.'!$A:$C,3,FALSE)</f>
        <v>KALF</v>
      </c>
      <c r="D423" s="67" t="str">
        <f>VLOOKUP(A423,'[5]SRV-Ledenbestand 2020-2021.'!$A:$D,4,FALSE)</f>
        <v>DEHERTOGH NICK</v>
      </c>
      <c r="E423" s="69" t="str">
        <f>VLOOKUP(A423,'[5]SRV-Ledenbestand 2020-2021.'!$A:$O,15,FALSE)</f>
        <v>C</v>
      </c>
      <c r="F423" s="70" t="str">
        <f>VLOOKUP(A423,'[5]SRV-Ledenbestand 2020-2021.'!$A:$E,5,FALSE)</f>
        <v>-</v>
      </c>
    </row>
    <row r="424" spans="1:6" s="74" customFormat="1" ht="18" customHeight="1" x14ac:dyDescent="0.3">
      <c r="A424" s="72">
        <v>422</v>
      </c>
      <c r="B424" s="67" t="s">
        <v>17</v>
      </c>
      <c r="C424" s="68" t="str">
        <f>VLOOKUP(A424,'[5]SRV-Ledenbestand 2020-2021.'!$A:$C,3,FALSE)</f>
        <v>VS</v>
      </c>
      <c r="D424" s="67" t="str">
        <f>VLOOKUP(A424,'[5]SRV-Ledenbestand 2020-2021.'!$A:$D,4,FALSE)</f>
        <v>VAN DEN ABBEELE BART</v>
      </c>
      <c r="E424" s="69" t="str">
        <f>VLOOKUP(A424,'[5]SRV-Ledenbestand 2020-2021.'!$A:$O,15,FALSE)</f>
        <v>NA</v>
      </c>
      <c r="F424" s="70" t="str">
        <f>VLOOKUP(A424,'[5]SRV-Ledenbestand 2020-2021.'!$A:$E,5,FALSE)</f>
        <v>-</v>
      </c>
    </row>
    <row r="425" spans="1:6" s="74" customFormat="1" ht="18" customHeight="1" x14ac:dyDescent="0.3">
      <c r="A425" s="73">
        <v>423</v>
      </c>
      <c r="B425" s="67" t="str">
        <f>VLOOKUP(A425,'[5]SRV-Ledenbestand 2020-2021.'!$A:$B,2,FALSE)</f>
        <v>OUD LIMBURG</v>
      </c>
      <c r="C425" s="68" t="str">
        <f>VLOOKUP(A425,'[5]SRV-Ledenbestand 2020-2021.'!$A:$C,3,FALSE)</f>
        <v>OUD</v>
      </c>
      <c r="D425" s="67" t="str">
        <f>VLOOKUP(A425,'[5]SRV-Ledenbestand 2020-2021.'!$A:$D,4,FALSE)</f>
        <v>DE BOSSCHER MATTHIEU</v>
      </c>
      <c r="E425" s="69" t="str">
        <f>VLOOKUP(A425,'[5]SRV-Ledenbestand 2020-2021.'!$A:$O,15,FALSE)</f>
        <v>C</v>
      </c>
      <c r="F425" s="70" t="str">
        <f>VLOOKUP(A425,'[5]SRV-Ledenbestand 2020-2021.'!$A:$E,5,FALSE)</f>
        <v>-</v>
      </c>
    </row>
    <row r="426" spans="1:6" s="74" customFormat="1" ht="18" customHeight="1" x14ac:dyDescent="0.3">
      <c r="A426" s="72">
        <v>424</v>
      </c>
      <c r="B426" s="67" t="s">
        <v>17</v>
      </c>
      <c r="C426" s="68" t="str">
        <f>VLOOKUP(A426,'[5]SRV-Ledenbestand 2020-2021.'!$A:$C,3,FALSE)</f>
        <v>VS</v>
      </c>
      <c r="D426" s="67" t="str">
        <f>VLOOKUP(A426,'[5]SRV-Ledenbestand 2020-2021.'!$A:$D,4,FALSE)</f>
        <v>FRUYTIER LEOPOLD</v>
      </c>
      <c r="E426" s="69" t="str">
        <f>VLOOKUP(A426,'[5]SRV-Ledenbestand 2020-2021.'!$A:$O,15,FALSE)</f>
        <v>D</v>
      </c>
      <c r="F426" s="70" t="str">
        <f>VLOOKUP(A426,'[5]SRV-Ledenbestand 2020-2021.'!$A:$E,5,FALSE)</f>
        <v>-</v>
      </c>
    </row>
    <row r="427" spans="1:6" s="74" customFormat="1" ht="18" customHeight="1" x14ac:dyDescent="0.3">
      <c r="A427" s="73">
        <v>425</v>
      </c>
      <c r="B427" s="67" t="str">
        <f>VLOOKUP(A427,'[5]SRV-Ledenbestand 2020-2021.'!$A:$B,2,FALSE)</f>
        <v>DE VOSKES</v>
      </c>
      <c r="C427" s="68" t="str">
        <f>VLOOKUP(A427,'[5]SRV-Ledenbestand 2020-2021.'!$A:$C,3,FALSE)</f>
        <v>VOS</v>
      </c>
      <c r="D427" s="67" t="str">
        <f>VLOOKUP(A427,'[5]SRV-Ledenbestand 2020-2021.'!$A:$D,4,FALSE)</f>
        <v>HEYMANS NICO</v>
      </c>
      <c r="E427" s="69" t="str">
        <f>VLOOKUP(A427,'[5]SRV-Ledenbestand 2020-2021.'!$A:$O,15,FALSE)</f>
        <v>A</v>
      </c>
      <c r="F427" s="70" t="str">
        <f>VLOOKUP(A427,'[5]SRV-Ledenbestand 2020-2021.'!$A:$E,5,FALSE)</f>
        <v>-</v>
      </c>
    </row>
    <row r="428" spans="1:6" s="74" customFormat="1" ht="18" customHeight="1" x14ac:dyDescent="0.3">
      <c r="A428" s="72">
        <v>426</v>
      </c>
      <c r="B428" s="67" t="s">
        <v>17</v>
      </c>
      <c r="C428" s="68" t="str">
        <f>VLOOKUP(A428,'[5]SRV-Ledenbestand 2020-2021.'!$A:$C,3,FALSE)</f>
        <v>VS</v>
      </c>
      <c r="D428" s="67" t="str">
        <f>VLOOKUP(A428,'[5]SRV-Ledenbestand 2020-2021.'!$A:$D,4,FALSE)</f>
        <v>VAN DOREN HANS</v>
      </c>
      <c r="E428" s="69" t="str">
        <f>VLOOKUP(A428,'[5]SRV-Ledenbestand 2020-2021.'!$A:$O,15,FALSE)</f>
        <v>D</v>
      </c>
      <c r="F428" s="70" t="str">
        <f>VLOOKUP(A428,'[5]SRV-Ledenbestand 2020-2021.'!$A:$E,5,FALSE)</f>
        <v>-</v>
      </c>
    </row>
    <row r="429" spans="1:6" s="74" customFormat="1" ht="18" customHeight="1" x14ac:dyDescent="0.3">
      <c r="A429" s="73">
        <v>427</v>
      </c>
      <c r="B429" s="67" t="s">
        <v>17</v>
      </c>
      <c r="C429" s="68" t="str">
        <f>VLOOKUP(A429,'[5]SRV-Ledenbestand 2020-2021.'!$A:$C,3,FALSE)</f>
        <v>VS</v>
      </c>
      <c r="D429" s="67" t="str">
        <f>VLOOKUP(A429,'[5]SRV-Ledenbestand 2020-2021.'!$A:$D,4,FALSE)</f>
        <v>ROELANTS ROBIN</v>
      </c>
      <c r="E429" s="69" t="str">
        <f>VLOOKUP(A429,'[5]SRV-Ledenbestand 2020-2021.'!$A:$O,15,FALSE)</f>
        <v>B</v>
      </c>
      <c r="F429" s="70" t="str">
        <f>VLOOKUP(A429,'[5]SRV-Ledenbestand 2020-2021.'!$A:$E,5,FALSE)</f>
        <v>-</v>
      </c>
    </row>
    <row r="430" spans="1:6" s="74" customFormat="1" ht="18" customHeight="1" x14ac:dyDescent="0.3">
      <c r="A430" s="72">
        <v>428</v>
      </c>
      <c r="B430" s="67" t="str">
        <f>VLOOKUP(A430,'[5]SRV-Ledenbestand 2020-2021.'!$A:$B,2,FALSE)</f>
        <v>OUD LIMBURG</v>
      </c>
      <c r="C430" s="68" t="str">
        <f>VLOOKUP(A430,'[5]SRV-Ledenbestand 2020-2021.'!$A:$C,3,FALSE)</f>
        <v>OUD</v>
      </c>
      <c r="D430" s="67" t="str">
        <f>VLOOKUP(A430,'[5]SRV-Ledenbestand 2020-2021.'!$A:$D,4,FALSE)</f>
        <v>BROOTHAERS RONALD</v>
      </c>
      <c r="E430" s="69" t="str">
        <f>VLOOKUP(A430,'[5]SRV-Ledenbestand 2020-2021.'!$A:$O,15,FALSE)</f>
        <v>NA</v>
      </c>
      <c r="F430" s="70" t="str">
        <f>VLOOKUP(A430,'[5]SRV-Ledenbestand 2020-2021.'!$A:$E,5,FALSE)</f>
        <v>-</v>
      </c>
    </row>
    <row r="431" spans="1:6" s="74" customFormat="1" ht="18" customHeight="1" x14ac:dyDescent="0.3">
      <c r="A431" s="73">
        <v>429</v>
      </c>
      <c r="B431" s="67" t="str">
        <f>VLOOKUP(A431,'[5]SRV-Ledenbestand 2020-2021.'!$A:$B,2,FALSE)</f>
        <v>DE STATIEVRIENDEN</v>
      </c>
      <c r="C431" s="68" t="str">
        <f>VLOOKUP(A431,'[5]SRV-Ledenbestand 2020-2021.'!$A:$C,3,FALSE)</f>
        <v>STAT</v>
      </c>
      <c r="D431" s="67" t="str">
        <f>VLOOKUP(A431,'[5]SRV-Ledenbestand 2020-2021.'!$A:$D,4,FALSE)</f>
        <v>HERMANS NIELS</v>
      </c>
      <c r="E431" s="69" t="str">
        <f>VLOOKUP(A431,'[5]SRV-Ledenbestand 2020-2021.'!$A:$O,15,FALSE)</f>
        <v>D</v>
      </c>
      <c r="F431" s="70" t="str">
        <f>VLOOKUP(A431,'[5]SRV-Ledenbestand 2020-2021.'!$A:$E,5,FALSE)</f>
        <v>-</v>
      </c>
    </row>
    <row r="432" spans="1:6" s="74" customFormat="1" ht="18" customHeight="1" x14ac:dyDescent="0.3">
      <c r="A432" s="72">
        <v>430</v>
      </c>
      <c r="B432" s="67" t="str">
        <f>VLOOKUP(A432,'[5]SRV-Ledenbestand 2020-2021.'!$A:$B,2,FALSE)</f>
        <v>DE SPLINTERS</v>
      </c>
      <c r="C432" s="68" t="str">
        <f>VLOOKUP(A432,'[5]SRV-Ledenbestand 2020-2021.'!$A:$C,3,FALSE)</f>
        <v>SPLI</v>
      </c>
      <c r="D432" s="67" t="str">
        <f>VLOOKUP(A432,'[5]SRV-Ledenbestand 2020-2021.'!$A:$D,4,FALSE)</f>
        <v>VAN KEER KURT</v>
      </c>
      <c r="E432" s="69" t="str">
        <f>VLOOKUP(A432,'[5]SRV-Ledenbestand 2020-2021.'!$A:$O,15,FALSE)</f>
        <v>A</v>
      </c>
      <c r="F432" s="70" t="str">
        <f>VLOOKUP(A432,'[5]SRV-Ledenbestand 2020-2021.'!$A:$E,5,FALSE)</f>
        <v>-</v>
      </c>
    </row>
    <row r="433" spans="1:7" s="74" customFormat="1" ht="18" customHeight="1" x14ac:dyDescent="0.3">
      <c r="A433" s="73">
        <v>431</v>
      </c>
      <c r="B433" s="67" t="str">
        <f>VLOOKUP(A433,'[5]SRV-Ledenbestand 2020-2021.'!$A:$B,2,FALSE)</f>
        <v>HET WIEL</v>
      </c>
      <c r="C433" s="68" t="str">
        <f>VLOOKUP(A433,'[5]SRV-Ledenbestand 2020-2021.'!$A:$C,3,FALSE)</f>
        <v>WIEL</v>
      </c>
      <c r="D433" s="67" t="str">
        <f>VLOOKUP(A433,'[5]SRV-Ledenbestand 2020-2021.'!$A:$D,4,FALSE)</f>
        <v>HUYSMANS VINCE</v>
      </c>
      <c r="E433" s="69" t="str">
        <f>VLOOKUP(A433,'[5]SRV-Ledenbestand 2020-2021.'!$A:$O,15,FALSE)</f>
        <v>A</v>
      </c>
      <c r="F433" s="70">
        <f>VLOOKUP(A433,'[5]SRV-Ledenbestand 2020-2021.'!$A:$E,5,FALSE)</f>
        <v>1</v>
      </c>
    </row>
    <row r="434" spans="1:7" s="74" customFormat="1" ht="18" customHeight="1" x14ac:dyDescent="0.3">
      <c r="A434" s="72">
        <v>432</v>
      </c>
      <c r="B434" s="67" t="str">
        <f>VLOOKUP(A434,'[5]SRV-Ledenbestand 2020-2021.'!$A:$B,2,FALSE)</f>
        <v>DEN TWEEDEN THUIS</v>
      </c>
      <c r="C434" s="68" t="str">
        <f>VLOOKUP(A434,'[5]SRV-Ledenbestand 2020-2021.'!$A:$C,3,FALSE)</f>
        <v>TWT</v>
      </c>
      <c r="D434" s="67" t="str">
        <f>VLOOKUP(A434,'[5]SRV-Ledenbestand 2020-2021.'!$A:$D,4,FALSE)</f>
        <v>BRUSSELMANS THIJS</v>
      </c>
      <c r="E434" s="69" t="str">
        <f>VLOOKUP(A434,'[5]SRV-Ledenbestand 2020-2021.'!$A:$O,15,FALSE)</f>
        <v>B</v>
      </c>
      <c r="F434" s="70" t="str">
        <f>VLOOKUP(A434,'[5]SRV-Ledenbestand 2020-2021.'!$A:$E,5,FALSE)</f>
        <v>-</v>
      </c>
    </row>
    <row r="435" spans="1:7" s="74" customFormat="1" ht="18" customHeight="1" x14ac:dyDescent="0.3">
      <c r="A435" s="73">
        <v>433</v>
      </c>
      <c r="B435" s="67" t="str">
        <f>VLOOKUP(A435,'[5]SRV-Ledenbestand 2020-2021.'!$A:$B,2,FALSE)</f>
        <v>DE VETTEN OS</v>
      </c>
      <c r="C435" s="68" t="str">
        <f>VLOOKUP(A435,'[5]SRV-Ledenbestand 2020-2021.'!$A:$C,3,FALSE)</f>
        <v>DVO</v>
      </c>
      <c r="D435" s="67" t="str">
        <f>VLOOKUP(A435,'[5]SRV-Ledenbestand 2020-2021.'!$A:$D,4,FALSE)</f>
        <v>VAN SAND HENDRIK</v>
      </c>
      <c r="E435" s="69" t="str">
        <f>VLOOKUP(A435,'[5]SRV-Ledenbestand 2020-2021.'!$A:$O,15,FALSE)</f>
        <v>C</v>
      </c>
      <c r="F435" s="70" t="str">
        <f>VLOOKUP(A435,'[5]SRV-Ledenbestand 2020-2021.'!$A:$E,5,FALSE)</f>
        <v>-</v>
      </c>
    </row>
    <row r="436" spans="1:7" s="74" customFormat="1" ht="18" customHeight="1" x14ac:dyDescent="0.3">
      <c r="A436" s="72">
        <v>434</v>
      </c>
      <c r="B436" s="67" t="str">
        <f>VLOOKUP(A436,'[5]SRV-Ledenbestand 2020-2021.'!$A:$B,2,FALSE)</f>
        <v>DE SPLINTERS</v>
      </c>
      <c r="C436" s="68" t="str">
        <f>VLOOKUP(A436,'[5]SRV-Ledenbestand 2020-2021.'!$A:$C,3,FALSE)</f>
        <v>SPLI</v>
      </c>
      <c r="D436" s="67" t="str">
        <f>VLOOKUP(A436,'[5]SRV-Ledenbestand 2020-2021.'!$A:$D,4,FALSE)</f>
        <v>HOUTPUT PAUL</v>
      </c>
      <c r="E436" s="69" t="str">
        <f>VLOOKUP(A436,'[5]SRV-Ledenbestand 2020-2021.'!$A:$O,15,FALSE)</f>
        <v>A</v>
      </c>
      <c r="F436" s="70">
        <f>VLOOKUP(A436,'[5]SRV-Ledenbestand 2020-2021.'!$A:$E,5,FALSE)</f>
        <v>1</v>
      </c>
    </row>
    <row r="437" spans="1:7" s="74" customFormat="1" ht="18" customHeight="1" x14ac:dyDescent="0.3">
      <c r="A437" s="73">
        <v>435</v>
      </c>
      <c r="B437" s="67" t="str">
        <f>VLOOKUP(A437,'[5]SRV-Ledenbestand 2020-2021.'!$A:$B,2,FALSE)</f>
        <v>DE SPLINTERS</v>
      </c>
      <c r="C437" s="68" t="str">
        <f>VLOOKUP(A437,'[5]SRV-Ledenbestand 2020-2021.'!$A:$C,3,FALSE)</f>
        <v>SPLI</v>
      </c>
      <c r="D437" s="67" t="str">
        <f>VLOOKUP(A437,'[5]SRV-Ledenbestand 2020-2021.'!$A:$D,4,FALSE)</f>
        <v>MERTENS PARIS</v>
      </c>
      <c r="E437" s="69" t="str">
        <f>VLOOKUP(A437,'[5]SRV-Ledenbestand 2020-2021.'!$A:$O,15,FALSE)</f>
        <v>B</v>
      </c>
      <c r="F437" s="70" t="str">
        <f>VLOOKUP(A437,'[5]SRV-Ledenbestand 2020-2021.'!$A:$E,5,FALSE)</f>
        <v>-</v>
      </c>
    </row>
    <row r="438" spans="1:7" s="74" customFormat="1" ht="18" customHeight="1" x14ac:dyDescent="0.3">
      <c r="A438" s="72">
        <v>436</v>
      </c>
      <c r="B438" s="67" t="s">
        <v>17</v>
      </c>
      <c r="C438" s="68" t="str">
        <f>VLOOKUP(A438,'[5]SRV-Ledenbestand 2020-2021.'!$A:$C,3,FALSE)</f>
        <v>VS</v>
      </c>
      <c r="D438" s="67" t="str">
        <f>VLOOKUP(A438,'[5]SRV-Ledenbestand 2020-2021.'!$A:$D,4,FALSE)</f>
        <v>VAN DEN WIJNGAERT YARI</v>
      </c>
      <c r="E438" s="69" t="str">
        <f>VLOOKUP(A438,'[5]SRV-Ledenbestand 2020-2021.'!$A:$O,15,FALSE)</f>
        <v>D</v>
      </c>
      <c r="F438" s="70" t="str">
        <f>VLOOKUP(A438,'[5]SRV-Ledenbestand 2020-2021.'!$A:$E,5,FALSE)</f>
        <v>-</v>
      </c>
    </row>
    <row r="439" spans="1:7" s="74" customFormat="1" ht="18" customHeight="1" x14ac:dyDescent="0.3">
      <c r="A439" s="73">
        <v>437</v>
      </c>
      <c r="B439" s="67" t="str">
        <f>VLOOKUP(A439,'[5]SRV-Ledenbestand 2020-2021.'!$A:$B,2,FALSE)</f>
        <v>DE SPLINTERS</v>
      </c>
      <c r="C439" s="68" t="str">
        <f>VLOOKUP(A439,'[5]SRV-Ledenbestand 2020-2021.'!$A:$C,3,FALSE)</f>
        <v>SPLI</v>
      </c>
      <c r="D439" s="67" t="str">
        <f>VLOOKUP(A439,'[5]SRV-Ledenbestand 2020-2021.'!$A:$D,4,FALSE)</f>
        <v>POTUMS KOEN</v>
      </c>
      <c r="E439" s="69" t="str">
        <f>VLOOKUP(A439,'[5]SRV-Ledenbestand 2020-2021.'!$A:$O,15,FALSE)</f>
        <v>D</v>
      </c>
      <c r="F439" s="70" t="str">
        <f>VLOOKUP(A439,'[5]SRV-Ledenbestand 2020-2021.'!$A:$E,5,FALSE)</f>
        <v>-</v>
      </c>
    </row>
    <row r="440" spans="1:7" s="74" customFormat="1" ht="18" customHeight="1" x14ac:dyDescent="0.3">
      <c r="A440" s="72">
        <v>438</v>
      </c>
      <c r="B440" s="67" t="str">
        <f>VLOOKUP(A440,'[5]SRV-Ledenbestand 2020-2021.'!$A:$B,2,FALSE)</f>
        <v>OUD LIMBURG</v>
      </c>
      <c r="C440" s="68" t="str">
        <f>VLOOKUP(A440,'[5]SRV-Ledenbestand 2020-2021.'!$A:$C,3,FALSE)</f>
        <v>OUD</v>
      </c>
      <c r="D440" s="67" t="str">
        <f>VLOOKUP(A440,'[5]SRV-Ledenbestand 2020-2021.'!$A:$D,4,FALSE)</f>
        <v>VAN KEER KRISTIAAN</v>
      </c>
      <c r="E440" s="69" t="str">
        <f>VLOOKUP(A440,'[5]SRV-Ledenbestand 2020-2021.'!$A:$O,15,FALSE)</f>
        <v>D</v>
      </c>
      <c r="F440" s="70" t="str">
        <f>VLOOKUP(A440,'[5]SRV-Ledenbestand 2020-2021.'!$A:$E,5,FALSE)</f>
        <v>-</v>
      </c>
    </row>
    <row r="441" spans="1:7" s="74" customFormat="1" ht="18" customHeight="1" x14ac:dyDescent="0.3">
      <c r="A441" s="73">
        <v>439</v>
      </c>
      <c r="B441" s="67" t="str">
        <f>VLOOKUP(A441,'[5]SRV-Ledenbestand 2020-2021.'!$A:$B,2,FALSE)</f>
        <v>DE STATIEVRIENDEN</v>
      </c>
      <c r="C441" s="68" t="str">
        <f>VLOOKUP(A441,'[5]SRV-Ledenbestand 2020-2021.'!$A:$C,3,FALSE)</f>
        <v>STAT</v>
      </c>
      <c r="D441" s="67" t="str">
        <f>VLOOKUP(A441,'[5]SRV-Ledenbestand 2020-2021.'!$A:$D,4,FALSE)</f>
        <v>DE BONDT BRAM</v>
      </c>
      <c r="E441" s="69" t="str">
        <f>VLOOKUP(A441,'[5]SRV-Ledenbestand 2020-2021.'!$A:$O,15,FALSE)</f>
        <v>D</v>
      </c>
      <c r="F441" s="70" t="str">
        <f>VLOOKUP(A441,'[5]SRV-Ledenbestand 2020-2021.'!$A:$E,5,FALSE)</f>
        <v>-</v>
      </c>
    </row>
    <row r="442" spans="1:7" s="74" customFormat="1" ht="18" customHeight="1" x14ac:dyDescent="0.3">
      <c r="A442" s="72">
        <v>440</v>
      </c>
      <c r="B442" s="67" t="str">
        <f>VLOOKUP(A442,'[5]SRV-Ledenbestand 2020-2021.'!$A:$B,2,FALSE)</f>
        <v>THE Q</v>
      </c>
      <c r="C442" s="68" t="str">
        <f>VLOOKUP(A442,'[5]SRV-Ledenbestand 2020-2021.'!$A:$C,3,FALSE)</f>
        <v>THQ</v>
      </c>
      <c r="D442" s="67" t="str">
        <f>VLOOKUP(A442,'[5]SRV-Ledenbestand 2020-2021.'!$A:$D,4,FALSE)</f>
        <v>DE BUYSER GLENN</v>
      </c>
      <c r="E442" s="69" t="str">
        <f>VLOOKUP(A442,'[5]SRV-Ledenbestand 2020-2021.'!$A:$O,15,FALSE)</f>
        <v>B</v>
      </c>
      <c r="F442" s="70" t="str">
        <f>VLOOKUP(A442,'[5]SRV-Ledenbestand 2020-2021.'!$A:$E,5,FALSE)</f>
        <v>-</v>
      </c>
    </row>
    <row r="443" spans="1:7" s="74" customFormat="1" ht="18" customHeight="1" x14ac:dyDescent="0.3">
      <c r="A443" s="73">
        <v>441</v>
      </c>
      <c r="B443" s="67" t="str">
        <f>VLOOKUP(A443,'[5]SRV-Ledenbestand 2020-2021.'!$A:$B,2,FALSE)</f>
        <v>EXCELSIOR</v>
      </c>
      <c r="C443" s="68" t="str">
        <f>VLOOKUP(A443,'[5]SRV-Ledenbestand 2020-2021.'!$A:$C,3,FALSE)</f>
        <v>EXC</v>
      </c>
      <c r="D443" s="67" t="str">
        <f>VLOOKUP(A443,'[5]SRV-Ledenbestand 2020-2021.'!$A:$D,4,FALSE)</f>
        <v>DE BORGER DAVID</v>
      </c>
      <c r="E443" s="69" t="str">
        <f>VLOOKUP(A443,'[5]SRV-Ledenbestand 2020-2021.'!$A:$O,15,FALSE)</f>
        <v>D</v>
      </c>
      <c r="F443" s="70">
        <f>VLOOKUP(A443,'[5]SRV-Ledenbestand 2020-2021.'!$A:$E,5,FALSE)</f>
        <v>2</v>
      </c>
    </row>
    <row r="444" spans="1:7" s="71" customFormat="1" ht="18" customHeight="1" x14ac:dyDescent="0.3">
      <c r="A444" s="72">
        <v>442</v>
      </c>
      <c r="B444" s="67" t="str">
        <f>VLOOKUP(A444,'[5]SRV-Ledenbestand 2020-2021.'!$A:$B,2,FALSE)</f>
        <v>DEN BLACK</v>
      </c>
      <c r="C444" s="68" t="str">
        <f>VLOOKUP(A444,'[5]SRV-Ledenbestand 2020-2021.'!$A:$C,3,FALSE)</f>
        <v>DBLA</v>
      </c>
      <c r="D444" s="67" t="str">
        <f>VLOOKUP(A444,'[5]SRV-Ledenbestand 2020-2021.'!$A:$D,4,FALSE)</f>
        <v>ROCHTUS RAMONA</v>
      </c>
      <c r="E444" s="69" t="str">
        <f>VLOOKUP(A444,'[5]SRV-Ledenbestand 2020-2021.'!$A:$O,15,FALSE)</f>
        <v>C</v>
      </c>
      <c r="F444" s="70">
        <f>VLOOKUP(A444,'[5]SRV-Ledenbestand 2020-2021.'!$A:$E,5,FALSE)</f>
        <v>3</v>
      </c>
    </row>
    <row r="445" spans="1:7" s="71" customFormat="1" ht="18" customHeight="1" x14ac:dyDescent="0.3">
      <c r="A445" s="73">
        <v>443</v>
      </c>
      <c r="B445" s="67" t="str">
        <f>VLOOKUP(A445,'[5]SRV-Ledenbestand 2020-2021.'!$A:$B,2,FALSE)</f>
        <v>DE DAGERS</v>
      </c>
      <c r="C445" s="68" t="str">
        <f>VLOOKUP(A445,'[5]SRV-Ledenbestand 2020-2021.'!$A:$C,3,FALSE)</f>
        <v>DDAG</v>
      </c>
      <c r="D445" s="67" t="str">
        <f>VLOOKUP(A445,'[5]SRV-Ledenbestand 2020-2021.'!$A:$D,4,FALSE)</f>
        <v>VAN LANDEGEM CARLO</v>
      </c>
      <c r="E445" s="69" t="str">
        <f>VLOOKUP(A445,'[5]SRV-Ledenbestand 2020-2021.'!$A:$O,15,FALSE)</f>
        <v>A</v>
      </c>
      <c r="F445" s="70" t="str">
        <f>VLOOKUP(A445,'[5]SRV-Ledenbestand 2020-2021.'!$A:$E,5,FALSE)</f>
        <v>-</v>
      </c>
    </row>
    <row r="446" spans="1:7" s="71" customFormat="1" ht="18" customHeight="1" x14ac:dyDescent="0.3">
      <c r="A446" s="72">
        <v>444</v>
      </c>
      <c r="B446" s="67" t="str">
        <f>VLOOKUP(A446,'[5]SRV-Ledenbestand 2020-2021.'!$A:$B,2,FALSE)</f>
        <v>FLIPPERBOYS</v>
      </c>
      <c r="C446" s="68" t="str">
        <f>VLOOKUP(A446,'[5]SRV-Ledenbestand 2020-2021.'!$A:$C,3,FALSE)</f>
        <v>FLIP</v>
      </c>
      <c r="D446" s="67" t="str">
        <f>VLOOKUP(A446,'[5]SRV-Ledenbestand 2020-2021.'!$A:$D,4,FALSE)</f>
        <v>HERMUS KEVIN</v>
      </c>
      <c r="E446" s="69" t="str">
        <f>VLOOKUP(A446,'[5]SRV-Ledenbestand 2020-2021.'!$A:$O,15,FALSE)</f>
        <v>C</v>
      </c>
      <c r="F446" s="70" t="str">
        <f>VLOOKUP(A446,'[5]SRV-Ledenbestand 2020-2021.'!$A:$E,5,FALSE)</f>
        <v>-</v>
      </c>
    </row>
    <row r="447" spans="1:7" s="74" customFormat="1" ht="18" customHeight="1" x14ac:dyDescent="0.3">
      <c r="A447" s="73">
        <v>445</v>
      </c>
      <c r="B447" s="67" t="str">
        <f>VLOOKUP(A447,'[5]SRV-Ledenbestand 2020-2021.'!$A:$B,2,FALSE)</f>
        <v>DE STATIEVRIENDEN</v>
      </c>
      <c r="C447" s="68" t="str">
        <f>VLOOKUP(A447,'[5]SRV-Ledenbestand 2020-2021.'!$A:$C,3,FALSE)</f>
        <v>STAT</v>
      </c>
      <c r="D447" s="67" t="str">
        <f>VLOOKUP(A447,'[5]SRV-Ledenbestand 2020-2021.'!$A:$D,4,FALSE)</f>
        <v>DE PRETER STEVEN</v>
      </c>
      <c r="E447" s="69" t="str">
        <f>VLOOKUP(A447,'[5]SRV-Ledenbestand 2020-2021.'!$A:$O,15,FALSE)</f>
        <v>D</v>
      </c>
      <c r="F447" s="70">
        <f>VLOOKUP(A447,'[5]SRV-Ledenbestand 2020-2021.'!$A:$E,5,FALSE)</f>
        <v>1</v>
      </c>
      <c r="G447" s="71"/>
    </row>
    <row r="448" spans="1:7" s="74" customFormat="1" ht="18" customHeight="1" x14ac:dyDescent="0.3">
      <c r="A448" s="72">
        <v>446</v>
      </c>
      <c r="B448" s="67" t="str">
        <f>VLOOKUP(A448,'[5]SRV-Ledenbestand 2020-2021.'!$A:$B,2,FALSE)</f>
        <v>ZOGGEHOF</v>
      </c>
      <c r="C448" s="68" t="str">
        <f>VLOOKUP(A448,'[5]SRV-Ledenbestand 2020-2021.'!$A:$C,3,FALSE)</f>
        <v>ZOG</v>
      </c>
      <c r="D448" s="67" t="str">
        <f>VLOOKUP(A448,'[5]SRV-Ledenbestand 2020-2021.'!$A:$D,4,FALSE)</f>
        <v>NELIS LUC</v>
      </c>
      <c r="E448" s="69" t="str">
        <f>VLOOKUP(A448,'[5]SRV-Ledenbestand 2020-2021.'!$A:$O,15,FALSE)</f>
        <v>C</v>
      </c>
      <c r="F448" s="70" t="str">
        <f>VLOOKUP(A448,'[5]SRV-Ledenbestand 2020-2021.'!$A:$E,5,FALSE)</f>
        <v>-</v>
      </c>
      <c r="G448" s="71"/>
    </row>
    <row r="449" spans="1:6" s="74" customFormat="1" ht="18" customHeight="1" x14ac:dyDescent="0.3">
      <c r="A449" s="73">
        <v>447</v>
      </c>
      <c r="B449" s="67" t="s">
        <v>17</v>
      </c>
      <c r="C449" s="68" t="str">
        <f>VLOOKUP(A449,'[5]SRV-Ledenbestand 2020-2021.'!$A:$C,3,FALSE)</f>
        <v>VS</v>
      </c>
      <c r="D449" s="67" t="str">
        <f>VLOOKUP(A449,'[5]SRV-Ledenbestand 2020-2021.'!$A:$D,4,FALSE)</f>
        <v>PEETERS AARON</v>
      </c>
      <c r="E449" s="69" t="str">
        <f>VLOOKUP(A449,'[5]SRV-Ledenbestand 2020-2021.'!$A:$O,15,FALSE)</f>
        <v>D</v>
      </c>
      <c r="F449" s="70" t="str">
        <f>VLOOKUP(A449,'[5]SRV-Ledenbestand 2020-2021.'!$A:$E,5,FALSE)</f>
        <v>-</v>
      </c>
    </row>
    <row r="450" spans="1:6" s="74" customFormat="1" ht="18" customHeight="1" x14ac:dyDescent="0.3">
      <c r="A450" s="72">
        <v>448</v>
      </c>
      <c r="B450" s="67" t="str">
        <f>VLOOKUP(A450,'[5]SRV-Ledenbestand 2020-2021.'!$A:$B,2,FALSE)</f>
        <v>ZANDSTUIVERS</v>
      </c>
      <c r="C450" s="68" t="str">
        <f>VLOOKUP(A450,'[5]SRV-Ledenbestand 2020-2021.'!$A:$C,3,FALSE)</f>
        <v>ZAND</v>
      </c>
      <c r="D450" s="67" t="str">
        <f>VLOOKUP(A450,'[5]SRV-Ledenbestand 2020-2021.'!$A:$D,4,FALSE)</f>
        <v>VAN LYSEBETTEN DIRK</v>
      </c>
      <c r="E450" s="69" t="str">
        <f>VLOOKUP(A450,'[5]SRV-Ledenbestand 2020-2021.'!$A:$O,15,FALSE)</f>
        <v>A</v>
      </c>
      <c r="F450" s="70" t="str">
        <f>VLOOKUP(A450,'[5]SRV-Ledenbestand 2020-2021.'!$A:$E,5,FALSE)</f>
        <v>-</v>
      </c>
    </row>
    <row r="451" spans="1:6" s="74" customFormat="1" ht="18" customHeight="1" x14ac:dyDescent="0.3">
      <c r="A451" s="73">
        <v>449</v>
      </c>
      <c r="B451" s="67" t="str">
        <f>VLOOKUP(A451,'[5]SRV-Ledenbestand 2020-2021.'!$A:$B,2,FALSE)</f>
        <v>DE DAGERS</v>
      </c>
      <c r="C451" s="68" t="str">
        <f>VLOOKUP(A451,'[5]SRV-Ledenbestand 2020-2021.'!$A:$C,3,FALSE)</f>
        <v>DDAG</v>
      </c>
      <c r="D451" s="67" t="str">
        <f>VLOOKUP(A451,'[5]SRV-Ledenbestand 2020-2021.'!$A:$D,4,FALSE)</f>
        <v>HEYMANS JAN</v>
      </c>
      <c r="E451" s="69" t="str">
        <f>VLOOKUP(A451,'[5]SRV-Ledenbestand 2020-2021.'!$A:$O,15,FALSE)</f>
        <v>B</v>
      </c>
      <c r="F451" s="70" t="str">
        <f>VLOOKUP(A451,'[5]SRV-Ledenbestand 2020-2021.'!$A:$E,5,FALSE)</f>
        <v>-</v>
      </c>
    </row>
    <row r="452" spans="1:6" s="74" customFormat="1" ht="18" customHeight="1" x14ac:dyDescent="0.3">
      <c r="A452" s="72">
        <v>450</v>
      </c>
      <c r="B452" s="67" t="str">
        <f>VLOOKUP(A452,'[5]SRV-Ledenbestand 2020-2021.'!$A:$B,2,FALSE)</f>
        <v>DEN TWEEDEN THUIS</v>
      </c>
      <c r="C452" s="68" t="str">
        <f>VLOOKUP(A452,'[5]SRV-Ledenbestand 2020-2021.'!$A:$C,3,FALSE)</f>
        <v>TWT</v>
      </c>
      <c r="D452" s="67" t="str">
        <f>VLOOKUP(A452,'[5]SRV-Ledenbestand 2020-2021.'!$A:$D,4,FALSE)</f>
        <v>ANNAERT GUIDO</v>
      </c>
      <c r="E452" s="69" t="str">
        <f>VLOOKUP(A452,'[5]SRV-Ledenbestand 2020-2021.'!$A:$O,15,FALSE)</f>
        <v>C</v>
      </c>
      <c r="F452" s="70" t="str">
        <f>VLOOKUP(A452,'[5]SRV-Ledenbestand 2020-2021.'!$A:$E,5,FALSE)</f>
        <v>-</v>
      </c>
    </row>
    <row r="453" spans="1:6" s="74" customFormat="1" ht="18" customHeight="1" x14ac:dyDescent="0.3">
      <c r="A453" s="73">
        <v>451</v>
      </c>
      <c r="B453" s="67" t="s">
        <v>17</v>
      </c>
      <c r="C453" s="68" t="str">
        <f>VLOOKUP(A453,'[5]SRV-Ledenbestand 2020-2021.'!$A:$C,3,FALSE)</f>
        <v>VS</v>
      </c>
      <c r="D453" s="67" t="str">
        <f>VLOOKUP(A453,'[5]SRV-Ledenbestand 2020-2021.'!$A:$D,4,FALSE)</f>
        <v>DE RIDDER CARLO</v>
      </c>
      <c r="E453" s="69" t="str">
        <f>VLOOKUP(A453,'[5]SRV-Ledenbestand 2020-2021.'!$A:$O,15,FALSE)</f>
        <v>C</v>
      </c>
      <c r="F453" s="70" t="str">
        <f>VLOOKUP(A453,'[5]SRV-Ledenbestand 2020-2021.'!$A:$E,5,FALSE)</f>
        <v>-</v>
      </c>
    </row>
    <row r="454" spans="1:6" s="74" customFormat="1" ht="18" customHeight="1" x14ac:dyDescent="0.3">
      <c r="A454" s="72">
        <v>452</v>
      </c>
      <c r="B454" s="67" t="str">
        <f>VLOOKUP(A454,'[5]SRV-Ledenbestand 2020-2021.'!$A:$B,2,FALSE)</f>
        <v>BARBOER</v>
      </c>
      <c r="C454" s="68" t="str">
        <f>VLOOKUP(A454,'[5]SRV-Ledenbestand 2020-2021.'!$A:$C,3,FALSE)</f>
        <v>BBR</v>
      </c>
      <c r="D454" s="67" t="str">
        <f>VLOOKUP(A454,'[5]SRV-Ledenbestand 2020-2021.'!$A:$D,4,FALSE)</f>
        <v>CORNELIS RONY</v>
      </c>
      <c r="E454" s="69" t="str">
        <f>VLOOKUP(A454,'[5]SRV-Ledenbestand 2020-2021.'!$A:$O,15,FALSE)</f>
        <v>A</v>
      </c>
      <c r="F454" s="70">
        <f>VLOOKUP(A454,'[5]SRV-Ledenbestand 2020-2021.'!$A:$E,5,FALSE)</f>
        <v>1</v>
      </c>
    </row>
    <row r="455" spans="1:6" s="74" customFormat="1" ht="18" customHeight="1" x14ac:dyDescent="0.3">
      <c r="A455" s="73">
        <v>453</v>
      </c>
      <c r="B455" s="67" t="s">
        <v>17</v>
      </c>
      <c r="C455" s="68" t="str">
        <f>VLOOKUP(A455,'[5]SRV-Ledenbestand 2020-2021.'!$A:$C,3,FALSE)</f>
        <v>VS</v>
      </c>
      <c r="D455" s="67" t="str">
        <f>VLOOKUP(A455,'[5]SRV-Ledenbestand 2020-2021.'!$A:$D,4,FALSE)</f>
        <v>BOSTEELS LUC</v>
      </c>
      <c r="E455" s="69" t="str">
        <f>VLOOKUP(A455,'[5]SRV-Ledenbestand 2020-2021.'!$A:$O,15,FALSE)</f>
        <v>D</v>
      </c>
      <c r="F455" s="70" t="str">
        <f>VLOOKUP(A455,'[5]SRV-Ledenbestand 2020-2021.'!$A:$E,5,FALSE)</f>
        <v>-</v>
      </c>
    </row>
    <row r="456" spans="1:6" s="74" customFormat="1" ht="18" customHeight="1" x14ac:dyDescent="0.3">
      <c r="A456" s="72">
        <v>454</v>
      </c>
      <c r="B456" s="67" t="str">
        <f>VLOOKUP(A456,'[5]SRV-Ledenbestand 2020-2021.'!$A:$B,2,FALSE)</f>
        <v>DE VETTEN OS</v>
      </c>
      <c r="C456" s="68" t="str">
        <f>VLOOKUP(A456,'[5]SRV-Ledenbestand 2020-2021.'!$A:$C,3,FALSE)</f>
        <v>DVO</v>
      </c>
      <c r="D456" s="67" t="str">
        <f>VLOOKUP(A456,'[5]SRV-Ledenbestand 2020-2021.'!$A:$D,4,FALSE)</f>
        <v>MEERT GUSTAAF</v>
      </c>
      <c r="E456" s="69" t="str">
        <f>VLOOKUP(A456,'[5]SRV-Ledenbestand 2020-2021.'!$A:$O,15,FALSE)</f>
        <v>D</v>
      </c>
      <c r="F456" s="70" t="str">
        <f>VLOOKUP(A456,'[5]SRV-Ledenbestand 2020-2021.'!$A:$E,5,FALSE)</f>
        <v>-</v>
      </c>
    </row>
    <row r="457" spans="1:6" s="74" customFormat="1" ht="18" customHeight="1" x14ac:dyDescent="0.3">
      <c r="A457" s="73">
        <v>455</v>
      </c>
      <c r="B457" s="67" t="str">
        <f>VLOOKUP(A457,'[5]SRV-Ledenbestand 2020-2021.'!$A:$B,2,FALSE)</f>
        <v>EMILE V</v>
      </c>
      <c r="C457" s="68" t="str">
        <f>VLOOKUP(A457,'[5]SRV-Ledenbestand 2020-2021.'!$A:$C,3,FALSE)</f>
        <v>EM-V</v>
      </c>
      <c r="D457" s="67" t="str">
        <f>VLOOKUP(A457,'[5]SRV-Ledenbestand 2020-2021.'!$A:$D,4,FALSE)</f>
        <v>DELCROIX IVAN</v>
      </c>
      <c r="E457" s="69" t="str">
        <f>VLOOKUP(A457,'[5]SRV-Ledenbestand 2020-2021.'!$A:$O,15,FALSE)</f>
        <v>D</v>
      </c>
      <c r="F457" s="70" t="str">
        <f>VLOOKUP(A457,'[5]SRV-Ledenbestand 2020-2021.'!$A:$E,5,FALSE)</f>
        <v>-</v>
      </c>
    </row>
    <row r="458" spans="1:6" s="74" customFormat="1" ht="18" customHeight="1" x14ac:dyDescent="0.3">
      <c r="A458" s="72">
        <v>456</v>
      </c>
      <c r="B458" s="67" t="s">
        <v>17</v>
      </c>
      <c r="C458" s="68" t="str">
        <f>VLOOKUP(A458,'[5]SRV-Ledenbestand 2020-2021.'!$A:$C,3,FALSE)</f>
        <v>VS</v>
      </c>
      <c r="D458" s="67" t="str">
        <f>VLOOKUP(A458,'[5]SRV-Ledenbestand 2020-2021.'!$A:$D,4,FALSE)</f>
        <v>VAN CAUTEREN GEERT</v>
      </c>
      <c r="E458" s="69" t="str">
        <f>VLOOKUP(A458,'[5]SRV-Ledenbestand 2020-2021.'!$A:$O,15,FALSE)</f>
        <v>D</v>
      </c>
      <c r="F458" s="70" t="str">
        <f>VLOOKUP(A458,'[5]SRV-Ledenbestand 2020-2021.'!$A:$E,5,FALSE)</f>
        <v>-</v>
      </c>
    </row>
    <row r="459" spans="1:6" s="74" customFormat="1" ht="18" customHeight="1" x14ac:dyDescent="0.3">
      <c r="A459" s="73">
        <v>457</v>
      </c>
      <c r="B459" s="67" t="str">
        <f>VLOOKUP(A459,'[5]SRV-Ledenbestand 2020-2021.'!$A:$B,2,FALSE)</f>
        <v>ZANDSTUIVERS</v>
      </c>
      <c r="C459" s="68" t="str">
        <f>VLOOKUP(A459,'[5]SRV-Ledenbestand 2020-2021.'!$A:$C,3,FALSE)</f>
        <v>ZAND</v>
      </c>
      <c r="D459" s="67" t="str">
        <f>VLOOKUP(A459,'[5]SRV-Ledenbestand 2020-2021.'!$A:$D,4,FALSE)</f>
        <v>DE WILDE GUY</v>
      </c>
      <c r="E459" s="69" t="str">
        <f>VLOOKUP(A459,'[5]SRV-Ledenbestand 2020-2021.'!$A:$O,15,FALSE)</f>
        <v>B</v>
      </c>
      <c r="F459" s="70" t="str">
        <f>VLOOKUP(A459,'[5]SRV-Ledenbestand 2020-2021.'!$A:$E,5,FALSE)</f>
        <v>-</v>
      </c>
    </row>
    <row r="460" spans="1:6" s="74" customFormat="1" ht="18" customHeight="1" x14ac:dyDescent="0.3">
      <c r="A460" s="72">
        <v>458</v>
      </c>
      <c r="B460" s="67" t="str">
        <f>VLOOKUP(A460,'[5]SRV-Ledenbestand 2020-2021.'!$A:$B,2,FALSE)</f>
        <v>DE VOSKES</v>
      </c>
      <c r="C460" s="68" t="str">
        <f>VLOOKUP(A460,'[5]SRV-Ledenbestand 2020-2021.'!$A:$C,3,FALSE)</f>
        <v>VOS</v>
      </c>
      <c r="D460" s="67" t="str">
        <f>VLOOKUP(A460,'[5]SRV-Ledenbestand 2020-2021.'!$A:$D,4,FALSE)</f>
        <v>VAN UFFEL MARTIN</v>
      </c>
      <c r="E460" s="69" t="str">
        <f>VLOOKUP(A460,'[5]SRV-Ledenbestand 2020-2021.'!$A:$O,15,FALSE)</f>
        <v>B</v>
      </c>
      <c r="F460" s="70" t="str">
        <f>VLOOKUP(A460,'[5]SRV-Ledenbestand 2020-2021.'!$A:$E,5,FALSE)</f>
        <v>-</v>
      </c>
    </row>
    <row r="461" spans="1:6" s="74" customFormat="1" ht="18" customHeight="1" x14ac:dyDescent="0.3">
      <c r="A461" s="73">
        <v>459</v>
      </c>
      <c r="B461" s="67" t="str">
        <f>VLOOKUP(A461,'[5]SRV-Ledenbestand 2020-2021.'!$A:$B,2,FALSE)</f>
        <v>ZANDSTUIVERS</v>
      </c>
      <c r="C461" s="68" t="str">
        <f>VLOOKUP(A461,'[5]SRV-Ledenbestand 2020-2021.'!$A:$C,3,FALSE)</f>
        <v>ZAND</v>
      </c>
      <c r="D461" s="67" t="str">
        <f>VLOOKUP(A461,'[5]SRV-Ledenbestand 2020-2021.'!$A:$D,4,FALSE)</f>
        <v>MOUTON HERMAN</v>
      </c>
      <c r="E461" s="69" t="str">
        <f>VLOOKUP(A461,'[5]SRV-Ledenbestand 2020-2021.'!$A:$O,15,FALSE)</f>
        <v>B</v>
      </c>
      <c r="F461" s="70" t="str">
        <f>VLOOKUP(A461,'[5]SRV-Ledenbestand 2020-2021.'!$A:$E,5,FALSE)</f>
        <v>-</v>
      </c>
    </row>
    <row r="462" spans="1:6" s="74" customFormat="1" ht="18" customHeight="1" x14ac:dyDescent="0.3">
      <c r="A462" s="72">
        <v>460</v>
      </c>
      <c r="B462" s="67" t="str">
        <f>VLOOKUP(A462,'[5]SRV-Ledenbestand 2020-2021.'!$A:$B,2,FALSE)</f>
        <v>ZANDSTUIVERS</v>
      </c>
      <c r="C462" s="68" t="str">
        <f>VLOOKUP(A462,'[5]SRV-Ledenbestand 2020-2021.'!$A:$C,3,FALSE)</f>
        <v>ZAND</v>
      </c>
      <c r="D462" s="67" t="str">
        <f>VLOOKUP(A462,'[5]SRV-Ledenbestand 2020-2021.'!$A:$D,4,FALSE)</f>
        <v>OST WIM</v>
      </c>
      <c r="E462" s="69" t="str">
        <f>VLOOKUP(A462,'[5]SRV-Ledenbestand 2020-2021.'!$A:$O,15,FALSE)</f>
        <v>B</v>
      </c>
      <c r="F462" s="70" t="str">
        <f>VLOOKUP(A462,'[5]SRV-Ledenbestand 2020-2021.'!$A:$E,5,FALSE)</f>
        <v>-</v>
      </c>
    </row>
    <row r="463" spans="1:6" s="74" customFormat="1" ht="18" customHeight="1" x14ac:dyDescent="0.3">
      <c r="A463" s="73">
        <v>461</v>
      </c>
      <c r="B463" s="67" t="s">
        <v>17</v>
      </c>
      <c r="C463" s="68" t="str">
        <f>VLOOKUP(A463,'[5]SRV-Ledenbestand 2020-2021.'!$A:$C,3,FALSE)</f>
        <v>VS</v>
      </c>
      <c r="D463" s="67" t="str">
        <f>VLOOKUP(A463,'[5]SRV-Ledenbestand 2020-2021.'!$A:$D,4,FALSE)</f>
        <v>VAN ROMPAEY YVES</v>
      </c>
      <c r="E463" s="69" t="str">
        <f>VLOOKUP(A463,'[5]SRV-Ledenbestand 2020-2021.'!$A:$O,15,FALSE)</f>
        <v>C</v>
      </c>
      <c r="F463" s="70" t="str">
        <f>VLOOKUP(A463,'[5]SRV-Ledenbestand 2020-2021.'!$A:$E,5,FALSE)</f>
        <v>-</v>
      </c>
    </row>
    <row r="464" spans="1:6" s="74" customFormat="1" ht="18" customHeight="1" x14ac:dyDescent="0.3">
      <c r="A464" s="72">
        <v>462</v>
      </c>
      <c r="B464" s="67" t="str">
        <f>VLOOKUP(A464,'[5]SRV-Ledenbestand 2020-2021.'!$A:$B,2,FALSE)</f>
        <v>HET WIEL</v>
      </c>
      <c r="C464" s="68" t="str">
        <f>VLOOKUP(A464,'[5]SRV-Ledenbestand 2020-2021.'!$A:$C,3,FALSE)</f>
        <v>WIEL</v>
      </c>
      <c r="D464" s="67" t="str">
        <f>VLOOKUP(A464,'[5]SRV-Ledenbestand 2020-2021.'!$A:$D,4,FALSE)</f>
        <v>DE RIDDER ALFONS</v>
      </c>
      <c r="E464" s="69" t="str">
        <f>VLOOKUP(A464,'[5]SRV-Ledenbestand 2020-2021.'!$A:$O,15,FALSE)</f>
        <v>C</v>
      </c>
      <c r="F464" s="70">
        <f>VLOOKUP(A464,'[5]SRV-Ledenbestand 2020-2021.'!$A:$E,5,FALSE)</f>
        <v>2</v>
      </c>
    </row>
    <row r="465" spans="1:6" s="74" customFormat="1" ht="18" customHeight="1" x14ac:dyDescent="0.3">
      <c r="A465" s="73">
        <v>463</v>
      </c>
      <c r="B465" s="67" t="str">
        <f>VLOOKUP(A465,'[5]SRV-Ledenbestand 2020-2021.'!$A:$B,2,FALSE)</f>
        <v>PLAZA</v>
      </c>
      <c r="C465" s="68" t="str">
        <f>VLOOKUP(A465,'[5]SRV-Ledenbestand 2020-2021.'!$A:$C,3,FALSE)</f>
        <v>PLZ</v>
      </c>
      <c r="D465" s="67" t="str">
        <f>VLOOKUP(A465,'[5]SRV-Ledenbestand 2020-2021.'!$A:$D,4,FALSE)</f>
        <v>VERBEECK GERRIT</v>
      </c>
      <c r="E465" s="69" t="str">
        <f>VLOOKUP(A465,'[5]SRV-Ledenbestand 2020-2021.'!$A:$O,15,FALSE)</f>
        <v>D</v>
      </c>
      <c r="F465" s="70" t="str">
        <f>VLOOKUP(A465,'[5]SRV-Ledenbestand 2020-2021.'!$A:$E,5,FALSE)</f>
        <v>-</v>
      </c>
    </row>
    <row r="466" spans="1:6" s="71" customFormat="1" ht="18" customHeight="1" x14ac:dyDescent="0.3">
      <c r="A466" s="72">
        <v>464</v>
      </c>
      <c r="B466" s="67" t="s">
        <v>17</v>
      </c>
      <c r="C466" s="68" t="str">
        <f>VLOOKUP(A466,'[5]SRV-Ledenbestand 2020-2021.'!$A:$C,3,FALSE)</f>
        <v>VS</v>
      </c>
      <c r="D466" s="67" t="str">
        <f>VLOOKUP(A466,'[5]SRV-Ledenbestand 2020-2021.'!$A:$D,4,FALSE)</f>
        <v>CLOCKAERTS SABINE</v>
      </c>
      <c r="E466" s="69" t="str">
        <f>VLOOKUP(A466,'[5]SRV-Ledenbestand 2020-2021.'!$A:$O,15,FALSE)</f>
        <v>NA</v>
      </c>
      <c r="F466" s="70" t="str">
        <f>VLOOKUP(A466,'[5]SRV-Ledenbestand 2020-2021.'!$A:$E,5,FALSE)</f>
        <v>-</v>
      </c>
    </row>
    <row r="467" spans="1:6" s="74" customFormat="1" ht="18" customHeight="1" x14ac:dyDescent="0.3">
      <c r="A467" s="73">
        <v>465</v>
      </c>
      <c r="B467" s="67" t="s">
        <v>17</v>
      </c>
      <c r="C467" s="68" t="str">
        <f>VLOOKUP(A467,'[5]SRV-Ledenbestand 2020-2021.'!$A:$C,3,FALSE)</f>
        <v>VS</v>
      </c>
      <c r="D467" s="67" t="str">
        <f>VLOOKUP(A467,'[5]SRV-Ledenbestand 2020-2021.'!$A:$D,4,FALSE)</f>
        <v>VERSPECHT NORBERT</v>
      </c>
      <c r="E467" s="69" t="str">
        <f>VLOOKUP(A467,'[5]SRV-Ledenbestand 2020-2021.'!$A:$O,15,FALSE)</f>
        <v>C</v>
      </c>
      <c r="F467" s="70" t="str">
        <f>VLOOKUP(A467,'[5]SRV-Ledenbestand 2020-2021.'!$A:$E,5,FALSE)</f>
        <v>-</v>
      </c>
    </row>
    <row r="468" spans="1:6" s="74" customFormat="1" ht="18" customHeight="1" x14ac:dyDescent="0.3">
      <c r="A468" s="72">
        <v>466</v>
      </c>
      <c r="B468" s="67" t="s">
        <v>17</v>
      </c>
      <c r="C468" s="68" t="str">
        <f>VLOOKUP(A468,'[5]SRV-Ledenbestand 2020-2021.'!$A:$C,3,FALSE)</f>
        <v>VS</v>
      </c>
      <c r="D468" s="67" t="str">
        <f>VLOOKUP(A468,'[5]SRV-Ledenbestand 2020-2021.'!$A:$D,4,FALSE)</f>
        <v>VERGAUWEN JOHAN</v>
      </c>
      <c r="E468" s="69" t="str">
        <f>VLOOKUP(A468,'[5]SRV-Ledenbestand 2020-2021.'!$A:$O,15,FALSE)</f>
        <v>C</v>
      </c>
      <c r="F468" s="70" t="str">
        <f>VLOOKUP(A468,'[5]SRV-Ledenbestand 2020-2021.'!$A:$E,5,FALSE)</f>
        <v>-</v>
      </c>
    </row>
    <row r="469" spans="1:6" s="74" customFormat="1" ht="18" customHeight="1" x14ac:dyDescent="0.3">
      <c r="A469" s="73">
        <v>467</v>
      </c>
      <c r="B469" s="67" t="str">
        <f>VLOOKUP(A469,'[5]SRV-Ledenbestand 2020-2021.'!$A:$B,2,FALSE)</f>
        <v>EMILE V</v>
      </c>
      <c r="C469" s="68" t="str">
        <f>VLOOKUP(A469,'[5]SRV-Ledenbestand 2020-2021.'!$A:$C,3,FALSE)</f>
        <v>EM-V</v>
      </c>
      <c r="D469" s="67" t="str">
        <f>VLOOKUP(A469,'[5]SRV-Ledenbestand 2020-2021.'!$A:$D,4,FALSE)</f>
        <v>COOMANS LUDO</v>
      </c>
      <c r="E469" s="69" t="str">
        <f>VLOOKUP(A469,'[5]SRV-Ledenbestand 2020-2021.'!$A:$O,15,FALSE)</f>
        <v>C</v>
      </c>
      <c r="F469" s="70" t="str">
        <f>VLOOKUP(A469,'[5]SRV-Ledenbestand 2020-2021.'!$A:$E,5,FALSE)</f>
        <v>-</v>
      </c>
    </row>
    <row r="470" spans="1:6" s="74" customFormat="1" ht="18" customHeight="1" x14ac:dyDescent="0.3">
      <c r="A470" s="72">
        <v>468</v>
      </c>
      <c r="B470" s="67" t="s">
        <v>17</v>
      </c>
      <c r="C470" s="68" t="str">
        <f>VLOOKUP(A470,'[5]SRV-Ledenbestand 2020-2021.'!$A:$C,3,FALSE)</f>
        <v>VS</v>
      </c>
      <c r="D470" s="67" t="str">
        <f>VLOOKUP(A470,'[5]SRV-Ledenbestand 2020-2021.'!$A:$D,4,FALSE)</f>
        <v>DE CLIPPELEIR TONI</v>
      </c>
      <c r="E470" s="69" t="str">
        <f>VLOOKUP(A470,'[5]SRV-Ledenbestand 2020-2021.'!$A:$O,15,FALSE)</f>
        <v>C</v>
      </c>
      <c r="F470" s="70" t="str">
        <f>VLOOKUP(A470,'[5]SRV-Ledenbestand 2020-2021.'!$A:$E,5,FALSE)</f>
        <v>-</v>
      </c>
    </row>
    <row r="471" spans="1:6" s="74" customFormat="1" ht="18" customHeight="1" x14ac:dyDescent="0.3">
      <c r="A471" s="73">
        <v>469</v>
      </c>
      <c r="B471" s="67" t="s">
        <v>17</v>
      </c>
      <c r="C471" s="68" t="str">
        <f>VLOOKUP(A471,'[5]SRV-Ledenbestand 2020-2021.'!$A:$C,3,FALSE)</f>
        <v>VS</v>
      </c>
      <c r="D471" s="67" t="str">
        <f>VLOOKUP(A471,'[5]SRV-Ledenbestand 2020-2021.'!$A:$D,4,FALSE)</f>
        <v>MAEREMANS EMIEL</v>
      </c>
      <c r="E471" s="69" t="str">
        <f>VLOOKUP(A471,'[5]SRV-Ledenbestand 2020-2021.'!$A:$O,15,FALSE)</f>
        <v>C</v>
      </c>
      <c r="F471" s="70" t="str">
        <f>VLOOKUP(A471,'[5]SRV-Ledenbestand 2020-2021.'!$A:$E,5,FALSE)</f>
        <v>-</v>
      </c>
    </row>
    <row r="472" spans="1:6" s="74" customFormat="1" ht="18" customHeight="1" x14ac:dyDescent="0.3">
      <c r="A472" s="72">
        <v>470</v>
      </c>
      <c r="B472" s="67" t="s">
        <v>17</v>
      </c>
      <c r="C472" s="68" t="str">
        <f>VLOOKUP(A472,'[5]SRV-Ledenbestand 2020-2021.'!$A:$C,3,FALSE)</f>
        <v>VS</v>
      </c>
      <c r="D472" s="67" t="str">
        <f>VLOOKUP(A472,'[5]SRV-Ledenbestand 2020-2021.'!$A:$D,4,FALSE)</f>
        <v>PIESSENS PASCAL</v>
      </c>
      <c r="E472" s="69" t="str">
        <f>VLOOKUP(A472,'[5]SRV-Ledenbestand 2020-2021.'!$A:$O,15,FALSE)</f>
        <v>D</v>
      </c>
      <c r="F472" s="70" t="str">
        <f>VLOOKUP(A472,'[5]SRV-Ledenbestand 2020-2021.'!$A:$E,5,FALSE)</f>
        <v>-</v>
      </c>
    </row>
    <row r="473" spans="1:6" s="74" customFormat="1" ht="18" customHeight="1" x14ac:dyDescent="0.3">
      <c r="A473" s="73">
        <v>471</v>
      </c>
      <c r="B473" s="67" t="str">
        <f>VLOOKUP(A473,'[5]SRV-Ledenbestand 2020-2021.'!$A:$B,2,FALSE)</f>
        <v>KALFORT SPORTIF</v>
      </c>
      <c r="C473" s="68" t="str">
        <f>VLOOKUP(A473,'[5]SRV-Ledenbestand 2020-2021.'!$A:$C,3,FALSE)</f>
        <v>KALF</v>
      </c>
      <c r="D473" s="67" t="str">
        <f>VLOOKUP(A473,'[5]SRV-Ledenbestand 2020-2021.'!$A:$D,4,FALSE)</f>
        <v>BOEYKENS EDWARD</v>
      </c>
      <c r="E473" s="69" t="str">
        <f>VLOOKUP(A473,'[5]SRV-Ledenbestand 2020-2021.'!$A:$O,15,FALSE)</f>
        <v>NA</v>
      </c>
      <c r="F473" s="70" t="str">
        <f>VLOOKUP(A473,'[5]SRV-Ledenbestand 2020-2021.'!$A:$E,5,FALSE)</f>
        <v>-</v>
      </c>
    </row>
    <row r="474" spans="1:6" s="74" customFormat="1" ht="18" customHeight="1" x14ac:dyDescent="0.3">
      <c r="A474" s="72">
        <v>472</v>
      </c>
      <c r="B474" s="67" t="str">
        <f>VLOOKUP(A474,'[5]SRV-Ledenbestand 2020-2021.'!$A:$B,2,FALSE)</f>
        <v>'t ZANDHOF</v>
      </c>
      <c r="C474" s="68" t="str">
        <f>VLOOKUP(A474,'[5]SRV-Ledenbestand 2020-2021.'!$A:$C,3,FALSE)</f>
        <v>TZH</v>
      </c>
      <c r="D474" s="67" t="str">
        <f>VLOOKUP(A474,'[5]SRV-Ledenbestand 2020-2021.'!$A:$D,4,FALSE)</f>
        <v>DE KUYPER VEERLE</v>
      </c>
      <c r="E474" s="69" t="str">
        <f>VLOOKUP(A474,'[5]SRV-Ledenbestand 2020-2021.'!$A:$O,15,FALSE)</f>
        <v>D</v>
      </c>
      <c r="F474" s="70" t="str">
        <f>VLOOKUP(A474,'[5]SRV-Ledenbestand 2020-2021.'!$A:$E,5,FALSE)</f>
        <v>-</v>
      </c>
    </row>
    <row r="475" spans="1:6" s="74" customFormat="1" ht="18" customHeight="1" x14ac:dyDescent="0.3">
      <c r="A475" s="73">
        <v>473</v>
      </c>
      <c r="B475" s="67" t="s">
        <v>17</v>
      </c>
      <c r="C475" s="68" t="str">
        <f>VLOOKUP(A475,'[5]SRV-Ledenbestand 2020-2021.'!$A:$C,3,FALSE)</f>
        <v>VS</v>
      </c>
      <c r="D475" s="67" t="str">
        <f>VLOOKUP(A475,'[5]SRV-Ledenbestand 2020-2021.'!$A:$D,4,FALSE)</f>
        <v>RINGOOT STEVEN</v>
      </c>
      <c r="E475" s="69" t="str">
        <f>VLOOKUP(A475,'[5]SRV-Ledenbestand 2020-2021.'!$A:$O,15,FALSE)</f>
        <v>C</v>
      </c>
      <c r="F475" s="70" t="str">
        <f>VLOOKUP(A475,'[5]SRV-Ledenbestand 2020-2021.'!$A:$E,5,FALSE)</f>
        <v>-</v>
      </c>
    </row>
    <row r="476" spans="1:6" s="74" customFormat="1" ht="18" customHeight="1" x14ac:dyDescent="0.3">
      <c r="A476" s="72">
        <v>474</v>
      </c>
      <c r="B476" s="67" t="s">
        <v>17</v>
      </c>
      <c r="C476" s="68" t="str">
        <f>VLOOKUP(A476,'[5]SRV-Ledenbestand 2020-2021.'!$A:$C,3,FALSE)</f>
        <v>VS</v>
      </c>
      <c r="D476" s="67" t="str">
        <f>VLOOKUP(A476,'[5]SRV-Ledenbestand 2020-2021.'!$A:$D,4,FALSE)</f>
        <v>MARECHAL AIME</v>
      </c>
      <c r="E476" s="69" t="str">
        <f>VLOOKUP(A476,'[5]SRV-Ledenbestand 2020-2021.'!$A:$O,15,FALSE)</f>
        <v>D</v>
      </c>
      <c r="F476" s="70" t="str">
        <f>VLOOKUP(A476,'[5]SRV-Ledenbestand 2020-2021.'!$A:$E,5,FALSE)</f>
        <v>-</v>
      </c>
    </row>
    <row r="477" spans="1:6" s="74" customFormat="1" ht="18" customHeight="1" x14ac:dyDescent="0.3">
      <c r="A477" s="73">
        <v>475</v>
      </c>
      <c r="B477" s="67" t="str">
        <f>VLOOKUP(A477,'[5]SRV-Ledenbestand 2020-2021.'!$A:$B,2,FALSE)</f>
        <v>ZANDSTUIVERS</v>
      </c>
      <c r="C477" s="68" t="str">
        <f>VLOOKUP(A477,'[5]SRV-Ledenbestand 2020-2021.'!$A:$C,3,FALSE)</f>
        <v>ZAND</v>
      </c>
      <c r="D477" s="67" t="str">
        <f>VLOOKUP(A477,'[5]SRV-Ledenbestand 2020-2021.'!$A:$D,4,FALSE)</f>
        <v>VAN LYSEBETTEN OCTAAF</v>
      </c>
      <c r="E477" s="69" t="str">
        <f>VLOOKUP(A477,'[5]SRV-Ledenbestand 2020-2021.'!$A:$O,15,FALSE)</f>
        <v>A</v>
      </c>
      <c r="F477" s="70" t="str">
        <f>VLOOKUP(A477,'[5]SRV-Ledenbestand 2020-2021.'!$A:$E,5,FALSE)</f>
        <v>-</v>
      </c>
    </row>
    <row r="478" spans="1:6" s="74" customFormat="1" ht="18" customHeight="1" x14ac:dyDescent="0.3">
      <c r="A478" s="72">
        <v>476</v>
      </c>
      <c r="B478" s="67" t="s">
        <v>17</v>
      </c>
      <c r="C478" s="68" t="str">
        <f>VLOOKUP(A478,'[5]SRV-Ledenbestand 2020-2021.'!$A:$C,3,FALSE)</f>
        <v>VS</v>
      </c>
      <c r="D478" s="67" t="str">
        <f>VLOOKUP(A478,'[5]SRV-Ledenbestand 2020-2021.'!$A:$D,4,FALSE)</f>
        <v>DE DECKER KENNY</v>
      </c>
      <c r="E478" s="69" t="str">
        <f>VLOOKUP(A478,'[5]SRV-Ledenbestand 2020-2021.'!$A:$O,15,FALSE)</f>
        <v>C</v>
      </c>
      <c r="F478" s="70" t="str">
        <f>VLOOKUP(A478,'[5]SRV-Ledenbestand 2020-2021.'!$A:$E,5,FALSE)</f>
        <v>-</v>
      </c>
    </row>
    <row r="479" spans="1:6" s="74" customFormat="1" ht="18" customHeight="1" x14ac:dyDescent="0.3">
      <c r="A479" s="73">
        <v>477</v>
      </c>
      <c r="B479" s="67" t="s">
        <v>17</v>
      </c>
      <c r="C479" s="68" t="str">
        <f>VLOOKUP(A479,'[5]SRV-Ledenbestand 2020-2021.'!$A:$C,3,FALSE)</f>
        <v>VS</v>
      </c>
      <c r="D479" s="67" t="str">
        <f>VLOOKUP(A479,'[5]SRV-Ledenbestand 2020-2021.'!$A:$D,4,FALSE)</f>
        <v>SEUTENS CYNTHIA</v>
      </c>
      <c r="E479" s="69" t="str">
        <f>VLOOKUP(A479,'[5]SRV-Ledenbestand 2020-2021.'!$A:$O,15,FALSE)</f>
        <v>NA</v>
      </c>
      <c r="F479" s="70" t="str">
        <f>VLOOKUP(A479,'[5]SRV-Ledenbestand 2020-2021.'!$A:$E,5,FALSE)</f>
        <v>-</v>
      </c>
    </row>
    <row r="480" spans="1:6" s="74" customFormat="1" ht="18" customHeight="1" x14ac:dyDescent="0.3">
      <c r="A480" s="72">
        <v>478</v>
      </c>
      <c r="B480" s="67" t="str">
        <f>VLOOKUP(A480,'[5]SRV-Ledenbestand 2020-2021.'!$A:$B,2,FALSE)</f>
        <v>DE DAGERS</v>
      </c>
      <c r="C480" s="68" t="str">
        <f>VLOOKUP(A480,'[5]SRV-Ledenbestand 2020-2021.'!$A:$C,3,FALSE)</f>
        <v>DDAG</v>
      </c>
      <c r="D480" s="67" t="str">
        <f>VLOOKUP(A480,'[5]SRV-Ledenbestand 2020-2021.'!$A:$D,4,FALSE)</f>
        <v>HEIRBAUT JEAN-PIERRE</v>
      </c>
      <c r="E480" s="69" t="str">
        <f>VLOOKUP(A480,'[5]SRV-Ledenbestand 2020-2021.'!$A:$O,15,FALSE)</f>
        <v>B</v>
      </c>
      <c r="F480" s="70" t="str">
        <f>VLOOKUP(A480,'[5]SRV-Ledenbestand 2020-2021.'!$A:$E,5,FALSE)</f>
        <v>-</v>
      </c>
    </row>
    <row r="481" spans="1:6" s="74" customFormat="1" ht="18" customHeight="1" x14ac:dyDescent="0.3">
      <c r="A481" s="73">
        <v>479</v>
      </c>
      <c r="B481" s="67" t="str">
        <f>VLOOKUP(A481,'[5]SRV-Ledenbestand 2020-2021.'!$A:$B,2,FALSE)</f>
        <v>DE STATIEVRIENDEN</v>
      </c>
      <c r="C481" s="68" t="str">
        <f>VLOOKUP(A481,'[5]SRV-Ledenbestand 2020-2021.'!$A:$C,3,FALSE)</f>
        <v>STAT</v>
      </c>
      <c r="D481" s="67" t="str">
        <f>VLOOKUP(A481,'[5]SRV-Ledenbestand 2020-2021.'!$A:$D,4,FALSE)</f>
        <v>VAN MALDEREN GERT</v>
      </c>
      <c r="E481" s="69" t="str">
        <f>VLOOKUP(A481,'[5]SRV-Ledenbestand 2020-2021.'!$A:$O,15,FALSE)</f>
        <v>C</v>
      </c>
      <c r="F481" s="70" t="str">
        <f>VLOOKUP(A481,'[5]SRV-Ledenbestand 2020-2021.'!$A:$E,5,FALSE)</f>
        <v>-</v>
      </c>
    </row>
    <row r="482" spans="1:6" s="74" customFormat="1" ht="18" customHeight="1" x14ac:dyDescent="0.3">
      <c r="A482" s="72">
        <v>480</v>
      </c>
      <c r="B482" s="67" t="str">
        <f>VLOOKUP(A482,'[5]SRV-Ledenbestand 2020-2021.'!$A:$B,2,FALSE)</f>
        <v>EXCELSIOR</v>
      </c>
      <c r="C482" s="68" t="str">
        <f>VLOOKUP(A482,'[5]SRV-Ledenbestand 2020-2021.'!$A:$C,3,FALSE)</f>
        <v>EXC</v>
      </c>
      <c r="D482" s="67" t="str">
        <f>VLOOKUP(A482,'[5]SRV-Ledenbestand 2020-2021.'!$A:$D,4,FALSE)</f>
        <v>KERREMANS YENTL</v>
      </c>
      <c r="E482" s="69" t="str">
        <f>VLOOKUP(A482,'[5]SRV-Ledenbestand 2020-2021.'!$A:$O,15,FALSE)</f>
        <v>B</v>
      </c>
      <c r="F482" s="70">
        <f>VLOOKUP(A482,'[5]SRV-Ledenbestand 2020-2021.'!$A:$E,5,FALSE)</f>
        <v>1</v>
      </c>
    </row>
    <row r="483" spans="1:6" s="74" customFormat="1" ht="18" customHeight="1" x14ac:dyDescent="0.3">
      <c r="A483" s="73">
        <v>481</v>
      </c>
      <c r="B483" s="67" t="str">
        <f>VLOOKUP(A483,'[5]SRV-Ledenbestand 2020-2021.'!$A:$B,2,FALSE)</f>
        <v>DE VETTEN OS</v>
      </c>
      <c r="C483" s="68" t="str">
        <f>VLOOKUP(A483,'[5]SRV-Ledenbestand 2020-2021.'!$A:$C,3,FALSE)</f>
        <v>DVO</v>
      </c>
      <c r="D483" s="67" t="str">
        <f>VLOOKUP(A483,'[5]SRV-Ledenbestand 2020-2021.'!$A:$D,4,FALSE)</f>
        <v>SIEBENS XAVIER</v>
      </c>
      <c r="E483" s="69" t="str">
        <f>VLOOKUP(A483,'[5]SRV-Ledenbestand 2020-2021.'!$A:$O,15,FALSE)</f>
        <v>D</v>
      </c>
      <c r="F483" s="70" t="str">
        <f>VLOOKUP(A483,'[5]SRV-Ledenbestand 2020-2021.'!$A:$E,5,FALSE)</f>
        <v>-</v>
      </c>
    </row>
    <row r="484" spans="1:6" s="74" customFormat="1" ht="18" customHeight="1" x14ac:dyDescent="0.3">
      <c r="A484" s="72">
        <v>482</v>
      </c>
      <c r="B484" s="67" t="str">
        <f>VLOOKUP(A484,'[5]SRV-Ledenbestand 2020-2021.'!$A:$B,2,FALSE)</f>
        <v>DE VOSKES</v>
      </c>
      <c r="C484" s="68" t="str">
        <f>VLOOKUP(A484,'[5]SRV-Ledenbestand 2020-2021.'!$A:$C,3,FALSE)</f>
        <v>VOS</v>
      </c>
      <c r="D484" s="67" t="str">
        <f>VLOOKUP(A484,'[5]SRV-Ledenbestand 2020-2021.'!$A:$D,4,FALSE)</f>
        <v>CONINCKX GUSTAAF</v>
      </c>
      <c r="E484" s="69" t="str">
        <f>VLOOKUP(A484,'[5]SRV-Ledenbestand 2020-2021.'!$A:$O,15,FALSE)</f>
        <v>C</v>
      </c>
      <c r="F484" s="70" t="str">
        <f>VLOOKUP(A484,'[5]SRV-Ledenbestand 2020-2021.'!$A:$E,5,FALSE)</f>
        <v>-</v>
      </c>
    </row>
    <row r="485" spans="1:6" s="74" customFormat="1" ht="18" customHeight="1" x14ac:dyDescent="0.3">
      <c r="A485" s="73">
        <v>483</v>
      </c>
      <c r="B485" s="67" t="str">
        <f>VLOOKUP(A485,'[5]SRV-Ledenbestand 2020-2021.'!$A:$B,2,FALSE)</f>
        <v>DE ZES</v>
      </c>
      <c r="C485" s="68" t="str">
        <f>VLOOKUP(A485,'[5]SRV-Ledenbestand 2020-2021.'!$A:$C,3,FALSE)</f>
        <v>DZES</v>
      </c>
      <c r="D485" s="67" t="str">
        <f>VLOOKUP(A485,'[5]SRV-Ledenbestand 2020-2021.'!$A:$D,4,FALSE)</f>
        <v>CLAES GINO</v>
      </c>
      <c r="E485" s="69" t="str">
        <f>VLOOKUP(A485,'[5]SRV-Ledenbestand 2020-2021.'!$A:$O,15,FALSE)</f>
        <v>C</v>
      </c>
      <c r="F485" s="70" t="str">
        <f>VLOOKUP(A485,'[5]SRV-Ledenbestand 2020-2021.'!$A:$E,5,FALSE)</f>
        <v>-</v>
      </c>
    </row>
    <row r="486" spans="1:6" s="74" customFormat="1" ht="18" customHeight="1" x14ac:dyDescent="0.3">
      <c r="A486" s="72">
        <v>484</v>
      </c>
      <c r="B486" s="67" t="str">
        <f>VLOOKUP(A486,'[5]SRV-Ledenbestand 2020-2021.'!$A:$B,2,FALSE)</f>
        <v>DE VOSKES</v>
      </c>
      <c r="C486" s="68" t="str">
        <f>VLOOKUP(A486,'[5]SRV-Ledenbestand 2020-2021.'!$A:$C,3,FALSE)</f>
        <v>VOS</v>
      </c>
      <c r="D486" s="67" t="str">
        <f>VLOOKUP(A486,'[5]SRV-Ledenbestand 2020-2021.'!$A:$D,4,FALSE)</f>
        <v>KREBS ERIK</v>
      </c>
      <c r="E486" s="69" t="str">
        <f>VLOOKUP(A486,'[5]SRV-Ledenbestand 2020-2021.'!$A:$O,15,FALSE)</f>
        <v>C</v>
      </c>
      <c r="F486" s="70" t="str">
        <f>VLOOKUP(A486,'[5]SRV-Ledenbestand 2020-2021.'!$A:$E,5,FALSE)</f>
        <v>-</v>
      </c>
    </row>
    <row r="487" spans="1:6" s="77" customFormat="1" ht="18" customHeight="1" x14ac:dyDescent="0.3">
      <c r="A487" s="73">
        <v>485</v>
      </c>
      <c r="B487" s="67" t="str">
        <f>VLOOKUP(A487,'[5]SRV-Ledenbestand 2020-2021.'!$A:$B,2,FALSE)</f>
        <v>BARBOER</v>
      </c>
      <c r="C487" s="68" t="str">
        <f>VLOOKUP(A487,'[5]SRV-Ledenbestand 2020-2021.'!$A:$C,3,FALSE)</f>
        <v>BBR</v>
      </c>
      <c r="D487" s="67" t="str">
        <f>VLOOKUP(A487,'[5]SRV-Ledenbestand 2020-2021.'!$A:$D,4,FALSE)</f>
        <v>KERREMANS ANGELO</v>
      </c>
      <c r="E487" s="69" t="str">
        <f>VLOOKUP(A487,'[5]SRV-Ledenbestand 2020-2021.'!$A:$O,15,FALSE)</f>
        <v>C</v>
      </c>
      <c r="F487" s="70" t="str">
        <f>VLOOKUP(A487,'[5]SRV-Ledenbestand 2020-2021.'!$A:$E,5,FALSE)</f>
        <v>-</v>
      </c>
    </row>
    <row r="488" spans="1:6" s="74" customFormat="1" ht="18" customHeight="1" x14ac:dyDescent="0.3">
      <c r="A488" s="72">
        <v>486</v>
      </c>
      <c r="B488" s="67" t="s">
        <v>17</v>
      </c>
      <c r="C488" s="68" t="str">
        <f>VLOOKUP(A488,'[5]SRV-Ledenbestand 2020-2021.'!$A:$C,3,FALSE)</f>
        <v>VS</v>
      </c>
      <c r="D488" s="67" t="str">
        <f>VLOOKUP(A488,'[5]SRV-Ledenbestand 2020-2021.'!$A:$D,4,FALSE)</f>
        <v>MOONEN ANGELIQUE</v>
      </c>
      <c r="E488" s="69" t="str">
        <f>VLOOKUP(A488,'[5]SRV-Ledenbestand 2020-2021.'!$A:$O,15,FALSE)</f>
        <v>D</v>
      </c>
      <c r="F488" s="70" t="str">
        <f>VLOOKUP(A488,'[5]SRV-Ledenbestand 2020-2021.'!$A:$E,5,FALSE)</f>
        <v>-</v>
      </c>
    </row>
    <row r="489" spans="1:6" s="74" customFormat="1" ht="18" customHeight="1" x14ac:dyDescent="0.3">
      <c r="A489" s="73">
        <v>487</v>
      </c>
      <c r="B489" s="67" t="s">
        <v>17</v>
      </c>
      <c r="C489" s="68" t="str">
        <f>VLOOKUP(A489,'[5]SRV-Ledenbestand 2020-2021.'!$A:$C,3,FALSE)</f>
        <v>VS</v>
      </c>
      <c r="D489" s="67" t="str">
        <f>VLOOKUP(A489,'[5]SRV-Ledenbestand 2020-2021.'!$A:$D,4,FALSE)</f>
        <v>DE GROOT LILIANE</v>
      </c>
      <c r="E489" s="69" t="str">
        <f>VLOOKUP(A489,'[5]SRV-Ledenbestand 2020-2021.'!$A:$O,15,FALSE)</f>
        <v>NA</v>
      </c>
      <c r="F489" s="70" t="str">
        <f>VLOOKUP(A489,'[5]SRV-Ledenbestand 2020-2021.'!$A:$E,5,FALSE)</f>
        <v>-</v>
      </c>
    </row>
    <row r="490" spans="1:6" s="74" customFormat="1" ht="18" customHeight="1" x14ac:dyDescent="0.3">
      <c r="A490" s="72">
        <v>488</v>
      </c>
      <c r="B490" s="67" t="str">
        <f>VLOOKUP(A490,'[5]SRV-Ledenbestand 2020-2021.'!$A:$B,2,FALSE)</f>
        <v>OUD LIMBURG</v>
      </c>
      <c r="C490" s="68" t="str">
        <f>VLOOKUP(A490,'[5]SRV-Ledenbestand 2020-2021.'!$A:$C,3,FALSE)</f>
        <v>OUD</v>
      </c>
      <c r="D490" s="67" t="str">
        <f>VLOOKUP(A490,'[5]SRV-Ledenbestand 2020-2021.'!$A:$D,4,FALSE)</f>
        <v>DE SMET GUIDO</v>
      </c>
      <c r="E490" s="69" t="str">
        <f>VLOOKUP(A490,'[5]SRV-Ledenbestand 2020-2021.'!$A:$O,15,FALSE)</f>
        <v>D</v>
      </c>
      <c r="F490" s="70" t="str">
        <f>VLOOKUP(A490,'[5]SRV-Ledenbestand 2020-2021.'!$A:$E,5,FALSE)</f>
        <v>-</v>
      </c>
    </row>
    <row r="491" spans="1:6" s="74" customFormat="1" ht="18" customHeight="1" x14ac:dyDescent="0.3">
      <c r="A491" s="73">
        <v>489</v>
      </c>
      <c r="B491" s="67" t="str">
        <f>VLOOKUP(A491,'[5]SRV-Ledenbestand 2020-2021.'!$A:$B,2,FALSE)</f>
        <v>FLIPPERBOYS</v>
      </c>
      <c r="C491" s="68" t="str">
        <f>VLOOKUP(A491,'[5]SRV-Ledenbestand 2020-2021.'!$A:$C,3,FALSE)</f>
        <v>FLIP</v>
      </c>
      <c r="D491" s="67" t="str">
        <f>VLOOKUP(A491,'[5]SRV-Ledenbestand 2020-2021.'!$A:$D,4,FALSE)</f>
        <v>LOUIES KRISTOF</v>
      </c>
      <c r="E491" s="69" t="str">
        <f>VLOOKUP(A491,'[5]SRV-Ledenbestand 2020-2021.'!$A:$O,15,FALSE)</f>
        <v>C</v>
      </c>
      <c r="F491" s="70" t="str">
        <f>VLOOKUP(A491,'[5]SRV-Ledenbestand 2020-2021.'!$A:$E,5,FALSE)</f>
        <v>-</v>
      </c>
    </row>
    <row r="492" spans="1:6" s="74" customFormat="1" ht="18" customHeight="1" x14ac:dyDescent="0.3">
      <c r="A492" s="72">
        <v>490</v>
      </c>
      <c r="B492" s="67" t="str">
        <f>VLOOKUP(A492,'[5]SRV-Ledenbestand 2020-2021.'!$A:$B,2,FALSE)</f>
        <v>DE BELOFTEN</v>
      </c>
      <c r="C492" s="68" t="str">
        <f>VLOOKUP(A492,'[5]SRV-Ledenbestand 2020-2021.'!$A:$C,3,FALSE)</f>
        <v>DBEL</v>
      </c>
      <c r="D492" s="67" t="str">
        <f>VLOOKUP(A492,'[5]SRV-Ledenbestand 2020-2021.'!$A:$D,4,FALSE)</f>
        <v>LEPEVER RENE</v>
      </c>
      <c r="E492" s="69" t="str">
        <f>VLOOKUP(A492,'[5]SRV-Ledenbestand 2020-2021.'!$A:$O,15,FALSE)</f>
        <v>B</v>
      </c>
      <c r="F492" s="70">
        <f>VLOOKUP(A492,'[5]SRV-Ledenbestand 2020-2021.'!$A:$E,5,FALSE)</f>
        <v>1</v>
      </c>
    </row>
    <row r="493" spans="1:6" s="74" customFormat="1" ht="18" customHeight="1" x14ac:dyDescent="0.3">
      <c r="A493" s="73">
        <v>491</v>
      </c>
      <c r="B493" s="67" t="s">
        <v>17</v>
      </c>
      <c r="C493" s="68" t="str">
        <f>VLOOKUP(A493,'[5]SRV-Ledenbestand 2020-2021.'!$A:$C,3,FALSE)</f>
        <v>VS</v>
      </c>
      <c r="D493" s="67" t="str">
        <f>VLOOKUP(A493,'[5]SRV-Ledenbestand 2020-2021.'!$A:$D,4,FALSE)</f>
        <v>VAN DE VELDE HENDRIK</v>
      </c>
      <c r="E493" s="69" t="str">
        <f>VLOOKUP(A493,'[5]SRV-Ledenbestand 2020-2021.'!$A:$O,15,FALSE)</f>
        <v>C</v>
      </c>
      <c r="F493" s="70" t="str">
        <f>VLOOKUP(A493,'[5]SRV-Ledenbestand 2020-2021.'!$A:$E,5,FALSE)</f>
        <v>-</v>
      </c>
    </row>
    <row r="494" spans="1:6" s="74" customFormat="1" ht="18" customHeight="1" x14ac:dyDescent="0.3">
      <c r="A494" s="72">
        <v>492</v>
      </c>
      <c r="B494" s="67" t="s">
        <v>17</v>
      </c>
      <c r="C494" s="68" t="str">
        <f>VLOOKUP(A494,'[5]SRV-Ledenbestand 2020-2021.'!$A:$C,3,FALSE)</f>
        <v>VS</v>
      </c>
      <c r="D494" s="67" t="str">
        <f>VLOOKUP(A494,'[5]SRV-Ledenbestand 2020-2021.'!$A:$D,4,FALSE)</f>
        <v>CALUWAERTS DANNY</v>
      </c>
      <c r="E494" s="69" t="str">
        <f>VLOOKUP(A494,'[5]SRV-Ledenbestand 2020-2021.'!$A:$O,15,FALSE)</f>
        <v>B</v>
      </c>
      <c r="F494" s="70" t="str">
        <f>VLOOKUP(A494,'[5]SRV-Ledenbestand 2020-2021.'!$A:$E,5,FALSE)</f>
        <v>-</v>
      </c>
    </row>
    <row r="495" spans="1:6" s="74" customFormat="1" ht="18" customHeight="1" x14ac:dyDescent="0.3">
      <c r="A495" s="73">
        <v>493</v>
      </c>
      <c r="B495" s="67" t="str">
        <f>VLOOKUP(A495,'[5]SRV-Ledenbestand 2020-2021.'!$A:$B,2,FALSE)</f>
        <v>'t ZANDHOF</v>
      </c>
      <c r="C495" s="68" t="str">
        <f>VLOOKUP(A495,'[5]SRV-Ledenbestand 2020-2021.'!$A:$C,3,FALSE)</f>
        <v>TZH</v>
      </c>
      <c r="D495" s="67" t="str">
        <f>VLOOKUP(A495,'[5]SRV-Ledenbestand 2020-2021.'!$A:$D,4,FALSE)</f>
        <v>VAN ZEGBROECK JOHAN</v>
      </c>
      <c r="E495" s="69" t="str">
        <f>VLOOKUP(A495,'[5]SRV-Ledenbestand 2020-2021.'!$A:$O,15,FALSE)</f>
        <v>D</v>
      </c>
      <c r="F495" s="70" t="str">
        <f>VLOOKUP(A495,'[5]SRV-Ledenbestand 2020-2021.'!$A:$E,5,FALSE)</f>
        <v>-</v>
      </c>
    </row>
    <row r="496" spans="1:6" s="74" customFormat="1" ht="18" customHeight="1" x14ac:dyDescent="0.3">
      <c r="A496" s="72">
        <v>494</v>
      </c>
      <c r="B496" s="67" t="str">
        <f>VLOOKUP(A496,'[5]SRV-Ledenbestand 2020-2021.'!$A:$B,2,FALSE)</f>
        <v>TORENHOF</v>
      </c>
      <c r="C496" s="68" t="str">
        <f>VLOOKUP(A496,'[5]SRV-Ledenbestand 2020-2021.'!$A:$C,3,FALSE)</f>
        <v>THOF</v>
      </c>
      <c r="D496" s="67" t="str">
        <f>VLOOKUP(A496,'[5]SRV-Ledenbestand 2020-2021.'!$A:$D,4,FALSE)</f>
        <v>MOENS BRUNO</v>
      </c>
      <c r="E496" s="69" t="str">
        <f>VLOOKUP(A496,'[5]SRV-Ledenbestand 2020-2021.'!$A:$O,15,FALSE)</f>
        <v>A</v>
      </c>
      <c r="F496" s="70" t="str">
        <f>VLOOKUP(A496,'[5]SRV-Ledenbestand 2020-2021.'!$A:$E,5,FALSE)</f>
        <v>-</v>
      </c>
    </row>
    <row r="497" spans="1:6" s="74" customFormat="1" ht="18" customHeight="1" x14ac:dyDescent="0.3">
      <c r="A497" s="73">
        <v>495</v>
      </c>
      <c r="B497" s="67" t="s">
        <v>17</v>
      </c>
      <c r="C497" s="68" t="str">
        <f>VLOOKUP(A497,'[5]SRV-Ledenbestand 2020-2021.'!$A:$C,3,FALSE)</f>
        <v>VS</v>
      </c>
      <c r="D497" s="67" t="str">
        <f>VLOOKUP(A497,'[5]SRV-Ledenbestand 2020-2021.'!$A:$D,4,FALSE)</f>
        <v>SCHOETERS RENAAT</v>
      </c>
      <c r="E497" s="69" t="str">
        <f>VLOOKUP(A497,'[5]SRV-Ledenbestand 2020-2021.'!$A:$O,15,FALSE)</f>
        <v>D</v>
      </c>
      <c r="F497" s="70" t="str">
        <f>VLOOKUP(A497,'[5]SRV-Ledenbestand 2020-2021.'!$A:$E,5,FALSE)</f>
        <v>-</v>
      </c>
    </row>
    <row r="498" spans="1:6" s="74" customFormat="1" ht="18" customHeight="1" x14ac:dyDescent="0.3">
      <c r="A498" s="72">
        <v>496</v>
      </c>
      <c r="B498" s="67" t="str">
        <f>VLOOKUP(A498,'[5]SRV-Ledenbestand 2020-2021.'!$A:$B,2,FALSE)</f>
        <v>KASTEL</v>
      </c>
      <c r="C498" s="68" t="str">
        <f>VLOOKUP(A498,'[5]SRV-Ledenbestand 2020-2021.'!$A:$C,3,FALSE)</f>
        <v>KAST</v>
      </c>
      <c r="D498" s="67" t="str">
        <f>VLOOKUP(A498,'[5]SRV-Ledenbestand 2020-2021.'!$A:$D,4,FALSE)</f>
        <v>VAN DAMME DJILLE</v>
      </c>
      <c r="E498" s="69" t="str">
        <f>VLOOKUP(A498,'[5]SRV-Ledenbestand 2020-2021.'!$A:$O,15,FALSE)</f>
        <v>B</v>
      </c>
      <c r="F498" s="70">
        <f>VLOOKUP(A498,'[5]SRV-Ledenbestand 2020-2021.'!$A:$E,5,FALSE)</f>
        <v>1</v>
      </c>
    </row>
    <row r="499" spans="1:6" s="74" customFormat="1" ht="18" customHeight="1" x14ac:dyDescent="0.3">
      <c r="A499" s="73">
        <v>497</v>
      </c>
      <c r="B499" s="67" t="str">
        <f>VLOOKUP(A499,'[5]SRV-Ledenbestand 2020-2021.'!$A:$B,2,FALSE)</f>
        <v>DE DAGERS</v>
      </c>
      <c r="C499" s="68" t="str">
        <f>VLOOKUP(A499,'[5]SRV-Ledenbestand 2020-2021.'!$A:$C,3,FALSE)</f>
        <v>DDAG</v>
      </c>
      <c r="D499" s="67" t="str">
        <f>VLOOKUP(A499,'[5]SRV-Ledenbestand 2020-2021.'!$A:$D,4,FALSE)</f>
        <v>DE COCK TOM</v>
      </c>
      <c r="E499" s="69" t="str">
        <f>VLOOKUP(A499,'[5]SRV-Ledenbestand 2020-2021.'!$A:$O,15,FALSE)</f>
        <v>A</v>
      </c>
      <c r="F499" s="70" t="str">
        <f>VLOOKUP(A499,'[5]SRV-Ledenbestand 2020-2021.'!$A:$E,5,FALSE)</f>
        <v>-</v>
      </c>
    </row>
    <row r="500" spans="1:6" s="74" customFormat="1" ht="18" customHeight="1" x14ac:dyDescent="0.3">
      <c r="A500" s="72">
        <v>498</v>
      </c>
      <c r="B500" s="67" t="str">
        <f>VLOOKUP(A500,'[5]SRV-Ledenbestand 2020-2021.'!$A:$B,2,FALSE)</f>
        <v>DE ZES</v>
      </c>
      <c r="C500" s="68" t="str">
        <f>VLOOKUP(A500,'[5]SRV-Ledenbestand 2020-2021.'!$A:$C,3,FALSE)</f>
        <v>DZES</v>
      </c>
      <c r="D500" s="67" t="str">
        <f>VLOOKUP(A500,'[5]SRV-Ledenbestand 2020-2021.'!$A:$D,4,FALSE)</f>
        <v>VAN STEEN PATRICK</v>
      </c>
      <c r="E500" s="69" t="str">
        <f>VLOOKUP(A500,'[5]SRV-Ledenbestand 2020-2021.'!$A:$O,15,FALSE)</f>
        <v>C</v>
      </c>
      <c r="F500" s="70" t="str">
        <f>VLOOKUP(A500,'[5]SRV-Ledenbestand 2020-2021.'!$A:$E,5,FALSE)</f>
        <v>-</v>
      </c>
    </row>
    <row r="501" spans="1:6" s="74" customFormat="1" ht="18" customHeight="1" x14ac:dyDescent="0.3">
      <c r="A501" s="73">
        <v>499</v>
      </c>
      <c r="B501" s="67" t="str">
        <f>VLOOKUP(A501,'[5]SRV-Ledenbestand 2020-2021.'!$A:$B,2,FALSE)</f>
        <v>OUD LIMBURG</v>
      </c>
      <c r="C501" s="68" t="str">
        <f>VLOOKUP(A501,'[5]SRV-Ledenbestand 2020-2021.'!$A:$C,3,FALSE)</f>
        <v>OUD</v>
      </c>
      <c r="D501" s="67" t="str">
        <f>VLOOKUP(A501,'[5]SRV-Ledenbestand 2020-2021.'!$A:$D,4,FALSE)</f>
        <v>VAN HOVE ALOIS</v>
      </c>
      <c r="E501" s="69" t="str">
        <f>VLOOKUP(A501,'[5]SRV-Ledenbestand 2020-2021.'!$A:$O,15,FALSE)</f>
        <v>C</v>
      </c>
      <c r="F501" s="70" t="str">
        <f>VLOOKUP(A501,'[5]SRV-Ledenbestand 2020-2021.'!$A:$E,5,FALSE)</f>
        <v>-</v>
      </c>
    </row>
    <row r="502" spans="1:6" s="74" customFormat="1" ht="18" customHeight="1" x14ac:dyDescent="0.3">
      <c r="A502" s="72">
        <v>500</v>
      </c>
      <c r="B502" s="67" t="str">
        <f>VLOOKUP(A502,'[5]SRV-Ledenbestand 2020-2021.'!$A:$B,2,FALSE)</f>
        <v>DE ZES</v>
      </c>
      <c r="C502" s="68" t="str">
        <f>VLOOKUP(A502,'[5]SRV-Ledenbestand 2020-2021.'!$A:$C,3,FALSE)</f>
        <v>DZES</v>
      </c>
      <c r="D502" s="67" t="str">
        <f>VLOOKUP(A502,'[5]SRV-Ledenbestand 2020-2021.'!$A:$D,4,FALSE)</f>
        <v>VAN POLLAERT JIMMY</v>
      </c>
      <c r="E502" s="69" t="str">
        <f>VLOOKUP(A502,'[5]SRV-Ledenbestand 2020-2021.'!$A:$O,15,FALSE)</f>
        <v>D</v>
      </c>
      <c r="F502" s="70">
        <f>VLOOKUP(A502,'[5]SRV-Ledenbestand 2020-2021.'!$A:$E,5,FALSE)</f>
        <v>3</v>
      </c>
    </row>
    <row r="503" spans="1:6" s="74" customFormat="1" ht="18" customHeight="1" x14ac:dyDescent="0.3">
      <c r="A503" s="73">
        <v>501</v>
      </c>
      <c r="B503" s="67" t="s">
        <v>17</v>
      </c>
      <c r="C503" s="68" t="str">
        <f>VLOOKUP(A503,'[5]SRV-Ledenbestand 2020-2021.'!$A:$C,3,FALSE)</f>
        <v>VS</v>
      </c>
      <c r="D503" s="67" t="str">
        <f>VLOOKUP(A503,'[5]SRV-Ledenbestand 2020-2021.'!$A:$D,4,FALSE)</f>
        <v>MOERENHOUT CHRISTOF</v>
      </c>
      <c r="E503" s="69" t="str">
        <f>VLOOKUP(A503,'[5]SRV-Ledenbestand 2020-2021.'!$A:$O,15,FALSE)</f>
        <v>C</v>
      </c>
      <c r="F503" s="70" t="str">
        <f>VLOOKUP(A503,'[5]SRV-Ledenbestand 2020-2021.'!$A:$E,5,FALSE)</f>
        <v>-</v>
      </c>
    </row>
    <row r="504" spans="1:6" s="74" customFormat="1" ht="18" customHeight="1" x14ac:dyDescent="0.3">
      <c r="A504" s="72">
        <v>502</v>
      </c>
      <c r="B504" s="67" t="s">
        <v>17</v>
      </c>
      <c r="C504" s="68" t="str">
        <f>VLOOKUP(A504,'[5]SRV-Ledenbestand 2020-2021.'!$A:$C,3,FALSE)</f>
        <v>VS</v>
      </c>
      <c r="D504" s="67" t="str">
        <f>VLOOKUP(A504,'[5]SRV-Ledenbestand 2020-2021.'!$A:$D,4,FALSE)</f>
        <v>NYSEN ANGE</v>
      </c>
      <c r="E504" s="69" t="str">
        <f>VLOOKUP(A504,'[5]SRV-Ledenbestand 2020-2021.'!$A:$O,15,FALSE)</f>
        <v>NA</v>
      </c>
      <c r="F504" s="70" t="str">
        <f>VLOOKUP(A504,'[5]SRV-Ledenbestand 2020-2021.'!$A:$E,5,FALSE)</f>
        <v>-</v>
      </c>
    </row>
    <row r="505" spans="1:6" s="74" customFormat="1" ht="18" customHeight="1" x14ac:dyDescent="0.3">
      <c r="A505" s="73">
        <v>503</v>
      </c>
      <c r="B505" s="67" t="s">
        <v>17</v>
      </c>
      <c r="C505" s="68" t="str">
        <f>VLOOKUP(A505,'[5]SRV-Ledenbestand 2020-2021.'!$A:$C,3,FALSE)</f>
        <v>VS</v>
      </c>
      <c r="D505" s="67" t="str">
        <f>VLOOKUP(A505,'[5]SRV-Ledenbestand 2020-2021.'!$A:$D,4,FALSE)</f>
        <v>VERCAMMEN ANDY</v>
      </c>
      <c r="E505" s="69" t="str">
        <f>VLOOKUP(A505,'[5]SRV-Ledenbestand 2020-2021.'!$A:$O,15,FALSE)</f>
        <v>NA</v>
      </c>
      <c r="F505" s="70" t="str">
        <f>VLOOKUP(A505,'[5]SRV-Ledenbestand 2020-2021.'!$A:$E,5,FALSE)</f>
        <v>-</v>
      </c>
    </row>
    <row r="506" spans="1:6" s="74" customFormat="1" ht="18" customHeight="1" x14ac:dyDescent="0.3">
      <c r="A506" s="72">
        <v>504</v>
      </c>
      <c r="B506" s="67" t="str">
        <f>VLOOKUP(A506,'[5]SRV-Ledenbestand 2020-2021.'!$A:$B,2,FALSE)</f>
        <v>'t ZANDHOF</v>
      </c>
      <c r="C506" s="68" t="str">
        <f>VLOOKUP(A506,'[5]SRV-Ledenbestand 2020-2021.'!$A:$C,3,FALSE)</f>
        <v>TZH</v>
      </c>
      <c r="D506" s="67" t="str">
        <f>VLOOKUP(A506,'[5]SRV-Ledenbestand 2020-2021.'!$A:$D,4,FALSE)</f>
        <v>CRICKX RONALD</v>
      </c>
      <c r="E506" s="69" t="str">
        <f>VLOOKUP(A506,'[5]SRV-Ledenbestand 2020-2021.'!$A:$O,15,FALSE)</f>
        <v>B</v>
      </c>
      <c r="F506" s="70">
        <f>VLOOKUP(A506,'[5]SRV-Ledenbestand 2020-2021.'!$A:$E,5,FALSE)</f>
        <v>1</v>
      </c>
    </row>
    <row r="507" spans="1:6" s="74" customFormat="1" ht="18" customHeight="1" x14ac:dyDescent="0.3">
      <c r="A507" s="73">
        <v>505</v>
      </c>
      <c r="B507" s="67" t="s">
        <v>17</v>
      </c>
      <c r="C507" s="68" t="str">
        <f>VLOOKUP(A507,'[5]SRV-Ledenbestand 2020-2021.'!$A:$C,3,FALSE)</f>
        <v>VS</v>
      </c>
      <c r="D507" s="67" t="str">
        <f>VLOOKUP(A507,'[5]SRV-Ledenbestand 2020-2021.'!$A:$D,4,FALSE)</f>
        <v>DE CLIPPELEIR NICO</v>
      </c>
      <c r="E507" s="69" t="str">
        <f>VLOOKUP(A507,'[5]SRV-Ledenbestand 2020-2021.'!$A:$O,15,FALSE)</f>
        <v>NA</v>
      </c>
      <c r="F507" s="70" t="str">
        <f>VLOOKUP(A507,'[5]SRV-Ledenbestand 2020-2021.'!$A:$E,5,FALSE)</f>
        <v>-</v>
      </c>
    </row>
    <row r="508" spans="1:6" s="74" customFormat="1" ht="18" customHeight="1" x14ac:dyDescent="0.3">
      <c r="A508" s="72">
        <v>506</v>
      </c>
      <c r="B508" s="67" t="str">
        <f>VLOOKUP(A508,'[5]SRV-Ledenbestand 2020-2021.'!$A:$B,2,FALSE)</f>
        <v>DEN BLACK</v>
      </c>
      <c r="C508" s="68" t="str">
        <f>VLOOKUP(A508,'[5]SRV-Ledenbestand 2020-2021.'!$A:$C,3,FALSE)</f>
        <v>DBLA</v>
      </c>
      <c r="D508" s="67" t="str">
        <f>VLOOKUP(A508,'[5]SRV-Ledenbestand 2020-2021.'!$A:$D,4,FALSE)</f>
        <v>CARLIER ASTRID</v>
      </c>
      <c r="E508" s="69" t="str">
        <f>VLOOKUP(A508,'[5]SRV-Ledenbestand 2020-2021.'!$A:$O,15,FALSE)</f>
        <v>D</v>
      </c>
      <c r="F508" s="70" t="str">
        <f>VLOOKUP(A508,'[5]SRV-Ledenbestand 2020-2021.'!$A:$E,5,FALSE)</f>
        <v>-</v>
      </c>
    </row>
    <row r="509" spans="1:6" s="74" customFormat="1" ht="18" customHeight="1" x14ac:dyDescent="0.3">
      <c r="A509" s="73">
        <v>507</v>
      </c>
      <c r="B509" s="67" t="str">
        <f>VLOOKUP(A509,'[5]SRV-Ledenbestand 2020-2021.'!$A:$B,2,FALSE)</f>
        <v>DE ZES</v>
      </c>
      <c r="C509" s="68" t="str">
        <f>VLOOKUP(A509,'[5]SRV-Ledenbestand 2020-2021.'!$A:$C,3,FALSE)</f>
        <v>DZES</v>
      </c>
      <c r="D509" s="67" t="str">
        <f>VLOOKUP(A509,'[5]SRV-Ledenbestand 2020-2021.'!$A:$D,4,FALSE)</f>
        <v>WETTINCK BJORN</v>
      </c>
      <c r="E509" s="69" t="str">
        <f>VLOOKUP(A509,'[5]SRV-Ledenbestand 2020-2021.'!$A:$O,15,FALSE)</f>
        <v>C</v>
      </c>
      <c r="F509" s="70" t="str">
        <f>VLOOKUP(A509,'[5]SRV-Ledenbestand 2020-2021.'!$A:$E,5,FALSE)</f>
        <v>-</v>
      </c>
    </row>
    <row r="510" spans="1:6" s="74" customFormat="1" ht="18" customHeight="1" x14ac:dyDescent="0.3">
      <c r="A510" s="72">
        <v>508</v>
      </c>
      <c r="B510" s="67" t="str">
        <f>VLOOKUP(A510,'[5]SRV-Ledenbestand 2020-2021.'!$A:$B,2,FALSE)</f>
        <v>DE ZES</v>
      </c>
      <c r="C510" s="68" t="str">
        <f>VLOOKUP(A510,'[5]SRV-Ledenbestand 2020-2021.'!$A:$C,3,FALSE)</f>
        <v>DZES</v>
      </c>
      <c r="D510" s="67" t="str">
        <f>VLOOKUP(A510,'[5]SRV-Ledenbestand 2020-2021.'!$A:$D,4,FALSE)</f>
        <v>TELLIER YANNICK</v>
      </c>
      <c r="E510" s="69" t="str">
        <f>VLOOKUP(A510,'[5]SRV-Ledenbestand 2020-2021.'!$A:$O,15,FALSE)</f>
        <v>B</v>
      </c>
      <c r="F510" s="70" t="str">
        <f>VLOOKUP(A510,'[5]SRV-Ledenbestand 2020-2021.'!$A:$E,5,FALSE)</f>
        <v>-</v>
      </c>
    </row>
    <row r="511" spans="1:6" s="74" customFormat="1" ht="18" customHeight="1" x14ac:dyDescent="0.3">
      <c r="A511" s="73">
        <v>509</v>
      </c>
      <c r="B511" s="67" t="s">
        <v>17</v>
      </c>
      <c r="C511" s="68" t="str">
        <f>VLOOKUP(A511,'[5]SRV-Ledenbestand 2020-2021.'!$A:$C,3,FALSE)</f>
        <v>VS</v>
      </c>
      <c r="D511" s="67" t="str">
        <f>VLOOKUP(A511,'[5]SRV-Ledenbestand 2020-2021.'!$A:$D,4,FALSE)</f>
        <v>DE COCK ERWIN</v>
      </c>
      <c r="E511" s="69" t="str">
        <f>VLOOKUP(A511,'[5]SRV-Ledenbestand 2020-2021.'!$A:$O,15,FALSE)</f>
        <v>NA</v>
      </c>
      <c r="F511" s="70" t="str">
        <f>VLOOKUP(A511,'[5]SRV-Ledenbestand 2020-2021.'!$A:$E,5,FALSE)</f>
        <v>-</v>
      </c>
    </row>
    <row r="512" spans="1:6" s="74" customFormat="1" ht="18" customHeight="1" x14ac:dyDescent="0.3">
      <c r="A512" s="72">
        <v>510</v>
      </c>
      <c r="B512" s="67" t="str">
        <f>VLOOKUP(A512,'[5]SRV-Ledenbestand 2020-2021.'!$A:$B,2,FALSE)</f>
        <v>GOLVERS</v>
      </c>
      <c r="C512" s="68" t="str">
        <f>VLOOKUP(A512,'[5]SRV-Ledenbestand 2020-2021.'!$A:$C,3,FALSE)</f>
        <v>GOL</v>
      </c>
      <c r="D512" s="67" t="str">
        <f>VLOOKUP(A512,'[5]SRV-Ledenbestand 2020-2021.'!$A:$D,4,FALSE)</f>
        <v>HUYS RUDY</v>
      </c>
      <c r="E512" s="69" t="str">
        <f>VLOOKUP(A512,'[5]SRV-Ledenbestand 2020-2021.'!$A:$O,15,FALSE)</f>
        <v>B</v>
      </c>
      <c r="F512" s="70" t="str">
        <f>VLOOKUP(A512,'[5]SRV-Ledenbestand 2020-2021.'!$A:$E,5,FALSE)</f>
        <v>-</v>
      </c>
    </row>
    <row r="513" spans="1:6" s="74" customFormat="1" ht="18" customHeight="1" x14ac:dyDescent="0.3">
      <c r="A513" s="73">
        <v>511</v>
      </c>
      <c r="B513" s="67" t="str">
        <f>VLOOKUP(A513,'[5]SRV-Ledenbestand 2020-2021.'!$A:$B,2,FALSE)</f>
        <v>FLIPPERBOYS</v>
      </c>
      <c r="C513" s="68" t="str">
        <f>VLOOKUP(A513,'[5]SRV-Ledenbestand 2020-2021.'!$A:$C,3,FALSE)</f>
        <v>FLIP</v>
      </c>
      <c r="D513" s="67" t="str">
        <f>VLOOKUP(A513,'[5]SRV-Ledenbestand 2020-2021.'!$A:$D,4,FALSE)</f>
        <v>VRIJDAG TIM</v>
      </c>
      <c r="E513" s="69" t="str">
        <f>VLOOKUP(A513,'[5]SRV-Ledenbestand 2020-2021.'!$A:$O,15,FALSE)</f>
        <v>B</v>
      </c>
      <c r="F513" s="70" t="str">
        <f>VLOOKUP(A513,'[5]SRV-Ledenbestand 2020-2021.'!$A:$E,5,FALSE)</f>
        <v>-</v>
      </c>
    </row>
    <row r="514" spans="1:6" s="74" customFormat="1" ht="18" customHeight="1" x14ac:dyDescent="0.3">
      <c r="A514" s="72">
        <v>512</v>
      </c>
      <c r="B514" s="67" t="str">
        <f>VLOOKUP(A514,'[5]SRV-Ledenbestand 2020-2021.'!$A:$B,2,FALSE)</f>
        <v>DRY-STER</v>
      </c>
      <c r="C514" s="68" t="str">
        <f>VLOOKUP(A514,'[5]SRV-Ledenbestand 2020-2021.'!$A:$C,3,FALSE)</f>
        <v>DRY</v>
      </c>
      <c r="D514" s="67" t="str">
        <f>VLOOKUP(A514,'[5]SRV-Ledenbestand 2020-2021.'!$A:$D,4,FALSE)</f>
        <v>ROELANTS NICO</v>
      </c>
      <c r="E514" s="69" t="str">
        <f>VLOOKUP(A514,'[5]SRV-Ledenbestand 2020-2021.'!$A:$O,15,FALSE)</f>
        <v>B</v>
      </c>
      <c r="F514" s="70" t="str">
        <f>VLOOKUP(A514,'[5]SRV-Ledenbestand 2020-2021.'!$A:$E,5,FALSE)</f>
        <v>-</v>
      </c>
    </row>
    <row r="515" spans="1:6" s="74" customFormat="1" ht="18" customHeight="1" x14ac:dyDescent="0.3">
      <c r="A515" s="73">
        <v>513</v>
      </c>
      <c r="B515" s="67" t="s">
        <v>17</v>
      </c>
      <c r="C515" s="68" t="str">
        <f>VLOOKUP(A515,'[5]SRV-Ledenbestand 2020-2021.'!$A:$C,3,FALSE)</f>
        <v>VS</v>
      </c>
      <c r="D515" s="67" t="str">
        <f>VLOOKUP(A515,'[5]SRV-Ledenbestand 2020-2021.'!$A:$D,4,FALSE)</f>
        <v>DESMET GUNTHER</v>
      </c>
      <c r="E515" s="69" t="str">
        <f>VLOOKUP(A515,'[5]SRV-Ledenbestand 2020-2021.'!$A:$O,15,FALSE)</f>
        <v>NA</v>
      </c>
      <c r="F515" s="70" t="str">
        <f>VLOOKUP(A515,'[5]SRV-Ledenbestand 2020-2021.'!$A:$E,5,FALSE)</f>
        <v>-</v>
      </c>
    </row>
    <row r="516" spans="1:6" s="74" customFormat="1" ht="18" customHeight="1" x14ac:dyDescent="0.3">
      <c r="A516" s="72">
        <v>514</v>
      </c>
      <c r="B516" s="67" t="str">
        <f>VLOOKUP(A516,'[5]SRV-Ledenbestand 2020-2021.'!$A:$B,2,FALSE)</f>
        <v>DE DAGERS</v>
      </c>
      <c r="C516" s="68" t="str">
        <f>VLOOKUP(A516,'[5]SRV-Ledenbestand 2020-2021.'!$A:$C,3,FALSE)</f>
        <v>DDAG</v>
      </c>
      <c r="D516" s="67" t="str">
        <f>VLOOKUP(A516,'[5]SRV-Ledenbestand 2020-2021.'!$A:$D,4,FALSE)</f>
        <v>BLOMMAERTS RUDY</v>
      </c>
      <c r="E516" s="69" t="str">
        <f>VLOOKUP(A516,'[5]SRV-Ledenbestand 2020-2021.'!$A:$O,15,FALSE)</f>
        <v>A</v>
      </c>
      <c r="F516" s="70" t="str">
        <f>VLOOKUP(A516,'[5]SRV-Ledenbestand 2020-2021.'!$A:$E,5,FALSE)</f>
        <v>-</v>
      </c>
    </row>
    <row r="517" spans="1:6" s="74" customFormat="1" ht="18" customHeight="1" x14ac:dyDescent="0.3">
      <c r="A517" s="73">
        <v>515</v>
      </c>
      <c r="B517" s="67" t="s">
        <v>17</v>
      </c>
      <c r="C517" s="68" t="str">
        <f>VLOOKUP(A517,'[5]SRV-Ledenbestand 2020-2021.'!$A:$C,3,FALSE)</f>
        <v>VS</v>
      </c>
      <c r="D517" s="67" t="str">
        <f>VLOOKUP(A517,'[5]SRV-Ledenbestand 2020-2021.'!$A:$D,4,FALSE)</f>
        <v>VAN RANST DIEGO</v>
      </c>
      <c r="E517" s="69" t="str">
        <f>VLOOKUP(A517,'[5]SRV-Ledenbestand 2020-2021.'!$A:$O,15,FALSE)</f>
        <v>C</v>
      </c>
      <c r="F517" s="70" t="str">
        <f>VLOOKUP(A517,'[5]SRV-Ledenbestand 2020-2021.'!$A:$E,5,FALSE)</f>
        <v>-</v>
      </c>
    </row>
    <row r="518" spans="1:6" s="74" customFormat="1" ht="18" customHeight="1" x14ac:dyDescent="0.3">
      <c r="A518" s="72">
        <v>516</v>
      </c>
      <c r="B518" s="67" t="str">
        <f>VLOOKUP(A518,'[5]SRV-Ledenbestand 2020-2021.'!$A:$B,2,FALSE)</f>
        <v>GOUDEN BIL</v>
      </c>
      <c r="C518" s="68" t="str">
        <f>VLOOKUP(A518,'[5]SRV-Ledenbestand 2020-2021.'!$A:$C,3,FALSE)</f>
        <v>GBIL</v>
      </c>
      <c r="D518" s="67" t="str">
        <f>VLOOKUP(A518,'[5]SRV-Ledenbestand 2020-2021.'!$A:$D,4,FALSE)</f>
        <v>VERCKENS PAUL</v>
      </c>
      <c r="E518" s="69" t="str">
        <f>VLOOKUP(A518,'[5]SRV-Ledenbestand 2020-2021.'!$A:$O,15,FALSE)</f>
        <v>D</v>
      </c>
      <c r="F518" s="70" t="str">
        <f>VLOOKUP(A518,'[5]SRV-Ledenbestand 2020-2021.'!$A:$E,5,FALSE)</f>
        <v>-</v>
      </c>
    </row>
    <row r="519" spans="1:6" s="74" customFormat="1" ht="18" customHeight="1" x14ac:dyDescent="0.3">
      <c r="A519" s="73">
        <v>517</v>
      </c>
      <c r="B519" s="67" t="s">
        <v>17</v>
      </c>
      <c r="C519" s="68" t="str">
        <f>VLOOKUP(A519,'[5]SRV-Ledenbestand 2020-2021.'!$A:$C,3,FALSE)</f>
        <v>†</v>
      </c>
      <c r="D519" s="67" t="str">
        <f>VLOOKUP(A519,'[5]SRV-Ledenbestand 2020-2021.'!$A:$D,4,FALSE)</f>
        <v>GABRIELS LEO †</v>
      </c>
      <c r="E519" s="69" t="str">
        <f>VLOOKUP(A519,'[5]SRV-Ledenbestand 2020-2021.'!$A:$O,15,FALSE)</f>
        <v>B</v>
      </c>
      <c r="F519" s="70" t="str">
        <f>VLOOKUP(A519,'[5]SRV-Ledenbestand 2020-2021.'!$A:$E,5,FALSE)</f>
        <v>-</v>
      </c>
    </row>
    <row r="520" spans="1:6" s="74" customFormat="1" ht="18" customHeight="1" x14ac:dyDescent="0.3">
      <c r="A520" s="72">
        <v>518</v>
      </c>
      <c r="B520" s="67" t="s">
        <v>17</v>
      </c>
      <c r="C520" s="68" t="str">
        <f>VLOOKUP(A520,'[5]SRV-Ledenbestand 2020-2021.'!$A:$C,3,FALSE)</f>
        <v>VS</v>
      </c>
      <c r="D520" s="67" t="str">
        <f>VLOOKUP(A520,'[5]SRV-Ledenbestand 2020-2021.'!$A:$D,4,FALSE)</f>
        <v>TROCH DIRK</v>
      </c>
      <c r="E520" s="69" t="str">
        <f>VLOOKUP(A520,'[5]SRV-Ledenbestand 2020-2021.'!$A:$O,15,FALSE)</f>
        <v>NA</v>
      </c>
      <c r="F520" s="70" t="str">
        <f>VLOOKUP(A520,'[5]SRV-Ledenbestand 2020-2021.'!$A:$E,5,FALSE)</f>
        <v>-</v>
      </c>
    </row>
    <row r="521" spans="1:6" s="74" customFormat="1" ht="18" customHeight="1" x14ac:dyDescent="0.3">
      <c r="A521" s="73">
        <v>519</v>
      </c>
      <c r="B521" s="67" t="str">
        <f>VLOOKUP(A521,'[5]SRV-Ledenbestand 2020-2021.'!$A:$B,2,FALSE)</f>
        <v>DE BELOFTEN</v>
      </c>
      <c r="C521" s="68" t="str">
        <f>VLOOKUP(A521,'[5]SRV-Ledenbestand 2020-2021.'!$A:$C,3,FALSE)</f>
        <v>DBEL</v>
      </c>
      <c r="D521" s="67" t="str">
        <f>VLOOKUP(A521,'[5]SRV-Ledenbestand 2020-2021.'!$A:$D,4,FALSE)</f>
        <v>SONCK RONALD</v>
      </c>
      <c r="E521" s="69" t="str">
        <f>VLOOKUP(A521,'[5]SRV-Ledenbestand 2020-2021.'!$A:$O,15,FALSE)</f>
        <v>C</v>
      </c>
      <c r="F521" s="70">
        <f>VLOOKUP(A521,'[5]SRV-Ledenbestand 2020-2021.'!$A:$E,5,FALSE)</f>
        <v>1</v>
      </c>
    </row>
    <row r="522" spans="1:6" s="74" customFormat="1" ht="18" customHeight="1" x14ac:dyDescent="0.3">
      <c r="A522" s="72">
        <v>520</v>
      </c>
      <c r="B522" s="67" t="str">
        <f>VLOOKUP(A522,'[5]SRV-Ledenbestand 2020-2021.'!$A:$B,2,FALSE)</f>
        <v>VRIJE SPELER</v>
      </c>
      <c r="C522" s="68" t="str">
        <f>VLOOKUP(A522,'[5]SRV-Ledenbestand 2020-2021.'!$A:$C,3,FALSE)</f>
        <v>VS</v>
      </c>
      <c r="D522" s="67" t="str">
        <f>VLOOKUP(A522,'[5]SRV-Ledenbestand 2020-2021.'!$A:$D,4,FALSE)</f>
        <v>APERS BJORN</v>
      </c>
      <c r="E522" s="69" t="str">
        <f>VLOOKUP(A522,'[5]SRV-Ledenbestand 2020-2021.'!$A:$O,15,FALSE)</f>
        <v>C</v>
      </c>
      <c r="F522" s="70" t="str">
        <f>VLOOKUP(A522,'[5]SRV-Ledenbestand 2020-2021.'!$A:$E,5,FALSE)</f>
        <v>-</v>
      </c>
    </row>
    <row r="523" spans="1:6" s="74" customFormat="1" ht="18" customHeight="1" x14ac:dyDescent="0.3">
      <c r="A523" s="73">
        <v>521</v>
      </c>
      <c r="B523" s="67" t="str">
        <f>VLOOKUP(A523,'[5]SRV-Ledenbestand 2020-2021.'!$A:$B,2,FALSE)</f>
        <v>'t ZANDHOF</v>
      </c>
      <c r="C523" s="68" t="str">
        <f>VLOOKUP(A523,'[5]SRV-Ledenbestand 2020-2021.'!$A:$C,3,FALSE)</f>
        <v>TZH</v>
      </c>
      <c r="D523" s="67" t="str">
        <f>VLOOKUP(A523,'[5]SRV-Ledenbestand 2020-2021.'!$A:$D,4,FALSE)</f>
        <v>SELLESLAGH KURT</v>
      </c>
      <c r="E523" s="69" t="str">
        <f>VLOOKUP(A523,'[5]SRV-Ledenbestand 2020-2021.'!$A:$O,15,FALSE)</f>
        <v>B</v>
      </c>
      <c r="F523" s="70">
        <f>VLOOKUP(A523,'[5]SRV-Ledenbestand 2020-2021.'!$A:$E,5,FALSE)</f>
        <v>4</v>
      </c>
    </row>
    <row r="524" spans="1:6" s="74" customFormat="1" ht="18" customHeight="1" x14ac:dyDescent="0.3">
      <c r="A524" s="72">
        <v>522</v>
      </c>
      <c r="B524" s="67" t="s">
        <v>17</v>
      </c>
      <c r="C524" s="68" t="str">
        <f>VLOOKUP(A524,'[5]SRV-Ledenbestand 2020-2021.'!$A:$C,3,FALSE)</f>
        <v>†</v>
      </c>
      <c r="D524" s="67" t="str">
        <f>VLOOKUP(A524,'[5]SRV-Ledenbestand 2020-2021.'!$A:$D,4,FALSE)</f>
        <v>DESMEDT HUGO †</v>
      </c>
      <c r="E524" s="69" t="str">
        <f>VLOOKUP(A524,'[5]SRV-Ledenbestand 2020-2021.'!$A:$O,15,FALSE)</f>
        <v>D</v>
      </c>
      <c r="F524" s="70" t="str">
        <f>VLOOKUP(A524,'[5]SRV-Ledenbestand 2020-2021.'!$A:$E,5,FALSE)</f>
        <v>-</v>
      </c>
    </row>
    <row r="525" spans="1:6" s="74" customFormat="1" ht="18" customHeight="1" x14ac:dyDescent="0.3">
      <c r="A525" s="73">
        <v>523</v>
      </c>
      <c r="B525" s="67" t="s">
        <v>17</v>
      </c>
      <c r="C525" s="68" t="str">
        <f>VLOOKUP(A525,'[5]SRV-Ledenbestand 2020-2021.'!$A:$C,3,FALSE)</f>
        <v>VS</v>
      </c>
      <c r="D525" s="67" t="str">
        <f>VLOOKUP(A525,'[5]SRV-Ledenbestand 2020-2021.'!$A:$D,4,FALSE)</f>
        <v>WAUTERS LUC</v>
      </c>
      <c r="E525" s="69" t="str">
        <f>VLOOKUP(A525,'[5]SRV-Ledenbestand 2020-2021.'!$A:$O,15,FALSE)</f>
        <v>NA</v>
      </c>
      <c r="F525" s="70" t="str">
        <f>VLOOKUP(A525,'[5]SRV-Ledenbestand 2020-2021.'!$A:$E,5,FALSE)</f>
        <v>-</v>
      </c>
    </row>
    <row r="526" spans="1:6" s="74" customFormat="1" ht="18" customHeight="1" x14ac:dyDescent="0.3">
      <c r="A526" s="72">
        <v>524</v>
      </c>
      <c r="B526" s="67" t="s">
        <v>17</v>
      </c>
      <c r="C526" s="68" t="str">
        <f>VLOOKUP(A526,'[5]SRV-Ledenbestand 2020-2021.'!$A:$C,3,FALSE)</f>
        <v>VS</v>
      </c>
      <c r="D526" s="67" t="str">
        <f>VLOOKUP(A526,'[5]SRV-Ledenbestand 2020-2021.'!$A:$D,4,FALSE)</f>
        <v>THIERENS JURGEN</v>
      </c>
      <c r="E526" s="69" t="str">
        <f>VLOOKUP(A526,'[5]SRV-Ledenbestand 2020-2021.'!$A:$O,15,FALSE)</f>
        <v>NA</v>
      </c>
      <c r="F526" s="70" t="str">
        <f>VLOOKUP(A526,'[5]SRV-Ledenbestand 2020-2021.'!$A:$E,5,FALSE)</f>
        <v>-</v>
      </c>
    </row>
    <row r="527" spans="1:6" s="74" customFormat="1" ht="18" customHeight="1" x14ac:dyDescent="0.3">
      <c r="A527" s="73">
        <v>525</v>
      </c>
      <c r="B527" s="67" t="s">
        <v>17</v>
      </c>
      <c r="C527" s="68" t="str">
        <f>VLOOKUP(A527,'[5]SRV-Ledenbestand 2020-2021.'!$A:$C,3,FALSE)</f>
        <v>VS</v>
      </c>
      <c r="D527" s="67" t="str">
        <f>VLOOKUP(A527,'[5]SRV-Ledenbestand 2020-2021.'!$A:$D,4,FALSE)</f>
        <v>ABBEEL LENNERT</v>
      </c>
      <c r="E527" s="69" t="str">
        <f>VLOOKUP(A527,'[5]SRV-Ledenbestand 2020-2021.'!$A:$O,15,FALSE)</f>
        <v>NA</v>
      </c>
      <c r="F527" s="70" t="str">
        <f>VLOOKUP(A527,'[5]SRV-Ledenbestand 2020-2021.'!$A:$E,5,FALSE)</f>
        <v>-</v>
      </c>
    </row>
    <row r="528" spans="1:6" s="74" customFormat="1" ht="18" customHeight="1" x14ac:dyDescent="0.3">
      <c r="A528" s="72">
        <v>526</v>
      </c>
      <c r="B528" s="67" t="str">
        <f>VLOOKUP(A528,'[5]SRV-Ledenbestand 2020-2021.'!$A:$B,2,FALSE)</f>
        <v>TORENHOF</v>
      </c>
      <c r="C528" s="68" t="str">
        <f>VLOOKUP(A528,'[5]SRV-Ledenbestand 2020-2021.'!$A:$C,3,FALSE)</f>
        <v>THOF</v>
      </c>
      <c r="D528" s="67" t="str">
        <f>VLOOKUP(A528,'[5]SRV-Ledenbestand 2020-2021.'!$A:$D,4,FALSE)</f>
        <v>VAN INGELGEM KEVIN</v>
      </c>
      <c r="E528" s="69" t="str">
        <f>VLOOKUP(A528,'[5]SRV-Ledenbestand 2020-2021.'!$A:$O,15,FALSE)</f>
        <v>A</v>
      </c>
      <c r="F528" s="70" t="str">
        <f>VLOOKUP(A528,'[5]SRV-Ledenbestand 2020-2021.'!$A:$E,5,FALSE)</f>
        <v>-</v>
      </c>
    </row>
    <row r="529" spans="1:6" s="74" customFormat="1" ht="18" customHeight="1" x14ac:dyDescent="0.3">
      <c r="A529" s="73">
        <v>527</v>
      </c>
      <c r="B529" s="67" t="str">
        <f>VLOOKUP(A529,'[5]SRV-Ledenbestand 2020-2021.'!$A:$B,2,FALSE)</f>
        <v>KASTEL</v>
      </c>
      <c r="C529" s="68" t="str">
        <f>VLOOKUP(A529,'[5]SRV-Ledenbestand 2020-2021.'!$A:$C,3,FALSE)</f>
        <v>KAST</v>
      </c>
      <c r="D529" s="67" t="str">
        <f>VLOOKUP(A529,'[5]SRV-Ledenbestand 2020-2021.'!$A:$D,4,FALSE)</f>
        <v>BERTIN NILS</v>
      </c>
      <c r="E529" s="69" t="str">
        <f>VLOOKUP(A529,'[5]SRV-Ledenbestand 2020-2021.'!$A:$O,15,FALSE)</f>
        <v>C</v>
      </c>
      <c r="F529" s="70">
        <f>VLOOKUP(A529,'[5]SRV-Ledenbestand 2020-2021.'!$A:$E,5,FALSE)</f>
        <v>2</v>
      </c>
    </row>
    <row r="530" spans="1:6" s="74" customFormat="1" ht="18" customHeight="1" x14ac:dyDescent="0.3">
      <c r="A530" s="72">
        <v>528</v>
      </c>
      <c r="B530" s="67" t="str">
        <f>VLOOKUP(A530,'[5]SRV-Ledenbestand 2020-2021.'!$A:$B,2,FALSE)</f>
        <v>DEN TWEEDEN THUIS</v>
      </c>
      <c r="C530" s="68" t="str">
        <f>VLOOKUP(A530,'[5]SRV-Ledenbestand 2020-2021.'!$A:$C,3,FALSE)</f>
        <v>TWT</v>
      </c>
      <c r="D530" s="67" t="str">
        <f>VLOOKUP(A530,'[5]SRV-Ledenbestand 2020-2021.'!$A:$D,4,FALSE)</f>
        <v>ROOSEMONT RONY</v>
      </c>
      <c r="E530" s="69" t="str">
        <f>VLOOKUP(A530,'[5]SRV-Ledenbestand 2020-2021.'!$A:$O,15,FALSE)</f>
        <v>C</v>
      </c>
      <c r="F530" s="70" t="str">
        <f>VLOOKUP(A530,'[5]SRV-Ledenbestand 2020-2021.'!$A:$E,5,FALSE)</f>
        <v>-</v>
      </c>
    </row>
    <row r="531" spans="1:6" s="74" customFormat="1" ht="18" customHeight="1" x14ac:dyDescent="0.3">
      <c r="A531" s="73">
        <v>529</v>
      </c>
      <c r="B531" s="67" t="s">
        <v>17</v>
      </c>
      <c r="C531" s="68" t="str">
        <f>VLOOKUP(A531,'[5]SRV-Ledenbestand 2020-2021.'!$A:$C,3,FALSE)</f>
        <v>VS</v>
      </c>
      <c r="D531" s="67" t="str">
        <f>VLOOKUP(A531,'[5]SRV-Ledenbestand 2020-2021.'!$A:$D,4,FALSE)</f>
        <v>MARIVOET SONIA</v>
      </c>
      <c r="E531" s="69" t="str">
        <f>VLOOKUP(A531,'[5]SRV-Ledenbestand 2020-2021.'!$A:$O,15,FALSE)</f>
        <v>NA</v>
      </c>
      <c r="F531" s="70" t="str">
        <f>VLOOKUP(A531,'[5]SRV-Ledenbestand 2020-2021.'!$A:$E,5,FALSE)</f>
        <v>-</v>
      </c>
    </row>
    <row r="532" spans="1:6" s="74" customFormat="1" ht="18" customHeight="1" x14ac:dyDescent="0.3">
      <c r="A532" s="72">
        <v>530</v>
      </c>
      <c r="B532" s="67" t="str">
        <f>VLOOKUP(A532,'[5]SRV-Ledenbestand 2020-2021.'!$A:$B,2,FALSE)</f>
        <v>KALFORT SPORTIF</v>
      </c>
      <c r="C532" s="68" t="str">
        <f>VLOOKUP(A532,'[5]SRV-Ledenbestand 2020-2021.'!$A:$C,3,FALSE)</f>
        <v>KALF</v>
      </c>
      <c r="D532" s="67" t="str">
        <f>VLOOKUP(A532,'[5]SRV-Ledenbestand 2020-2021.'!$A:$D,4,FALSE)</f>
        <v>MAMPAEY ETIENNE</v>
      </c>
      <c r="E532" s="69" t="str">
        <f>VLOOKUP(A532,'[5]SRV-Ledenbestand 2020-2021.'!$A:$O,15,FALSE)</f>
        <v>NA</v>
      </c>
      <c r="F532" s="70" t="str">
        <f>VLOOKUP(A532,'[5]SRV-Ledenbestand 2020-2021.'!$A:$E,5,FALSE)</f>
        <v>-</v>
      </c>
    </row>
    <row r="533" spans="1:6" s="74" customFormat="1" ht="18" customHeight="1" x14ac:dyDescent="0.3">
      <c r="A533" s="73">
        <v>531</v>
      </c>
      <c r="B533" s="67" t="str">
        <f>VLOOKUP(A533,'[5]SRV-Ledenbestand 2020-2021.'!$A:$B,2,FALSE)</f>
        <v>DE ZES</v>
      </c>
      <c r="C533" s="68" t="str">
        <f>VLOOKUP(A533,'[5]SRV-Ledenbestand 2020-2021.'!$A:$C,3,FALSE)</f>
        <v>DZES</v>
      </c>
      <c r="D533" s="67" t="str">
        <f>VLOOKUP(A533,'[5]SRV-Ledenbestand 2020-2021.'!$A:$D,4,FALSE)</f>
        <v>VRANKEN ARTHUR</v>
      </c>
      <c r="E533" s="69" t="str">
        <f>VLOOKUP(A533,'[5]SRV-Ledenbestand 2020-2021.'!$A:$O,15,FALSE)</f>
        <v>D</v>
      </c>
      <c r="F533" s="70" t="str">
        <f>VLOOKUP(A533,'[5]SRV-Ledenbestand 2020-2021.'!$A:$E,5,FALSE)</f>
        <v>-</v>
      </c>
    </row>
    <row r="534" spans="1:6" s="74" customFormat="1" ht="18" customHeight="1" x14ac:dyDescent="0.3">
      <c r="A534" s="72">
        <v>532</v>
      </c>
      <c r="B534" s="67" t="s">
        <v>17</v>
      </c>
      <c r="C534" s="68" t="str">
        <f>VLOOKUP(A534,'[5]SRV-Ledenbestand 2020-2021.'!$A:$C,3,FALSE)</f>
        <v>VS</v>
      </c>
      <c r="D534" s="67" t="str">
        <f>VLOOKUP(A534,'[5]SRV-Ledenbestand 2020-2021.'!$A:$D,4,FALSE)</f>
        <v>DOBBENIE PATRICIA</v>
      </c>
      <c r="E534" s="69" t="str">
        <f>VLOOKUP(A534,'[5]SRV-Ledenbestand 2020-2021.'!$A:$O,15,FALSE)</f>
        <v>NA</v>
      </c>
      <c r="F534" s="70" t="str">
        <f>VLOOKUP(A534,'[5]SRV-Ledenbestand 2020-2021.'!$A:$E,5,FALSE)</f>
        <v>-</v>
      </c>
    </row>
    <row r="535" spans="1:6" s="74" customFormat="1" ht="18" customHeight="1" x14ac:dyDescent="0.3">
      <c r="A535" s="73">
        <v>533</v>
      </c>
      <c r="B535" s="67" t="str">
        <f>VLOOKUP(A535,'[5]SRV-Ledenbestand 2020-2021.'!$A:$B,2,FALSE)</f>
        <v>ZANDSTUIVERS</v>
      </c>
      <c r="C535" s="68" t="str">
        <f>VLOOKUP(A535,'[5]SRV-Ledenbestand 2020-2021.'!$A:$C,3,FALSE)</f>
        <v>ZAND</v>
      </c>
      <c r="D535" s="67" t="str">
        <f>VLOOKUP(A535,'[5]SRV-Ledenbestand 2020-2021.'!$A:$D,4,FALSE)</f>
        <v>VAN CAUSBROECK ELS</v>
      </c>
      <c r="E535" s="69" t="str">
        <f>VLOOKUP(A535,'[5]SRV-Ledenbestand 2020-2021.'!$A:$O,15,FALSE)</f>
        <v>NA</v>
      </c>
      <c r="F535" s="70" t="str">
        <f>VLOOKUP(A535,'[5]SRV-Ledenbestand 2020-2021.'!$A:$E,5,FALSE)</f>
        <v>-</v>
      </c>
    </row>
    <row r="536" spans="1:6" s="74" customFormat="1" ht="18" customHeight="1" x14ac:dyDescent="0.3">
      <c r="A536" s="72">
        <v>534</v>
      </c>
      <c r="B536" s="67" t="str">
        <f>VLOOKUP(A536,'[5]SRV-Ledenbestand 2020-2021.'!$A:$B,2,FALSE)</f>
        <v>DE SLOEBERS</v>
      </c>
      <c r="C536" s="68" t="str">
        <f>VLOOKUP(A536,'[5]SRV-Ledenbestand 2020-2021.'!$A:$C,3,FALSE)</f>
        <v>SLOE</v>
      </c>
      <c r="D536" s="67" t="str">
        <f>VLOOKUP(A536,'[5]SRV-Ledenbestand 2020-2021.'!$A:$D,4,FALSE)</f>
        <v>BLOMMAERTS ERIC</v>
      </c>
      <c r="E536" s="69" t="str">
        <f>VLOOKUP(A536,'[5]SRV-Ledenbestand 2020-2021.'!$A:$O,15,FALSE)</f>
        <v>NA</v>
      </c>
      <c r="F536" s="70" t="str">
        <f>VLOOKUP(A536,'[5]SRV-Ledenbestand 2020-2021.'!$A:$E,5,FALSE)</f>
        <v>-</v>
      </c>
    </row>
    <row r="537" spans="1:6" s="74" customFormat="1" ht="18" customHeight="1" x14ac:dyDescent="0.3">
      <c r="A537" s="73">
        <v>535</v>
      </c>
      <c r="B537" s="67" t="str">
        <f>VLOOKUP(A537,'[5]SRV-Ledenbestand 2020-2021.'!$A:$B,2,FALSE)</f>
        <v>HET WIEL</v>
      </c>
      <c r="C537" s="68" t="str">
        <f>VLOOKUP(A537,'[5]SRV-Ledenbestand 2020-2021.'!$A:$C,3,FALSE)</f>
        <v>WIEL</v>
      </c>
      <c r="D537" s="67" t="str">
        <f>VLOOKUP(A537,'[5]SRV-Ledenbestand 2020-2021.'!$A:$D,4,FALSE)</f>
        <v>CASTELEYN PAUL</v>
      </c>
      <c r="E537" s="69" t="str">
        <f>VLOOKUP(A537,'[5]SRV-Ledenbestand 2020-2021.'!$A:$O,15,FALSE)</f>
        <v>A</v>
      </c>
      <c r="F537" s="70" t="str">
        <f>VLOOKUP(A537,'[5]SRV-Ledenbestand 2020-2021.'!$A:$E,5,FALSE)</f>
        <v>-</v>
      </c>
    </row>
    <row r="538" spans="1:6" s="74" customFormat="1" ht="18" customHeight="1" x14ac:dyDescent="0.3">
      <c r="A538" s="72">
        <v>536</v>
      </c>
      <c r="B538" s="67" t="s">
        <v>17</v>
      </c>
      <c r="C538" s="68" t="str">
        <f>VLOOKUP(A538,'[5]SRV-Ledenbestand 2020-2021.'!$A:$C,3,FALSE)</f>
        <v>VS</v>
      </c>
      <c r="D538" s="67" t="str">
        <f>VLOOKUP(A538,'[5]SRV-Ledenbestand 2020-2021.'!$A:$D,4,FALSE)</f>
        <v>VAN DEN BOSSCHE KEN</v>
      </c>
      <c r="E538" s="69" t="str">
        <f>VLOOKUP(A538,'[5]SRV-Ledenbestand 2020-2021.'!$A:$O,15,FALSE)</f>
        <v>NA</v>
      </c>
      <c r="F538" s="70" t="str">
        <f>VLOOKUP(A538,'[5]SRV-Ledenbestand 2020-2021.'!$A:$E,5,FALSE)</f>
        <v>-</v>
      </c>
    </row>
    <row r="539" spans="1:6" s="74" customFormat="1" ht="18" customHeight="1" x14ac:dyDescent="0.3">
      <c r="A539" s="73">
        <v>537</v>
      </c>
      <c r="B539" s="67" t="s">
        <v>17</v>
      </c>
      <c r="C539" s="68" t="str">
        <f>VLOOKUP(A539,'[5]SRV-Ledenbestand 2020-2021.'!$A:$C,3,FALSE)</f>
        <v>VS</v>
      </c>
      <c r="D539" s="67" t="str">
        <f>VLOOKUP(A539,'[5]SRV-Ledenbestand 2020-2021.'!$A:$D,4,FALSE)</f>
        <v>PUYLAERT CHRISTIAAN</v>
      </c>
      <c r="E539" s="69" t="str">
        <f>VLOOKUP(A539,'[5]SRV-Ledenbestand 2020-2021.'!$A:$O,15,FALSE)</f>
        <v>NA</v>
      </c>
      <c r="F539" s="70" t="str">
        <f>VLOOKUP(A539,'[5]SRV-Ledenbestand 2020-2021.'!$A:$E,5,FALSE)</f>
        <v>-</v>
      </c>
    </row>
    <row r="540" spans="1:6" s="74" customFormat="1" ht="18" customHeight="1" x14ac:dyDescent="0.3">
      <c r="A540" s="72">
        <v>538</v>
      </c>
      <c r="B540" s="67" t="str">
        <f>VLOOKUP(A540,'[5]SRV-Ledenbestand 2020-2021.'!$A:$B,2,FALSE)</f>
        <v>DE SPLINTERS</v>
      </c>
      <c r="C540" s="68" t="str">
        <f>VLOOKUP(A540,'[5]SRV-Ledenbestand 2020-2021.'!$A:$C,3,FALSE)</f>
        <v>SPLI</v>
      </c>
      <c r="D540" s="67" t="str">
        <f>VLOOKUP(A540,'[5]SRV-Ledenbestand 2020-2021.'!$A:$D,4,FALSE)</f>
        <v>DE SMEDT RUDY</v>
      </c>
      <c r="E540" s="69" t="str">
        <f>VLOOKUP(A540,'[5]SRV-Ledenbestand 2020-2021.'!$A:$O,15,FALSE)</f>
        <v>A</v>
      </c>
      <c r="F540" s="70">
        <f>VLOOKUP(A540,'[5]SRV-Ledenbestand 2020-2021.'!$A:$E,5,FALSE)</f>
        <v>1</v>
      </c>
    </row>
    <row r="541" spans="1:6" s="74" customFormat="1" ht="18" customHeight="1" x14ac:dyDescent="0.3">
      <c r="A541" s="73">
        <v>539</v>
      </c>
      <c r="B541" s="67" t="s">
        <v>17</v>
      </c>
      <c r="C541" s="68" t="str">
        <f>VLOOKUP(A541,'[5]SRV-Ledenbestand 2020-2021.'!$A:$C,3,FALSE)</f>
        <v>VS</v>
      </c>
      <c r="D541" s="67" t="str">
        <f>VLOOKUP(A541,'[5]SRV-Ledenbestand 2020-2021.'!$A:$D,4,FALSE)</f>
        <v>PEETERS ALBERT</v>
      </c>
      <c r="E541" s="69" t="str">
        <f>VLOOKUP(A541,'[5]SRV-Ledenbestand 2020-2021.'!$A:$O,15,FALSE)</f>
        <v>D</v>
      </c>
      <c r="F541" s="70" t="str">
        <f>VLOOKUP(A541,'[5]SRV-Ledenbestand 2020-2021.'!$A:$E,5,FALSE)</f>
        <v>-</v>
      </c>
    </row>
    <row r="542" spans="1:6" s="74" customFormat="1" ht="18" customHeight="1" x14ac:dyDescent="0.3">
      <c r="A542" s="72">
        <v>540</v>
      </c>
      <c r="B542" s="67" t="s">
        <v>17</v>
      </c>
      <c r="C542" s="68" t="str">
        <f>VLOOKUP(A542,'[5]SRV-Ledenbestand 2020-2021.'!$A:$C,3,FALSE)</f>
        <v>VS</v>
      </c>
      <c r="D542" s="67" t="str">
        <f>VLOOKUP(A542,'[5]SRV-Ledenbestand 2020-2021.'!$A:$D,4,FALSE)</f>
        <v>DE MAESSCHALCK DIRK</v>
      </c>
      <c r="E542" s="69" t="str">
        <f>VLOOKUP(A542,'[5]SRV-Ledenbestand 2020-2021.'!$A:$O,15,FALSE)</f>
        <v>NA</v>
      </c>
      <c r="F542" s="70" t="str">
        <f>VLOOKUP(A542,'[5]SRV-Ledenbestand 2020-2021.'!$A:$E,5,FALSE)</f>
        <v>-</v>
      </c>
    </row>
    <row r="543" spans="1:6" s="74" customFormat="1" ht="18" customHeight="1" x14ac:dyDescent="0.3">
      <c r="A543" s="73">
        <v>541</v>
      </c>
      <c r="B543" s="67" t="str">
        <f>VLOOKUP(A543,'[5]SRV-Ledenbestand 2020-2021.'!$A:$B,2,FALSE)</f>
        <v>DE SLOEBERS</v>
      </c>
      <c r="C543" s="68" t="str">
        <f>VLOOKUP(A543,'[5]SRV-Ledenbestand 2020-2021.'!$A:$C,3,FALSE)</f>
        <v>SLOE</v>
      </c>
      <c r="D543" s="67" t="str">
        <f>VLOOKUP(A543,'[5]SRV-Ledenbestand 2020-2021.'!$A:$D,4,FALSE)</f>
        <v>COOLS ROBERT</v>
      </c>
      <c r="E543" s="69" t="str">
        <f>VLOOKUP(A543,'[5]SRV-Ledenbestand 2020-2021.'!$A:$O,15,FALSE)</f>
        <v>A</v>
      </c>
      <c r="F543" s="70" t="str">
        <f>VLOOKUP(A543,'[5]SRV-Ledenbestand 2020-2021.'!$A:$E,5,FALSE)</f>
        <v>-</v>
      </c>
    </row>
    <row r="544" spans="1:6" s="74" customFormat="1" ht="18" customHeight="1" x14ac:dyDescent="0.3">
      <c r="A544" s="72">
        <v>542</v>
      </c>
      <c r="B544" s="67" t="s">
        <v>17</v>
      </c>
      <c r="C544" s="68" t="str">
        <f>VLOOKUP(A544,'[5]SRV-Ledenbestand 2020-2021.'!$A:$C,3,FALSE)</f>
        <v>VS</v>
      </c>
      <c r="D544" s="67" t="str">
        <f>VLOOKUP(A544,'[5]SRV-Ledenbestand 2020-2021.'!$A:$D,4,FALSE)</f>
        <v>VERSTAPPEN WESLEY</v>
      </c>
      <c r="E544" s="69" t="str">
        <f>VLOOKUP(A544,'[5]SRV-Ledenbestand 2020-2021.'!$A:$O,15,FALSE)</f>
        <v>D</v>
      </c>
      <c r="F544" s="70" t="str">
        <f>VLOOKUP(A544,'[5]SRV-Ledenbestand 2020-2021.'!$A:$E,5,FALSE)</f>
        <v>-</v>
      </c>
    </row>
    <row r="545" spans="1:6" s="74" customFormat="1" ht="18" customHeight="1" x14ac:dyDescent="0.3">
      <c r="A545" s="73">
        <v>543</v>
      </c>
      <c r="B545" s="67" t="str">
        <f>VLOOKUP(A545,'[5]SRV-Ledenbestand 2020-2021.'!$A:$B,2,FALSE)</f>
        <v>TORENHOF</v>
      </c>
      <c r="C545" s="68" t="str">
        <f>VLOOKUP(A545,'[5]SRV-Ledenbestand 2020-2021.'!$A:$C,3,FALSE)</f>
        <v>THOF</v>
      </c>
      <c r="D545" s="67" t="str">
        <f>VLOOKUP(A545,'[5]SRV-Ledenbestand 2020-2021.'!$A:$D,4,FALSE)</f>
        <v>NASSER TILLEY</v>
      </c>
      <c r="E545" s="69" t="str">
        <f>VLOOKUP(A545,'[5]SRV-Ledenbestand 2020-2021.'!$A:$O,15,FALSE)</f>
        <v>A</v>
      </c>
      <c r="F545" s="70" t="str">
        <f>VLOOKUP(A545,'[5]SRV-Ledenbestand 2020-2021.'!$A:$E,5,FALSE)</f>
        <v>-</v>
      </c>
    </row>
    <row r="546" spans="1:6" s="74" customFormat="1" ht="18" customHeight="1" x14ac:dyDescent="0.3">
      <c r="A546" s="72">
        <v>544</v>
      </c>
      <c r="B546" s="67" t="str">
        <f>VLOOKUP(A546,'[5]SRV-Ledenbestand 2020-2021.'!$A:$B,2,FALSE)</f>
        <v>KALFORT SPORTIF</v>
      </c>
      <c r="C546" s="68" t="str">
        <f>VLOOKUP(A546,'[5]SRV-Ledenbestand 2020-2021.'!$A:$C,3,FALSE)</f>
        <v>KALF</v>
      </c>
      <c r="D546" s="67" t="str">
        <f>VLOOKUP(A546,'[5]SRV-Ledenbestand 2020-2021.'!$A:$D,4,FALSE)</f>
        <v>VLEMINCKX JONAS</v>
      </c>
      <c r="E546" s="69" t="str">
        <f>VLOOKUP(A546,'[5]SRV-Ledenbestand 2020-2021.'!$A:$O,15,FALSE)</f>
        <v>C</v>
      </c>
      <c r="F546" s="70" t="str">
        <f>VLOOKUP(A546,'[5]SRV-Ledenbestand 2020-2021.'!$A:$E,5,FALSE)</f>
        <v>-</v>
      </c>
    </row>
    <row r="547" spans="1:6" s="74" customFormat="1" ht="18" customHeight="1" x14ac:dyDescent="0.3">
      <c r="A547" s="73">
        <v>545</v>
      </c>
      <c r="B547" s="67" t="str">
        <f>VLOOKUP(A547,'[5]SRV-Ledenbestand 2020-2021.'!$A:$B,2,FALSE)</f>
        <v>DE ZES</v>
      </c>
      <c r="C547" s="68" t="str">
        <f>VLOOKUP(A547,'[5]SRV-Ledenbestand 2020-2021.'!$A:$C,3,FALSE)</f>
        <v>DZES</v>
      </c>
      <c r="D547" s="67" t="str">
        <f>VLOOKUP(A547,'[5]SRV-Ledenbestand 2020-2021.'!$A:$D,4,FALSE)</f>
        <v>VAN POLLAERT JENS</v>
      </c>
      <c r="E547" s="69" t="str">
        <f>VLOOKUP(A547,'[5]SRV-Ledenbestand 2020-2021.'!$A:$O,15,FALSE)</f>
        <v>D</v>
      </c>
      <c r="F547" s="70" t="str">
        <f>VLOOKUP(A547,'[5]SRV-Ledenbestand 2020-2021.'!$A:$E,5,FALSE)</f>
        <v>-</v>
      </c>
    </row>
    <row r="548" spans="1:6" s="74" customFormat="1" ht="18" customHeight="1" x14ac:dyDescent="0.3">
      <c r="A548" s="72">
        <v>546</v>
      </c>
      <c r="B548" s="67" t="str">
        <f>VLOOKUP(A548,'[5]SRV-Ledenbestand 2020-2021.'!$A:$B,2,FALSE)</f>
        <v>DE ZES</v>
      </c>
      <c r="C548" s="68" t="str">
        <f>VLOOKUP(A548,'[5]SRV-Ledenbestand 2020-2021.'!$A:$C,3,FALSE)</f>
        <v>DZES</v>
      </c>
      <c r="D548" s="67" t="str">
        <f>VLOOKUP(A548,'[5]SRV-Ledenbestand 2020-2021.'!$A:$D,4,FALSE)</f>
        <v>BERGMANS JONI</v>
      </c>
      <c r="E548" s="69" t="str">
        <f>VLOOKUP(A548,'[5]SRV-Ledenbestand 2020-2021.'!$A:$O,15,FALSE)</f>
        <v>C</v>
      </c>
      <c r="F548" s="70" t="str">
        <f>VLOOKUP(A548,'[5]SRV-Ledenbestand 2020-2021.'!$A:$E,5,FALSE)</f>
        <v>-</v>
      </c>
    </row>
    <row r="549" spans="1:6" s="74" customFormat="1" ht="18" customHeight="1" x14ac:dyDescent="0.3">
      <c r="A549" s="73">
        <v>547</v>
      </c>
      <c r="B549" s="67" t="s">
        <v>17</v>
      </c>
      <c r="C549" s="68" t="str">
        <f>VLOOKUP(A549,'[5]SRV-Ledenbestand 2020-2021.'!$A:$C,3,FALSE)</f>
        <v>†</v>
      </c>
      <c r="D549" s="67" t="str">
        <f>VLOOKUP(A549,'[5]SRV-Ledenbestand 2020-2021.'!$A:$D,4,FALSE)</f>
        <v>DE VLIEGER EMIEL †</v>
      </c>
      <c r="E549" s="69" t="str">
        <f>VLOOKUP(A549,'[5]SRV-Ledenbestand 2020-2021.'!$A:$O,15,FALSE)</f>
        <v>NA</v>
      </c>
      <c r="F549" s="70" t="str">
        <f>VLOOKUP(A549,'[5]SRV-Ledenbestand 2020-2021.'!$A:$E,5,FALSE)</f>
        <v>-</v>
      </c>
    </row>
    <row r="550" spans="1:6" s="74" customFormat="1" ht="18" customHeight="1" x14ac:dyDescent="0.3">
      <c r="A550" s="72">
        <v>548</v>
      </c>
      <c r="B550" s="67" t="str">
        <f>VLOOKUP(A550,'[5]SRV-Ledenbestand 2020-2021.'!$A:$B,2,FALSE)</f>
        <v>NOEVEREN</v>
      </c>
      <c r="C550" s="68" t="str">
        <f>VLOOKUP(A550,'[5]SRV-Ledenbestand 2020-2021.'!$A:$C,3,FALSE)</f>
        <v>NOE</v>
      </c>
      <c r="D550" s="67" t="str">
        <f>VLOOKUP(A550,'[5]SRV-Ledenbestand 2020-2021.'!$A:$D,4,FALSE)</f>
        <v>THYS FRANK</v>
      </c>
      <c r="E550" s="69" t="str">
        <f>VLOOKUP(A550,'[5]SRV-Ledenbestand 2020-2021.'!$A:$O,15,FALSE)</f>
        <v>A</v>
      </c>
      <c r="F550" s="70">
        <f>VLOOKUP(A550,'[5]SRV-Ledenbestand 2020-2021.'!$A:$E,5,FALSE)</f>
        <v>1</v>
      </c>
    </row>
    <row r="551" spans="1:6" s="74" customFormat="1" ht="18" customHeight="1" x14ac:dyDescent="0.3">
      <c r="A551" s="73">
        <v>549</v>
      </c>
      <c r="B551" s="67" t="s">
        <v>17</v>
      </c>
      <c r="C551" s="68" t="str">
        <f>VLOOKUP(A551,'[5]SRV-Ledenbestand 2020-2021.'!$A:$C,3,FALSE)</f>
        <v>VS</v>
      </c>
      <c r="D551" s="67" t="str">
        <f>VLOOKUP(A551,'[5]SRV-Ledenbestand 2020-2021.'!$A:$D,4,FALSE)</f>
        <v>MEERSMAN ERWIN</v>
      </c>
      <c r="E551" s="69" t="str">
        <f>VLOOKUP(A551,'[5]SRV-Ledenbestand 2020-2021.'!$A:$O,15,FALSE)</f>
        <v>B</v>
      </c>
      <c r="F551" s="70" t="str">
        <f>VLOOKUP(A551,'[5]SRV-Ledenbestand 2020-2021.'!$A:$E,5,FALSE)</f>
        <v>-</v>
      </c>
    </row>
    <row r="552" spans="1:6" s="74" customFormat="1" ht="18" customHeight="1" x14ac:dyDescent="0.3">
      <c r="A552" s="72">
        <v>550</v>
      </c>
      <c r="B552" s="67" t="str">
        <f>VLOOKUP(A552,'[5]SRV-Ledenbestand 2020-2021.'!$A:$B,2,FALSE)</f>
        <v>BILJARTBOYS</v>
      </c>
      <c r="C552" s="68" t="str">
        <f>VLOOKUP(A552,'[5]SRV-Ledenbestand 2020-2021.'!$A:$C,3,FALSE)</f>
        <v>BJB</v>
      </c>
      <c r="D552" s="67" t="str">
        <f>VLOOKUP(A552,'[5]SRV-Ledenbestand 2020-2021.'!$A:$D,4,FALSE)</f>
        <v>CLAUS LUC</v>
      </c>
      <c r="E552" s="69" t="str">
        <f>VLOOKUP(A552,'[5]SRV-Ledenbestand 2020-2021.'!$A:$O,15,FALSE)</f>
        <v>A</v>
      </c>
      <c r="F552" s="70" t="str">
        <f>VLOOKUP(A552,'[5]SRV-Ledenbestand 2020-2021.'!$A:$E,5,FALSE)</f>
        <v>-</v>
      </c>
    </row>
    <row r="553" spans="1:6" s="74" customFormat="1" ht="18" customHeight="1" x14ac:dyDescent="0.3">
      <c r="A553" s="73">
        <v>551</v>
      </c>
      <c r="B553" s="67" t="s">
        <v>17</v>
      </c>
      <c r="C553" s="68" t="str">
        <f>VLOOKUP(A553,'[5]SRV-Ledenbestand 2020-2021.'!$A:$C,3,FALSE)</f>
        <v>VS</v>
      </c>
      <c r="D553" s="67" t="str">
        <f>VLOOKUP(A553,'[5]SRV-Ledenbestand 2020-2021.'!$A:$D,4,FALSE)</f>
        <v>COPPENS ERIC</v>
      </c>
      <c r="E553" s="69" t="str">
        <f>VLOOKUP(A553,'[5]SRV-Ledenbestand 2020-2021.'!$A:$O,15,FALSE)</f>
        <v>NA</v>
      </c>
      <c r="F553" s="70" t="str">
        <f>VLOOKUP(A553,'[5]SRV-Ledenbestand 2020-2021.'!$A:$E,5,FALSE)</f>
        <v>-</v>
      </c>
    </row>
    <row r="554" spans="1:6" s="74" customFormat="1" ht="18" customHeight="1" x14ac:dyDescent="0.3">
      <c r="A554" s="72">
        <v>552</v>
      </c>
      <c r="B554" s="67" t="s">
        <v>17</v>
      </c>
      <c r="C554" s="68" t="str">
        <f>VLOOKUP(A554,'[5]SRV-Ledenbestand 2020-2021.'!$A:$C,3,FALSE)</f>
        <v>VS</v>
      </c>
      <c r="D554" s="67" t="str">
        <f>VLOOKUP(A554,'[5]SRV-Ledenbestand 2020-2021.'!$A:$D,4,FALSE)</f>
        <v>TORFS JONAS</v>
      </c>
      <c r="E554" s="69" t="str">
        <f>VLOOKUP(A554,'[5]SRV-Ledenbestand 2020-2021.'!$A:$O,15,FALSE)</f>
        <v>D</v>
      </c>
      <c r="F554" s="70" t="str">
        <f>VLOOKUP(A554,'[5]SRV-Ledenbestand 2020-2021.'!$A:$E,5,FALSE)</f>
        <v>-</v>
      </c>
    </row>
    <row r="555" spans="1:6" s="74" customFormat="1" ht="18" customHeight="1" x14ac:dyDescent="0.3">
      <c r="A555" s="73">
        <v>553</v>
      </c>
      <c r="B555" s="67" t="str">
        <f>VLOOKUP(A555,'[5]SRV-Ledenbestand 2020-2021.'!$A:$B,2,FALSE)</f>
        <v>KASTEL</v>
      </c>
      <c r="C555" s="68" t="str">
        <f>VLOOKUP(A555,'[5]SRV-Ledenbestand 2020-2021.'!$A:$C,3,FALSE)</f>
        <v>KAST</v>
      </c>
      <c r="D555" s="67" t="str">
        <f>VLOOKUP(A555,'[5]SRV-Ledenbestand 2020-2021.'!$A:$D,4,FALSE)</f>
        <v>GEERAERT ANDY</v>
      </c>
      <c r="E555" s="69" t="str">
        <f>VLOOKUP(A555,'[5]SRV-Ledenbestand 2020-2021.'!$A:$O,15,FALSE)</f>
        <v>B</v>
      </c>
      <c r="F555" s="70">
        <f>VLOOKUP(A555,'[5]SRV-Ledenbestand 2020-2021.'!$A:$E,5,FALSE)</f>
        <v>1</v>
      </c>
    </row>
    <row r="556" spans="1:6" s="74" customFormat="1" ht="18" customHeight="1" x14ac:dyDescent="0.3">
      <c r="A556" s="72">
        <v>554</v>
      </c>
      <c r="B556" s="67" t="s">
        <v>17</v>
      </c>
      <c r="C556" s="68" t="str">
        <f>VLOOKUP(A556,'[5]SRV-Ledenbestand 2020-2021.'!$A:$C,3,FALSE)</f>
        <v>VS</v>
      </c>
      <c r="D556" s="67" t="str">
        <f>VLOOKUP(A556,'[5]SRV-Ledenbestand 2020-2021.'!$A:$D,4,FALSE)</f>
        <v>WUYTS LEO</v>
      </c>
      <c r="E556" s="69" t="str">
        <f>VLOOKUP(A556,'[5]SRV-Ledenbestand 2020-2021.'!$A:$O,15,FALSE)</f>
        <v>D</v>
      </c>
      <c r="F556" s="70" t="str">
        <f>VLOOKUP(A556,'[5]SRV-Ledenbestand 2020-2021.'!$A:$E,5,FALSE)</f>
        <v>-</v>
      </c>
    </row>
    <row r="557" spans="1:6" s="74" customFormat="1" ht="18" customHeight="1" x14ac:dyDescent="0.3">
      <c r="A557" s="73">
        <v>555</v>
      </c>
      <c r="B557" s="67" t="s">
        <v>17</v>
      </c>
      <c r="C557" s="68" t="str">
        <f>VLOOKUP(A557,'[5]SRV-Ledenbestand 2020-2021.'!$A:$C,3,FALSE)</f>
        <v>VS</v>
      </c>
      <c r="D557" s="67" t="str">
        <f>VLOOKUP(A557,'[5]SRV-Ledenbestand 2020-2021.'!$A:$D,4,FALSE)</f>
        <v>TORFS MARIA-ILONA</v>
      </c>
      <c r="E557" s="69" t="str">
        <f>VLOOKUP(A557,'[5]SRV-Ledenbestand 2020-2021.'!$A:$O,15,FALSE)</f>
        <v>D</v>
      </c>
      <c r="F557" s="70" t="str">
        <f>VLOOKUP(A557,'[5]SRV-Ledenbestand 2020-2021.'!$A:$E,5,FALSE)</f>
        <v>-</v>
      </c>
    </row>
    <row r="558" spans="1:6" s="74" customFormat="1" ht="18" customHeight="1" x14ac:dyDescent="0.3">
      <c r="A558" s="72">
        <v>556</v>
      </c>
      <c r="B558" s="67" t="str">
        <f>VLOOKUP(A558,'[5]SRV-Ledenbestand 2020-2021.'!$A:$B,2,FALSE)</f>
        <v>TORENHOF</v>
      </c>
      <c r="C558" s="68" t="str">
        <f>VLOOKUP(A558,'[5]SRV-Ledenbestand 2020-2021.'!$A:$C,3,FALSE)</f>
        <v>THOF</v>
      </c>
      <c r="D558" s="67" t="str">
        <f>VLOOKUP(A558,'[5]SRV-Ledenbestand 2020-2021.'!$A:$D,4,FALSE)</f>
        <v>VAN DE VELDE ALAIN</v>
      </c>
      <c r="E558" s="69" t="str">
        <f>VLOOKUP(A558,'[5]SRV-Ledenbestand 2020-2021.'!$A:$O,15,FALSE)</f>
        <v>A</v>
      </c>
      <c r="F558" s="70" t="str">
        <f>VLOOKUP(A558,'[5]SRV-Ledenbestand 2020-2021.'!$A:$E,5,FALSE)</f>
        <v>-</v>
      </c>
    </row>
    <row r="559" spans="1:6" s="74" customFormat="1" ht="18" customHeight="1" x14ac:dyDescent="0.3">
      <c r="A559" s="73">
        <v>557</v>
      </c>
      <c r="B559" s="67" t="s">
        <v>17</v>
      </c>
      <c r="C559" s="68" t="str">
        <f>VLOOKUP(A559,'[5]SRV-Ledenbestand 2020-2021.'!$A:$C,3,FALSE)</f>
        <v>VS</v>
      </c>
      <c r="D559" s="67" t="str">
        <f>VLOOKUP(A559,'[5]SRV-Ledenbestand 2020-2021.'!$A:$D,4,FALSE)</f>
        <v>VAN ROY SWA</v>
      </c>
      <c r="E559" s="69" t="str">
        <f>VLOOKUP(A559,'[5]SRV-Ledenbestand 2020-2021.'!$A:$O,15,FALSE)</f>
        <v>NA</v>
      </c>
      <c r="F559" s="70" t="str">
        <f>VLOOKUP(A559,'[5]SRV-Ledenbestand 2020-2021.'!$A:$E,5,FALSE)</f>
        <v>-</v>
      </c>
    </row>
    <row r="560" spans="1:6" s="74" customFormat="1" ht="18" customHeight="1" x14ac:dyDescent="0.3">
      <c r="A560" s="72">
        <v>558</v>
      </c>
      <c r="B560" s="67" t="str">
        <f>VLOOKUP(A560,'[5]SRV-Ledenbestand 2020-2021.'!$A:$B,2,FALSE)</f>
        <v>HET WIEL</v>
      </c>
      <c r="C560" s="68" t="str">
        <f>VLOOKUP(A560,'[5]SRV-Ledenbestand 2020-2021.'!$A:$C,3,FALSE)</f>
        <v>WIEL</v>
      </c>
      <c r="D560" s="67" t="str">
        <f>VLOOKUP(A560,'[5]SRV-Ledenbestand 2020-2021.'!$A:$D,4,FALSE)</f>
        <v>MESKENS JIMMY</v>
      </c>
      <c r="E560" s="69" t="str">
        <f>VLOOKUP(A560,'[5]SRV-Ledenbestand 2020-2021.'!$A:$O,15,FALSE)</f>
        <v>NA</v>
      </c>
      <c r="F560" s="70" t="str">
        <f>VLOOKUP(A560,'[5]SRV-Ledenbestand 2020-2021.'!$A:$E,5,FALSE)</f>
        <v>-</v>
      </c>
    </row>
    <row r="561" spans="1:6" s="74" customFormat="1" ht="18" customHeight="1" x14ac:dyDescent="0.3">
      <c r="A561" s="73">
        <v>559</v>
      </c>
      <c r="B561" s="67" t="str">
        <f>VLOOKUP(A561,'[5]SRV-Ledenbestand 2020-2021.'!$A:$B,2,FALSE)</f>
        <v>OVERLEDEN</v>
      </c>
      <c r="C561" s="68" t="str">
        <f>VLOOKUP(A561,'[5]SRV-Ledenbestand 2020-2021.'!$A:$C,3,FALSE)</f>
        <v>†</v>
      </c>
      <c r="D561" s="67" t="str">
        <f>VLOOKUP(A561,'[5]SRV-Ledenbestand 2020-2021.'!$A:$D,4,FALSE)</f>
        <v>VAN DEN EEDE GEERT †</v>
      </c>
      <c r="E561" s="69" t="str">
        <f>VLOOKUP(A561,'[5]SRV-Ledenbestand 2020-2021.'!$A:$O,15,FALSE)</f>
        <v>A</v>
      </c>
      <c r="F561" s="70" t="str">
        <f>VLOOKUP(A561,'[5]SRV-Ledenbestand 2020-2021.'!$A:$E,5,FALSE)</f>
        <v>-</v>
      </c>
    </row>
    <row r="562" spans="1:6" s="74" customFormat="1" ht="18" customHeight="1" x14ac:dyDescent="0.3">
      <c r="A562" s="72">
        <v>560</v>
      </c>
      <c r="B562" s="67" t="str">
        <f>VLOOKUP(A562,'[5]SRV-Ledenbestand 2020-2021.'!$A:$B,2,FALSE)</f>
        <v>'t ZANDHOF</v>
      </c>
      <c r="C562" s="68" t="str">
        <f>VLOOKUP(A562,'[5]SRV-Ledenbestand 2020-2021.'!$A:$C,3,FALSE)</f>
        <v>TZH</v>
      </c>
      <c r="D562" s="67" t="str">
        <f>VLOOKUP(A562,'[5]SRV-Ledenbestand 2020-2021.'!$A:$D,4,FALSE)</f>
        <v>VAN LENT FRANCOIS</v>
      </c>
      <c r="E562" s="69" t="str">
        <f>VLOOKUP(A562,'[5]SRV-Ledenbestand 2020-2021.'!$A:$O,15,FALSE)</f>
        <v>C</v>
      </c>
      <c r="F562" s="70">
        <f>VLOOKUP(A562,'[5]SRV-Ledenbestand 2020-2021.'!$A:$E,5,FALSE)</f>
        <v>3</v>
      </c>
    </row>
    <row r="563" spans="1:6" s="74" customFormat="1" ht="18" customHeight="1" x14ac:dyDescent="0.3">
      <c r="A563" s="73">
        <v>561</v>
      </c>
      <c r="B563" s="67" t="str">
        <f>VLOOKUP(A563,'[5]SRV-Ledenbestand 2020-2021.'!$A:$B,2,FALSE)</f>
        <v>'t ZANDHOF</v>
      </c>
      <c r="C563" s="68" t="str">
        <f>VLOOKUP(A563,'[5]SRV-Ledenbestand 2020-2021.'!$A:$C,3,FALSE)</f>
        <v>TZH</v>
      </c>
      <c r="D563" s="67" t="str">
        <f>VLOOKUP(A563,'[5]SRV-Ledenbestand 2020-2021.'!$A:$D,4,FALSE)</f>
        <v>BRACKE ALFONS</v>
      </c>
      <c r="E563" s="69" t="str">
        <f>VLOOKUP(A563,'[5]SRV-Ledenbestand 2020-2021.'!$A:$O,15,FALSE)</f>
        <v>D</v>
      </c>
      <c r="F563" s="70" t="str">
        <f>VLOOKUP(A563,'[5]SRV-Ledenbestand 2020-2021.'!$A:$E,5,FALSE)</f>
        <v>-</v>
      </c>
    </row>
    <row r="564" spans="1:6" s="74" customFormat="1" ht="18" customHeight="1" x14ac:dyDescent="0.3">
      <c r="A564" s="72">
        <v>562</v>
      </c>
      <c r="B564" s="67" t="s">
        <v>17</v>
      </c>
      <c r="C564" s="68" t="str">
        <f>VLOOKUP(A564,'[5]SRV-Ledenbestand 2020-2021.'!$A:$C,3,FALSE)</f>
        <v>†</v>
      </c>
      <c r="D564" s="67" t="str">
        <f>VLOOKUP(A564,'[5]SRV-Ledenbestand 2020-2021.'!$A:$D,4,FALSE)</f>
        <v>VERGAUWEN ROGER †</v>
      </c>
      <c r="E564" s="69" t="str">
        <f>VLOOKUP(A564,'[5]SRV-Ledenbestand 2020-2021.'!$A:$O,15,FALSE)</f>
        <v>D</v>
      </c>
      <c r="F564" s="70" t="str">
        <f>VLOOKUP(A564,'[5]SRV-Ledenbestand 2020-2021.'!$A:$E,5,FALSE)</f>
        <v>-</v>
      </c>
    </row>
    <row r="565" spans="1:6" s="74" customFormat="1" ht="18" customHeight="1" x14ac:dyDescent="0.3">
      <c r="A565" s="73">
        <v>563</v>
      </c>
      <c r="B565" s="67" t="str">
        <f>VLOOKUP(A565,'[5]SRV-Ledenbestand 2020-2021.'!$A:$B,2,FALSE)</f>
        <v>GOLVERS</v>
      </c>
      <c r="C565" s="68" t="str">
        <f>VLOOKUP(A565,'[5]SRV-Ledenbestand 2020-2021.'!$A:$C,3,FALSE)</f>
        <v>GOL</v>
      </c>
      <c r="D565" s="67" t="str">
        <f>VLOOKUP(A565,'[5]SRV-Ledenbestand 2020-2021.'!$A:$D,4,FALSE)</f>
        <v>DE KEMPENEER JOS</v>
      </c>
      <c r="E565" s="69" t="str">
        <f>VLOOKUP(A565,'[5]SRV-Ledenbestand 2020-2021.'!$A:$O,15,FALSE)</f>
        <v>B</v>
      </c>
      <c r="F565" s="70" t="str">
        <f>VLOOKUP(A565,'[5]SRV-Ledenbestand 2020-2021.'!$A:$E,5,FALSE)</f>
        <v>-</v>
      </c>
    </row>
    <row r="566" spans="1:6" s="74" customFormat="1" ht="18" customHeight="1" x14ac:dyDescent="0.3">
      <c r="A566" s="72">
        <v>564</v>
      </c>
      <c r="B566" s="67" t="s">
        <v>17</v>
      </c>
      <c r="C566" s="68" t="str">
        <f>VLOOKUP(A566,'[5]SRV-Ledenbestand 2020-2021.'!$A:$C,3,FALSE)</f>
        <v>VS</v>
      </c>
      <c r="D566" s="67" t="str">
        <f>VLOOKUP(A566,'[5]SRV-Ledenbestand 2020-2021.'!$A:$D,4,FALSE)</f>
        <v>KINDERS STEFAN</v>
      </c>
      <c r="E566" s="69" t="str">
        <f>VLOOKUP(A566,'[5]SRV-Ledenbestand 2020-2021.'!$A:$O,15,FALSE)</f>
        <v>D</v>
      </c>
      <c r="F566" s="70" t="str">
        <f>VLOOKUP(A566,'[5]SRV-Ledenbestand 2020-2021.'!$A:$E,5,FALSE)</f>
        <v>-</v>
      </c>
    </row>
    <row r="567" spans="1:6" s="74" customFormat="1" ht="18" customHeight="1" x14ac:dyDescent="0.3">
      <c r="A567" s="73">
        <v>565</v>
      </c>
      <c r="B567" s="67" t="s">
        <v>17</v>
      </c>
      <c r="C567" s="68" t="str">
        <f>VLOOKUP(A567,'[5]SRV-Ledenbestand 2020-2021.'!$A:$C,3,FALSE)</f>
        <v>VS</v>
      </c>
      <c r="D567" s="67" t="str">
        <f>VLOOKUP(A567,'[5]SRV-Ledenbestand 2020-2021.'!$A:$D,4,FALSE)</f>
        <v>VAN KEER CHRIS</v>
      </c>
      <c r="E567" s="69" t="str">
        <f>VLOOKUP(A567,'[5]SRV-Ledenbestand 2020-2021.'!$A:$O,15,FALSE)</f>
        <v>D</v>
      </c>
      <c r="F567" s="70" t="str">
        <f>VLOOKUP(A567,'[5]SRV-Ledenbestand 2020-2021.'!$A:$E,5,FALSE)</f>
        <v>-</v>
      </c>
    </row>
    <row r="568" spans="1:6" s="74" customFormat="1" ht="18" customHeight="1" x14ac:dyDescent="0.3">
      <c r="A568" s="72">
        <v>566</v>
      </c>
      <c r="B568" s="67" t="s">
        <v>17</v>
      </c>
      <c r="C568" s="68" t="str">
        <f>VLOOKUP(A568,'[5]SRV-Ledenbestand 2020-2021.'!$A:$C,3,FALSE)</f>
        <v>VS</v>
      </c>
      <c r="D568" s="67" t="str">
        <f>VLOOKUP(A568,'[5]SRV-Ledenbestand 2020-2021.'!$A:$D,4,FALSE)</f>
        <v>SERRARIS DESIRE</v>
      </c>
      <c r="E568" s="69" t="str">
        <f>VLOOKUP(A568,'[5]SRV-Ledenbestand 2020-2021.'!$A:$O,15,FALSE)</f>
        <v>C</v>
      </c>
      <c r="F568" s="70" t="str">
        <f>VLOOKUP(A568,'[5]SRV-Ledenbestand 2020-2021.'!$A:$E,5,FALSE)</f>
        <v>-</v>
      </c>
    </row>
    <row r="569" spans="1:6" s="74" customFormat="1" ht="18" customHeight="1" x14ac:dyDescent="0.3">
      <c r="A569" s="73">
        <v>567</v>
      </c>
      <c r="B569" s="67" t="s">
        <v>17</v>
      </c>
      <c r="C569" s="68" t="str">
        <f>VLOOKUP(A569,'[5]SRV-Ledenbestand 2020-2021.'!$A:$C,3,FALSE)</f>
        <v>VS</v>
      </c>
      <c r="D569" s="67" t="str">
        <f>VLOOKUP(A569,'[5]SRV-Ledenbestand 2020-2021.'!$A:$D,4,FALSE)</f>
        <v>VAN NIEUWENHOVE FREDDY</v>
      </c>
      <c r="E569" s="69" t="str">
        <f>VLOOKUP(A569,'[5]SRV-Ledenbestand 2020-2021.'!$A:$O,15,FALSE)</f>
        <v>D</v>
      </c>
      <c r="F569" s="70" t="str">
        <f>VLOOKUP(A569,'[5]SRV-Ledenbestand 2020-2021.'!$A:$E,5,FALSE)</f>
        <v>-</v>
      </c>
    </row>
    <row r="570" spans="1:6" s="74" customFormat="1" ht="18" customHeight="1" x14ac:dyDescent="0.3">
      <c r="A570" s="72">
        <v>568</v>
      </c>
      <c r="B570" s="67" t="str">
        <f>VLOOKUP(A570,'[5]SRV-Ledenbestand 2020-2021.'!$A:$B,2,FALSE)</f>
        <v>ZOGGEHOF</v>
      </c>
      <c r="C570" s="68" t="str">
        <f>VLOOKUP(A570,'[5]SRV-Ledenbestand 2020-2021.'!$A:$C,3,FALSE)</f>
        <v>ZOG</v>
      </c>
      <c r="D570" s="67" t="str">
        <f>VLOOKUP(A570,'[5]SRV-Ledenbestand 2020-2021.'!$A:$D,4,FALSE)</f>
        <v>BOLLEN PETER</v>
      </c>
      <c r="E570" s="69" t="str">
        <f>VLOOKUP(A570,'[5]SRV-Ledenbestand 2020-2021.'!$A:$O,15,FALSE)</f>
        <v>B</v>
      </c>
      <c r="F570" s="70" t="str">
        <f>VLOOKUP(A570,'[5]SRV-Ledenbestand 2020-2021.'!$A:$E,5,FALSE)</f>
        <v>-</v>
      </c>
    </row>
    <row r="571" spans="1:6" s="74" customFormat="1" ht="18" customHeight="1" x14ac:dyDescent="0.3">
      <c r="A571" s="73">
        <v>569</v>
      </c>
      <c r="B571" s="67" t="s">
        <v>17</v>
      </c>
      <c r="C571" s="68" t="str">
        <f>VLOOKUP(A571,'[5]SRV-Ledenbestand 2020-2021.'!$A:$C,3,FALSE)</f>
        <v>VS</v>
      </c>
      <c r="D571" s="67" t="str">
        <f>VLOOKUP(A571,'[5]SRV-Ledenbestand 2020-2021.'!$A:$D,4,FALSE)</f>
        <v>MERCKX JENS</v>
      </c>
      <c r="E571" s="69" t="str">
        <f>VLOOKUP(A571,'[5]SRV-Ledenbestand 2020-2021.'!$A:$O,15,FALSE)</f>
        <v>NA</v>
      </c>
      <c r="F571" s="70" t="str">
        <f>VLOOKUP(A571,'[5]SRV-Ledenbestand 2020-2021.'!$A:$E,5,FALSE)</f>
        <v>-</v>
      </c>
    </row>
    <row r="572" spans="1:6" s="74" customFormat="1" ht="18" customHeight="1" x14ac:dyDescent="0.3">
      <c r="A572" s="72">
        <v>570</v>
      </c>
      <c r="B572" s="67" t="str">
        <f>VLOOKUP(A572,'[5]SRV-Ledenbestand 2020-2021.'!$A:$B,2,FALSE)</f>
        <v>'t ZANDHOF</v>
      </c>
      <c r="C572" s="68" t="str">
        <f>VLOOKUP(A572,'[5]SRV-Ledenbestand 2020-2021.'!$A:$C,3,FALSE)</f>
        <v>TZH</v>
      </c>
      <c r="D572" s="67" t="str">
        <f>VLOOKUP(A572,'[5]SRV-Ledenbestand 2020-2021.'!$A:$D,4,FALSE)</f>
        <v>D'HERTEFELT ALFONS</v>
      </c>
      <c r="E572" s="69" t="str">
        <f>VLOOKUP(A572,'[5]SRV-Ledenbestand 2020-2021.'!$A:$O,15,FALSE)</f>
        <v>C</v>
      </c>
      <c r="F572" s="70" t="str">
        <f>VLOOKUP(A572,'[5]SRV-Ledenbestand 2020-2021.'!$A:$E,5,FALSE)</f>
        <v>-</v>
      </c>
    </row>
    <row r="573" spans="1:6" s="74" customFormat="1" ht="18" customHeight="1" x14ac:dyDescent="0.3">
      <c r="A573" s="73">
        <v>571</v>
      </c>
      <c r="B573" s="67" t="str">
        <f>VLOOKUP(A573,'[5]SRV-Ledenbestand 2020-2021.'!$A:$B,2,FALSE)</f>
        <v>DE STATIEVRIENDEN</v>
      </c>
      <c r="C573" s="68" t="str">
        <f>VLOOKUP(A573,'[5]SRV-Ledenbestand 2020-2021.'!$A:$C,3,FALSE)</f>
        <v>STAT</v>
      </c>
      <c r="D573" s="67" t="str">
        <f>VLOOKUP(A573,'[5]SRV-Ledenbestand 2020-2021.'!$A:$D,4,FALSE)</f>
        <v>HOXHAJ PETER</v>
      </c>
      <c r="E573" s="69" t="str">
        <f>VLOOKUP(A573,'[5]SRV-Ledenbestand 2020-2021.'!$A:$O,15,FALSE)</f>
        <v>C</v>
      </c>
      <c r="F573" s="70" t="str">
        <f>VLOOKUP(A573,'[5]SRV-Ledenbestand 2020-2021.'!$A:$E,5,FALSE)</f>
        <v>-</v>
      </c>
    </row>
    <row r="574" spans="1:6" s="74" customFormat="1" ht="18" customHeight="1" x14ac:dyDescent="0.3">
      <c r="A574" s="72">
        <v>572</v>
      </c>
      <c r="B574" s="67" t="s">
        <v>17</v>
      </c>
      <c r="C574" s="68" t="str">
        <f>VLOOKUP(A574,'[5]SRV-Ledenbestand 2020-2021.'!$A:$C,3,FALSE)</f>
        <v>VS</v>
      </c>
      <c r="D574" s="67" t="str">
        <f>VLOOKUP(A574,'[5]SRV-Ledenbestand 2020-2021.'!$A:$D,4,FALSE)</f>
        <v>DE LANDTSHEER JOHNY</v>
      </c>
      <c r="E574" s="69" t="str">
        <f>VLOOKUP(A574,'[5]SRV-Ledenbestand 2020-2021.'!$A:$O,15,FALSE)</f>
        <v>D</v>
      </c>
      <c r="F574" s="70" t="str">
        <f>VLOOKUP(A574,'[5]SRV-Ledenbestand 2020-2021.'!$A:$E,5,FALSE)</f>
        <v>-</v>
      </c>
    </row>
    <row r="575" spans="1:6" s="74" customFormat="1" ht="18" customHeight="1" x14ac:dyDescent="0.3">
      <c r="A575" s="73">
        <v>573</v>
      </c>
      <c r="B575" s="67" t="str">
        <f>VLOOKUP(A575,'[5]SRV-Ledenbestand 2020-2021.'!$A:$B,2,FALSE)</f>
        <v>DE ZES</v>
      </c>
      <c r="C575" s="68" t="str">
        <f>VLOOKUP(A575,'[5]SRV-Ledenbestand 2020-2021.'!$A:$C,3,FALSE)</f>
        <v>DZES</v>
      </c>
      <c r="D575" s="67" t="str">
        <f>VLOOKUP(A575,'[5]SRV-Ledenbestand 2020-2021.'!$A:$D,4,FALSE)</f>
        <v>VAN NUFFEL JURGEN</v>
      </c>
      <c r="E575" s="69" t="str">
        <f>VLOOKUP(A575,'[5]SRV-Ledenbestand 2020-2021.'!$A:$O,15,FALSE)</f>
        <v>C</v>
      </c>
      <c r="F575" s="70">
        <f>VLOOKUP(A575,'[5]SRV-Ledenbestand 2020-2021.'!$A:$E,5,FALSE)</f>
        <v>2</v>
      </c>
    </row>
    <row r="576" spans="1:6" s="74" customFormat="1" ht="18" customHeight="1" x14ac:dyDescent="0.3">
      <c r="A576" s="72">
        <v>574</v>
      </c>
      <c r="B576" s="67" t="s">
        <v>17</v>
      </c>
      <c r="C576" s="68" t="str">
        <f>VLOOKUP(A576,'[5]SRV-Ledenbestand 2020-2021.'!$A:$C,3,FALSE)</f>
        <v>VS</v>
      </c>
      <c r="D576" s="67" t="str">
        <f>VLOOKUP(A576,'[5]SRV-Ledenbestand 2020-2021.'!$A:$D,4,FALSE)</f>
        <v>POSSEMIERS MATHEW</v>
      </c>
      <c r="E576" s="69" t="str">
        <f>VLOOKUP(A576,'[5]SRV-Ledenbestand 2020-2021.'!$A:$O,15,FALSE)</f>
        <v>D</v>
      </c>
      <c r="F576" s="70" t="str">
        <f>VLOOKUP(A576,'[5]SRV-Ledenbestand 2020-2021.'!$A:$E,5,FALSE)</f>
        <v>-</v>
      </c>
    </row>
    <row r="577" spans="1:6" s="74" customFormat="1" ht="18" customHeight="1" x14ac:dyDescent="0.3">
      <c r="A577" s="73">
        <v>575</v>
      </c>
      <c r="B577" s="67" t="s">
        <v>17</v>
      </c>
      <c r="C577" s="68" t="str">
        <f>VLOOKUP(A577,'[5]SRV-Ledenbestand 2020-2021.'!$A:$C,3,FALSE)</f>
        <v>VS</v>
      </c>
      <c r="D577" s="67" t="str">
        <f>VLOOKUP(A577,'[5]SRV-Ledenbestand 2020-2021.'!$A:$D,4,FALSE)</f>
        <v>VAN DAMME THIBAULT</v>
      </c>
      <c r="E577" s="69" t="str">
        <f>VLOOKUP(A577,'[5]SRV-Ledenbestand 2020-2021.'!$A:$O,15,FALSE)</f>
        <v>D</v>
      </c>
      <c r="F577" s="70" t="str">
        <f>VLOOKUP(A577,'[5]SRV-Ledenbestand 2020-2021.'!$A:$E,5,FALSE)</f>
        <v>-</v>
      </c>
    </row>
    <row r="578" spans="1:6" s="74" customFormat="1" ht="18" customHeight="1" x14ac:dyDescent="0.3">
      <c r="A578" s="72">
        <v>576</v>
      </c>
      <c r="B578" s="67" t="s">
        <v>17</v>
      </c>
      <c r="C578" s="68" t="str">
        <f>VLOOKUP(A578,'[5]SRV-Ledenbestand 2020-2021.'!$A:$C,3,FALSE)</f>
        <v>VS</v>
      </c>
      <c r="D578" s="67" t="str">
        <f>VLOOKUP(A578,'[5]SRV-Ledenbestand 2020-2021.'!$A:$D,4,FALSE)</f>
        <v>DELVAUX RONNY</v>
      </c>
      <c r="E578" s="69" t="str">
        <f>VLOOKUP(A578,'[5]SRV-Ledenbestand 2020-2021.'!$A:$O,15,FALSE)</f>
        <v>D</v>
      </c>
      <c r="F578" s="70" t="str">
        <f>VLOOKUP(A578,'[5]SRV-Ledenbestand 2020-2021.'!$A:$E,5,FALSE)</f>
        <v>-</v>
      </c>
    </row>
    <row r="579" spans="1:6" s="74" customFormat="1" ht="18" customHeight="1" x14ac:dyDescent="0.3">
      <c r="A579" s="73">
        <v>577</v>
      </c>
      <c r="B579" s="67" t="s">
        <v>17</v>
      </c>
      <c r="C579" s="68" t="str">
        <f>VLOOKUP(A579,'[5]SRV-Ledenbestand 2020-2021.'!$A:$C,3,FALSE)</f>
        <v>VS</v>
      </c>
      <c r="D579" s="67" t="str">
        <f>VLOOKUP(A579,'[5]SRV-Ledenbestand 2020-2021.'!$A:$D,4,FALSE)</f>
        <v>MATHYS INEZ</v>
      </c>
      <c r="E579" s="69" t="str">
        <f>VLOOKUP(A579,'[5]SRV-Ledenbestand 2020-2021.'!$A:$O,15,FALSE)</f>
        <v>D</v>
      </c>
      <c r="F579" s="70" t="str">
        <f>VLOOKUP(A579,'[5]SRV-Ledenbestand 2020-2021.'!$A:$E,5,FALSE)</f>
        <v>-</v>
      </c>
    </row>
    <row r="580" spans="1:6" s="71" customFormat="1" ht="18" customHeight="1" x14ac:dyDescent="0.3">
      <c r="A580" s="72">
        <v>578</v>
      </c>
      <c r="B580" s="67" t="str">
        <f>VLOOKUP(A580,'[5]SRV-Ledenbestand 2020-2021.'!$A:$B,2,FALSE)</f>
        <v>FLIPPERBOYS</v>
      </c>
      <c r="C580" s="68" t="str">
        <f>VLOOKUP(A580,'[5]SRV-Ledenbestand 2020-2021.'!$A:$C,3,FALSE)</f>
        <v>FLIP</v>
      </c>
      <c r="D580" s="67" t="str">
        <f>VLOOKUP(A580,'[5]SRV-Ledenbestand 2020-2021.'!$A:$D,4,FALSE)</f>
        <v>VERSCHOREN GLENN</v>
      </c>
      <c r="E580" s="69" t="str">
        <f>VLOOKUP(A580,'[5]SRV-Ledenbestand 2020-2021.'!$A:$O,15,FALSE)</f>
        <v>B</v>
      </c>
      <c r="F580" s="70" t="str">
        <f>VLOOKUP(A580,'[5]SRV-Ledenbestand 2020-2021.'!$A:$E,5,FALSE)</f>
        <v>-</v>
      </c>
    </row>
    <row r="581" spans="1:6" s="71" customFormat="1" ht="18" customHeight="1" x14ac:dyDescent="0.3">
      <c r="A581" s="73">
        <v>579</v>
      </c>
      <c r="B581" s="67" t="str">
        <f>VLOOKUP(A581,'[5]SRV-Ledenbestand 2020-2021.'!$A:$B,2,FALSE)</f>
        <v>DE ZES</v>
      </c>
      <c r="C581" s="68" t="str">
        <f>VLOOKUP(A581,'[5]SRV-Ledenbestand 2020-2021.'!$A:$C,3,FALSE)</f>
        <v>DZES</v>
      </c>
      <c r="D581" s="67" t="str">
        <f>VLOOKUP(A581,'[5]SRV-Ledenbestand 2020-2021.'!$A:$D,4,FALSE)</f>
        <v>DE VALCK FRANCOIS</v>
      </c>
      <c r="E581" s="69" t="str">
        <f>VLOOKUP(A581,'[5]SRV-Ledenbestand 2020-2021.'!$A:$O,15,FALSE)</f>
        <v>B</v>
      </c>
      <c r="F581" s="70" t="str">
        <f>VLOOKUP(A581,'[5]SRV-Ledenbestand 2020-2021.'!$A:$E,5,FALSE)</f>
        <v>-</v>
      </c>
    </row>
    <row r="582" spans="1:6" s="71" customFormat="1" ht="18" customHeight="1" x14ac:dyDescent="0.3">
      <c r="A582" s="72">
        <v>580</v>
      </c>
      <c r="B582" s="67" t="str">
        <f>VLOOKUP(A582,'[5]SRV-Ledenbestand 2020-2021.'!$A:$B,2,FALSE)</f>
        <v>NOEVEREN</v>
      </c>
      <c r="C582" s="68" t="str">
        <f>VLOOKUP(A582,'[5]SRV-Ledenbestand 2020-2021.'!$A:$C,3,FALSE)</f>
        <v>NOE</v>
      </c>
      <c r="D582" s="67" t="str">
        <f>VLOOKUP(A582,'[5]SRV-Ledenbestand 2020-2021.'!$A:$D,4,FALSE)</f>
        <v>CALLENS PATRICK</v>
      </c>
      <c r="E582" s="69" t="str">
        <f>VLOOKUP(A582,'[5]SRV-Ledenbestand 2020-2021.'!$A:$O,15,FALSE)</f>
        <v>NA</v>
      </c>
      <c r="F582" s="70" t="str">
        <f>VLOOKUP(A582,'[5]SRV-Ledenbestand 2020-2021.'!$A:$E,5,FALSE)</f>
        <v>-</v>
      </c>
    </row>
    <row r="583" spans="1:6" s="71" customFormat="1" ht="18" customHeight="1" x14ac:dyDescent="0.3">
      <c r="A583" s="73">
        <v>581</v>
      </c>
      <c r="B583" s="67" t="str">
        <f>VLOOKUP(A583,'[5]SRV-Ledenbestand 2020-2021.'!$A:$B,2,FALSE)</f>
        <v>BARBOER</v>
      </c>
      <c r="C583" s="68" t="str">
        <f>VLOOKUP(A583,'[5]SRV-Ledenbestand 2020-2021.'!$A:$C,3,FALSE)</f>
        <v>BBR</v>
      </c>
      <c r="D583" s="67" t="str">
        <f>VLOOKUP(A583,'[5]SRV-Ledenbestand 2020-2021.'!$A:$D,4,FALSE)</f>
        <v>DESMEDT GINO</v>
      </c>
      <c r="E583" s="69" t="str">
        <f>VLOOKUP(A583,'[5]SRV-Ledenbestand 2020-2021.'!$A:$O,15,FALSE)</f>
        <v>C</v>
      </c>
      <c r="F583" s="70" t="str">
        <f>VLOOKUP(A583,'[5]SRV-Ledenbestand 2020-2021.'!$A:$E,5,FALSE)</f>
        <v>-</v>
      </c>
    </row>
    <row r="584" spans="1:6" s="71" customFormat="1" ht="18" customHeight="1" x14ac:dyDescent="0.3">
      <c r="A584" s="72">
        <v>582</v>
      </c>
      <c r="B584" s="67" t="str">
        <f>VLOOKUP(A584,'[5]SRV-Ledenbestand 2020-2021.'!$A:$B,2,FALSE)</f>
        <v>DRY-STER</v>
      </c>
      <c r="C584" s="68" t="str">
        <f>VLOOKUP(A584,'[5]SRV-Ledenbestand 2020-2021.'!$A:$C,3,FALSE)</f>
        <v>DRY</v>
      </c>
      <c r="D584" s="67" t="str">
        <f>VLOOKUP(A584,'[5]SRV-Ledenbestand 2020-2021.'!$A:$D,4,FALSE)</f>
        <v>DIERICKX MAURICE</v>
      </c>
      <c r="E584" s="69" t="str">
        <f>VLOOKUP(A584,'[5]SRV-Ledenbestand 2020-2021.'!$A:$O,15,FALSE)</f>
        <v>NA</v>
      </c>
      <c r="F584" s="70" t="str">
        <f>VLOOKUP(A584,'[5]SRV-Ledenbestand 2020-2021.'!$A:$E,5,FALSE)</f>
        <v>-</v>
      </c>
    </row>
    <row r="585" spans="1:6" s="71" customFormat="1" ht="18" customHeight="1" x14ac:dyDescent="0.3">
      <c r="A585" s="73">
        <v>583</v>
      </c>
      <c r="B585" s="67" t="s">
        <v>17</v>
      </c>
      <c r="C585" s="68" t="str">
        <f>VLOOKUP(A585,'[5]SRV-Ledenbestand 2020-2021.'!$A:$C,3,FALSE)</f>
        <v>VS</v>
      </c>
      <c r="D585" s="67" t="str">
        <f>VLOOKUP(A585,'[5]SRV-Ledenbestand 2020-2021.'!$A:$D,4,FALSE)</f>
        <v>DE SUTTER HANS</v>
      </c>
      <c r="E585" s="69" t="str">
        <f>VLOOKUP(A585,'[5]SRV-Ledenbestand 2020-2021.'!$A:$O,15,FALSE)</f>
        <v>A</v>
      </c>
      <c r="F585" s="70" t="str">
        <f>VLOOKUP(A585,'[5]SRV-Ledenbestand 2020-2021.'!$A:$E,5,FALSE)</f>
        <v>-</v>
      </c>
    </row>
    <row r="586" spans="1:6" s="71" customFormat="1" ht="18" customHeight="1" x14ac:dyDescent="0.3">
      <c r="A586" s="72">
        <v>584</v>
      </c>
      <c r="B586" s="67" t="str">
        <f>VLOOKUP(A586,'[5]SRV-Ledenbestand 2020-2021.'!$A:$B,2,FALSE)</f>
        <v>DE PLEZANTE HOEK</v>
      </c>
      <c r="C586" s="68" t="str">
        <f>VLOOKUP(A586,'[5]SRV-Ledenbestand 2020-2021.'!$A:$C,3,FALSE)</f>
        <v>HOEK</v>
      </c>
      <c r="D586" s="67" t="str">
        <f>VLOOKUP(A586,'[5]SRV-Ledenbestand 2020-2021.'!$A:$D,4,FALSE)</f>
        <v>DE HERDT IVAN</v>
      </c>
      <c r="E586" s="69" t="str">
        <f>VLOOKUP(A586,'[5]SRV-Ledenbestand 2020-2021.'!$A:$O,15,FALSE)</f>
        <v>C</v>
      </c>
      <c r="F586" s="70" t="str">
        <f>VLOOKUP(A586,'[5]SRV-Ledenbestand 2020-2021.'!$A:$E,5,FALSE)</f>
        <v>-</v>
      </c>
    </row>
    <row r="587" spans="1:6" s="71" customFormat="1" ht="18" customHeight="1" x14ac:dyDescent="0.3">
      <c r="A587" s="73">
        <v>585</v>
      </c>
      <c r="B587" s="67" t="s">
        <v>17</v>
      </c>
      <c r="C587" s="68" t="str">
        <f>VLOOKUP(A587,'[5]SRV-Ledenbestand 2020-2021.'!$A:$C,3,FALSE)</f>
        <v>VS</v>
      </c>
      <c r="D587" s="67" t="str">
        <f>VLOOKUP(A587,'[5]SRV-Ledenbestand 2020-2021.'!$A:$D,4,FALSE)</f>
        <v>BOLLEN SARAH</v>
      </c>
      <c r="E587" s="69" t="str">
        <f>VLOOKUP(A587,'[5]SRV-Ledenbestand 2020-2021.'!$A:$O,15,FALSE)</f>
        <v>C</v>
      </c>
      <c r="F587" s="70" t="str">
        <f>VLOOKUP(A587,'[5]SRV-Ledenbestand 2020-2021.'!$A:$E,5,FALSE)</f>
        <v>-</v>
      </c>
    </row>
    <row r="588" spans="1:6" s="71" customFormat="1" ht="18" customHeight="1" x14ac:dyDescent="0.3">
      <c r="A588" s="72">
        <v>586</v>
      </c>
      <c r="B588" s="67" t="s">
        <v>17</v>
      </c>
      <c r="C588" s="68" t="str">
        <f>VLOOKUP(A588,'[5]SRV-Ledenbestand 2020-2021.'!$A:$C,3,FALSE)</f>
        <v>VS</v>
      </c>
      <c r="D588" s="67" t="str">
        <f>VLOOKUP(A588,'[5]SRV-Ledenbestand 2020-2021.'!$A:$D,4,FALSE)</f>
        <v>SCHOONJANS EDDY</v>
      </c>
      <c r="E588" s="69" t="str">
        <f>VLOOKUP(A588,'[5]SRV-Ledenbestand 2020-2021.'!$A:$O,15,FALSE)</f>
        <v>NA</v>
      </c>
      <c r="F588" s="70" t="str">
        <f>VLOOKUP(A588,'[5]SRV-Ledenbestand 2020-2021.'!$A:$E,5,FALSE)</f>
        <v>-</v>
      </c>
    </row>
    <row r="589" spans="1:6" s="71" customFormat="1" ht="18" customHeight="1" x14ac:dyDescent="0.3">
      <c r="A589" s="73">
        <v>587</v>
      </c>
      <c r="B589" s="67" t="str">
        <f>VLOOKUP(A589,'[5]SRV-Ledenbestand 2020-2021.'!$A:$B,2,FALSE)</f>
        <v>KALFORT SPORTIF</v>
      </c>
      <c r="C589" s="68" t="str">
        <f>VLOOKUP(A589,'[5]SRV-Ledenbestand 2020-2021.'!$A:$C,3,FALSE)</f>
        <v>KALF</v>
      </c>
      <c r="D589" s="67" t="str">
        <f>VLOOKUP(A589,'[5]SRV-Ledenbestand 2020-2021.'!$A:$D,4,FALSE)</f>
        <v>GYSELINCK TOMMY</v>
      </c>
      <c r="E589" s="69" t="str">
        <f>VLOOKUP(A589,'[5]SRV-Ledenbestand 2020-2021.'!$A:$O,15,FALSE)</f>
        <v>A</v>
      </c>
      <c r="F589" s="70" t="str">
        <f>VLOOKUP(A589,'[5]SRV-Ledenbestand 2020-2021.'!$A:$E,5,FALSE)</f>
        <v>-</v>
      </c>
    </row>
    <row r="590" spans="1:6" s="71" customFormat="1" ht="18" customHeight="1" x14ac:dyDescent="0.3">
      <c r="A590" s="72">
        <v>588</v>
      </c>
      <c r="B590" s="67" t="str">
        <f>VLOOKUP(A590,'[5]SRV-Ledenbestand 2020-2021.'!$A:$B,2,FALSE)</f>
        <v>GOUDEN BIL</v>
      </c>
      <c r="C590" s="68" t="str">
        <f>VLOOKUP(A590,'[5]SRV-Ledenbestand 2020-2021.'!$A:$C,3,FALSE)</f>
        <v>GBIL</v>
      </c>
      <c r="D590" s="67" t="str">
        <f>VLOOKUP(A590,'[5]SRV-Ledenbestand 2020-2021.'!$A:$D,4,FALSE)</f>
        <v>GELENS RONNY</v>
      </c>
      <c r="E590" s="69" t="str">
        <f>VLOOKUP(A590,'[5]SRV-Ledenbestand 2020-2021.'!$A:$O,15,FALSE)</f>
        <v>C</v>
      </c>
      <c r="F590" s="70" t="str">
        <f>VLOOKUP(A590,'[5]SRV-Ledenbestand 2020-2021.'!$A:$E,5,FALSE)</f>
        <v>-</v>
      </c>
    </row>
    <row r="591" spans="1:6" s="71" customFormat="1" ht="18" customHeight="1" x14ac:dyDescent="0.3">
      <c r="A591" s="73">
        <v>589</v>
      </c>
      <c r="B591" s="67" t="str">
        <f>VLOOKUP(A591,'[5]SRV-Ledenbestand 2020-2021.'!$A:$B,2,FALSE)</f>
        <v>FLIPPERBOYS</v>
      </c>
      <c r="C591" s="68" t="str">
        <f>VLOOKUP(A591,'[5]SRV-Ledenbestand 2020-2021.'!$A:$C,3,FALSE)</f>
        <v>FLIP</v>
      </c>
      <c r="D591" s="67" t="str">
        <f>VLOOKUP(A591,'[5]SRV-Ledenbestand 2020-2021.'!$A:$D,4,FALSE)</f>
        <v>DAELEMANS FREDDY</v>
      </c>
      <c r="E591" s="69" t="str">
        <f>VLOOKUP(A591,'[5]SRV-Ledenbestand 2020-2021.'!$A:$O,15,FALSE)</f>
        <v>C</v>
      </c>
      <c r="F591" s="70" t="str">
        <f>VLOOKUP(A591,'[5]SRV-Ledenbestand 2020-2021.'!$A:$E,5,FALSE)</f>
        <v>-</v>
      </c>
    </row>
    <row r="592" spans="1:6" s="71" customFormat="1" ht="18" customHeight="1" x14ac:dyDescent="0.3">
      <c r="A592" s="72">
        <v>590</v>
      </c>
      <c r="B592" s="67" t="str">
        <f>VLOOKUP(A592,'[5]SRV-Ledenbestand 2020-2021.'!$A:$B,2,FALSE)</f>
        <v>NOEVEREN</v>
      </c>
      <c r="C592" s="68" t="str">
        <f>VLOOKUP(A592,'[5]SRV-Ledenbestand 2020-2021.'!$A:$C,3,FALSE)</f>
        <v>NOE</v>
      </c>
      <c r="D592" s="67" t="str">
        <f>VLOOKUP(A592,'[5]SRV-Ledenbestand 2020-2021.'!$A:$D,4,FALSE)</f>
        <v>DE DECKER MIEKE</v>
      </c>
      <c r="E592" s="69" t="str">
        <f>VLOOKUP(A592,'[5]SRV-Ledenbestand 2020-2021.'!$A:$O,15,FALSE)</f>
        <v>D</v>
      </c>
      <c r="F592" s="70" t="str">
        <f>VLOOKUP(A592,'[5]SRV-Ledenbestand 2020-2021.'!$A:$E,5,FALSE)</f>
        <v>-</v>
      </c>
    </row>
    <row r="593" spans="1:6" s="71" customFormat="1" ht="18" customHeight="1" x14ac:dyDescent="0.3">
      <c r="A593" s="73">
        <v>591</v>
      </c>
      <c r="B593" s="67" t="str">
        <f>VLOOKUP(A593,'[5]SRV-Ledenbestand 2020-2021.'!$A:$B,2,FALSE)</f>
        <v>NOEVEREN</v>
      </c>
      <c r="C593" s="68" t="str">
        <f>VLOOKUP(A593,'[5]SRV-Ledenbestand 2020-2021.'!$A:$C,3,FALSE)</f>
        <v>NOE</v>
      </c>
      <c r="D593" s="67" t="str">
        <f>VLOOKUP(A593,'[5]SRV-Ledenbestand 2020-2021.'!$A:$D,4,FALSE)</f>
        <v>BACKELJAU YANNICK</v>
      </c>
      <c r="E593" s="69" t="str">
        <f>VLOOKUP(A593,'[5]SRV-Ledenbestand 2020-2021.'!$A:$O,15,FALSE)</f>
        <v>D</v>
      </c>
      <c r="F593" s="70" t="str">
        <f>VLOOKUP(A593,'[5]SRV-Ledenbestand 2020-2021.'!$A:$E,5,FALSE)</f>
        <v>-</v>
      </c>
    </row>
    <row r="594" spans="1:6" s="71" customFormat="1" ht="18" customHeight="1" x14ac:dyDescent="0.3">
      <c r="A594" s="72">
        <v>592</v>
      </c>
      <c r="B594" s="67" t="str">
        <f>VLOOKUP(A594,'[5]SRV-Ledenbestand 2020-2021.'!$A:$B,2,FALSE)</f>
        <v>NOEVEREN</v>
      </c>
      <c r="C594" s="68" t="str">
        <f>VLOOKUP(A594,'[5]SRV-Ledenbestand 2020-2021.'!$A:$C,3,FALSE)</f>
        <v>NOE</v>
      </c>
      <c r="D594" s="67" t="str">
        <f>VLOOKUP(A594,'[5]SRV-Ledenbestand 2020-2021.'!$A:$D,4,FALSE)</f>
        <v>DE GROOT SIGGY</v>
      </c>
      <c r="E594" s="69" t="str">
        <f>VLOOKUP(A594,'[5]SRV-Ledenbestand 2020-2021.'!$A:$O,15,FALSE)</f>
        <v>NA</v>
      </c>
      <c r="F594" s="70" t="str">
        <f>VLOOKUP(A594,'[5]SRV-Ledenbestand 2020-2021.'!$A:$E,5,FALSE)</f>
        <v>-</v>
      </c>
    </row>
    <row r="595" spans="1:6" s="71" customFormat="1" ht="18" customHeight="1" x14ac:dyDescent="0.3">
      <c r="A595" s="73">
        <v>593</v>
      </c>
      <c r="B595" s="67" t="s">
        <v>17</v>
      </c>
      <c r="C595" s="68" t="str">
        <f>VLOOKUP(A595,'[5]SRV-Ledenbestand 2020-2021.'!$A:$C,3,FALSE)</f>
        <v>VS</v>
      </c>
      <c r="D595" s="67" t="str">
        <f>VLOOKUP(A595,'[5]SRV-Ledenbestand 2020-2021.'!$A:$D,4,FALSE)</f>
        <v>DE BLOCK JAN</v>
      </c>
      <c r="E595" s="69" t="str">
        <f>VLOOKUP(A595,'[5]SRV-Ledenbestand 2020-2021.'!$A:$O,15,FALSE)</f>
        <v>NA</v>
      </c>
      <c r="F595" s="70" t="str">
        <f>VLOOKUP(A595,'[5]SRV-Ledenbestand 2020-2021.'!$A:$E,5,FALSE)</f>
        <v>-</v>
      </c>
    </row>
    <row r="596" spans="1:6" s="71" customFormat="1" ht="18" customHeight="1" x14ac:dyDescent="0.3">
      <c r="A596" s="72">
        <v>594</v>
      </c>
      <c r="B596" s="67" t="s">
        <v>17</v>
      </c>
      <c r="C596" s="68" t="str">
        <f>VLOOKUP(A596,'[5]SRV-Ledenbestand 2020-2021.'!$A:$C,3,FALSE)</f>
        <v>VS</v>
      </c>
      <c r="D596" s="67" t="str">
        <f>VLOOKUP(A596,'[5]SRV-Ledenbestand 2020-2021.'!$A:$D,4,FALSE)</f>
        <v>DAUWE NICOLE</v>
      </c>
      <c r="E596" s="69" t="str">
        <f>VLOOKUP(A596,'[5]SRV-Ledenbestand 2020-2021.'!$A:$O,15,FALSE)</f>
        <v>D</v>
      </c>
      <c r="F596" s="70" t="str">
        <f>VLOOKUP(A596,'[5]SRV-Ledenbestand 2020-2021.'!$A:$E,5,FALSE)</f>
        <v>-</v>
      </c>
    </row>
    <row r="597" spans="1:6" s="71" customFormat="1" ht="18" customHeight="1" x14ac:dyDescent="0.3">
      <c r="A597" s="73">
        <v>595</v>
      </c>
      <c r="B597" s="67" t="str">
        <f>VLOOKUP(A597,'[5]SRV-Ledenbestand 2020-2021.'!$A:$B,2,FALSE)</f>
        <v>ZOGGEHOF</v>
      </c>
      <c r="C597" s="68" t="str">
        <f>VLOOKUP(A597,'[5]SRV-Ledenbestand 2020-2021.'!$A:$C,3,FALSE)</f>
        <v>ZOG</v>
      </c>
      <c r="D597" s="67" t="str">
        <f>VLOOKUP(A597,'[5]SRV-Ledenbestand 2020-2021.'!$A:$D,4,FALSE)</f>
        <v>DE LANDSHEER MARC</v>
      </c>
      <c r="E597" s="69" t="str">
        <f>VLOOKUP(A597,'[5]SRV-Ledenbestand 2020-2021.'!$A:$O,15,FALSE)</f>
        <v>B</v>
      </c>
      <c r="F597" s="70" t="str">
        <f>VLOOKUP(A597,'[5]SRV-Ledenbestand 2020-2021.'!$A:$E,5,FALSE)</f>
        <v>-</v>
      </c>
    </row>
    <row r="598" spans="1:6" s="74" customFormat="1" ht="18" customHeight="1" x14ac:dyDescent="0.3">
      <c r="A598" s="72">
        <v>596</v>
      </c>
      <c r="B598" s="67" t="s">
        <v>17</v>
      </c>
      <c r="C598" s="68" t="str">
        <f>VLOOKUP(A598,'[5]SRV-Ledenbestand 2020-2021.'!$A:$C,3,FALSE)</f>
        <v>VS</v>
      </c>
      <c r="D598" s="67" t="str">
        <f>VLOOKUP(A598,'[5]SRV-Ledenbestand 2020-2021.'!$A:$D,4,FALSE)</f>
        <v>DE WAELE PATRICK</v>
      </c>
      <c r="E598" s="69" t="str">
        <f>VLOOKUP(A598,'[5]SRV-Ledenbestand 2020-2021.'!$A:$O,15,FALSE)</f>
        <v>D</v>
      </c>
      <c r="F598" s="70" t="str">
        <f>VLOOKUP(A598,'[5]SRV-Ledenbestand 2020-2021.'!$A:$E,5,FALSE)</f>
        <v>-</v>
      </c>
    </row>
    <row r="599" spans="1:6" s="74" customFormat="1" ht="18" customHeight="1" x14ac:dyDescent="0.3">
      <c r="A599" s="73">
        <v>597</v>
      </c>
      <c r="B599" s="67" t="s">
        <v>17</v>
      </c>
      <c r="C599" s="68" t="str">
        <f>VLOOKUP(A599,'[5]SRV-Ledenbestand 2020-2021.'!$A:$C,3,FALSE)</f>
        <v>VS</v>
      </c>
      <c r="D599" s="67" t="str">
        <f>VLOOKUP(A599,'[5]SRV-Ledenbestand 2020-2021.'!$A:$D,4,FALSE)</f>
        <v>POLFLIET DIRK</v>
      </c>
      <c r="E599" s="69" t="str">
        <f>VLOOKUP(A599,'[5]SRV-Ledenbestand 2020-2021.'!$A:$O,15,FALSE)</f>
        <v>NA</v>
      </c>
      <c r="F599" s="70" t="str">
        <f>VLOOKUP(A599,'[5]SRV-Ledenbestand 2020-2021.'!$A:$E,5,FALSE)</f>
        <v>-</v>
      </c>
    </row>
    <row r="600" spans="1:6" s="74" customFormat="1" ht="18" customHeight="1" x14ac:dyDescent="0.3">
      <c r="A600" s="72">
        <v>598</v>
      </c>
      <c r="B600" s="67" t="str">
        <f>VLOOKUP(A600,'[5]SRV-Ledenbestand 2020-2021.'!$A:$B,2,FALSE)</f>
        <v>DE BELOFTEN</v>
      </c>
      <c r="C600" s="68" t="str">
        <f>VLOOKUP(A600,'[5]SRV-Ledenbestand 2020-2021.'!$A:$C,3,FALSE)</f>
        <v>DBEL</v>
      </c>
      <c r="D600" s="67" t="str">
        <f>VLOOKUP(A600,'[5]SRV-Ledenbestand 2020-2021.'!$A:$D,4,FALSE)</f>
        <v>DEWAELE BIANCA</v>
      </c>
      <c r="E600" s="69" t="str">
        <f>VLOOKUP(A600,'[5]SRV-Ledenbestand 2020-2021.'!$A:$O,15,FALSE)</f>
        <v>D</v>
      </c>
      <c r="F600" s="70" t="str">
        <f>VLOOKUP(A600,'[5]SRV-Ledenbestand 2020-2021.'!$A:$E,5,FALSE)</f>
        <v>-</v>
      </c>
    </row>
    <row r="601" spans="1:6" s="74" customFormat="1" ht="18" customHeight="1" x14ac:dyDescent="0.3">
      <c r="A601" s="73">
        <v>599</v>
      </c>
      <c r="B601" s="67" t="str">
        <f>VLOOKUP(A601,'[5]SRV-Ledenbestand 2020-2021.'!$A:$B,2,FALSE)</f>
        <v>GOLVERS</v>
      </c>
      <c r="C601" s="68" t="str">
        <f>VLOOKUP(A601,'[5]SRV-Ledenbestand 2020-2021.'!$A:$C,3,FALSE)</f>
        <v>GOL</v>
      </c>
      <c r="D601" s="67" t="str">
        <f>VLOOKUP(A601,'[5]SRV-Ledenbestand 2020-2021.'!$A:$D,4,FALSE)</f>
        <v>VAN CAUTER ROBERT</v>
      </c>
      <c r="E601" s="69" t="str">
        <f>VLOOKUP(A601,'[5]SRV-Ledenbestand 2020-2021.'!$A:$O,15,FALSE)</f>
        <v>A</v>
      </c>
      <c r="F601" s="70" t="str">
        <f>VLOOKUP(A601,'[5]SRV-Ledenbestand 2020-2021.'!$A:$E,5,FALSE)</f>
        <v>-</v>
      </c>
    </row>
    <row r="602" spans="1:6" s="74" customFormat="1" ht="18" customHeight="1" x14ac:dyDescent="0.3">
      <c r="A602" s="72">
        <v>600</v>
      </c>
      <c r="B602" s="67" t="s">
        <v>17</v>
      </c>
      <c r="C602" s="68" t="str">
        <f>VLOOKUP(A602,'[5]SRV-Ledenbestand 2020-2021.'!$A:$C,3,FALSE)</f>
        <v>VS</v>
      </c>
      <c r="D602" s="67" t="str">
        <f>VLOOKUP(A602,'[5]SRV-Ledenbestand 2020-2021.'!$A:$D,4,FALSE)</f>
        <v>VAN DEN BRANDEN STEVEN</v>
      </c>
      <c r="E602" s="69" t="str">
        <f>VLOOKUP(A602,'[5]SRV-Ledenbestand 2020-2021.'!$A:$O,15,FALSE)</f>
        <v>D</v>
      </c>
      <c r="F602" s="70" t="str">
        <f>VLOOKUP(A602,'[5]SRV-Ledenbestand 2020-2021.'!$A:$E,5,FALSE)</f>
        <v>-</v>
      </c>
    </row>
    <row r="603" spans="1:6" s="74" customFormat="1" ht="18" customHeight="1" x14ac:dyDescent="0.3">
      <c r="A603" s="73">
        <v>601</v>
      </c>
      <c r="B603" s="67" t="s">
        <v>17</v>
      </c>
      <c r="C603" s="68" t="str">
        <f>VLOOKUP(A603,'[5]SRV-Ledenbestand 2020-2021.'!$A:$C,3,FALSE)</f>
        <v>VS</v>
      </c>
      <c r="D603" s="67" t="str">
        <f>VLOOKUP(A603,'[5]SRV-Ledenbestand 2020-2021.'!$A:$D,4,FALSE)</f>
        <v>BEECKMANS BURT</v>
      </c>
      <c r="E603" s="69" t="str">
        <f>VLOOKUP(A603,'[5]SRV-Ledenbestand 2020-2021.'!$A:$O,15,FALSE)</f>
        <v>B</v>
      </c>
      <c r="F603" s="70" t="str">
        <f>VLOOKUP(A603,'[5]SRV-Ledenbestand 2020-2021.'!$A:$E,5,FALSE)</f>
        <v>-</v>
      </c>
    </row>
    <row r="604" spans="1:6" s="74" customFormat="1" ht="18" customHeight="1" x14ac:dyDescent="0.3">
      <c r="A604" s="72">
        <v>602</v>
      </c>
      <c r="B604" s="67" t="str">
        <f>VLOOKUP(A604,'[5]SRV-Ledenbestand 2020-2021.'!$A:$B,2,FALSE)</f>
        <v>BARBOER</v>
      </c>
      <c r="C604" s="68" t="str">
        <f>VLOOKUP(A604,'[5]SRV-Ledenbestand 2020-2021.'!$A:$C,3,FALSE)</f>
        <v>BBR</v>
      </c>
      <c r="D604" s="67" t="str">
        <f>VLOOKUP(A604,'[5]SRV-Ledenbestand 2020-2021.'!$A:$D,4,FALSE)</f>
        <v>CALUWAERTS BRENT</v>
      </c>
      <c r="E604" s="69" t="str">
        <f>VLOOKUP(A604,'[5]SRV-Ledenbestand 2020-2021.'!$A:$O,15,FALSE)</f>
        <v>C</v>
      </c>
      <c r="F604" s="70" t="str">
        <f>VLOOKUP(A604,'[5]SRV-Ledenbestand 2020-2021.'!$A:$E,5,FALSE)</f>
        <v>-</v>
      </c>
    </row>
    <row r="605" spans="1:6" s="74" customFormat="1" ht="18" customHeight="1" x14ac:dyDescent="0.3">
      <c r="A605" s="73">
        <v>603</v>
      </c>
      <c r="B605" s="67" t="s">
        <v>17</v>
      </c>
      <c r="C605" s="68" t="str">
        <f>VLOOKUP(A605,'[5]SRV-Ledenbestand 2020-2021.'!$A:$C,3,FALSE)</f>
        <v>VS</v>
      </c>
      <c r="D605" s="67" t="str">
        <f>VLOOKUP(A605,'[5]SRV-Ledenbestand 2020-2021.'!$A:$D,4,FALSE)</f>
        <v>PEELMAN ROBERT</v>
      </c>
      <c r="E605" s="69" t="str">
        <f>VLOOKUP(A605,'[5]SRV-Ledenbestand 2020-2021.'!$A:$O,15,FALSE)</f>
        <v>NA</v>
      </c>
      <c r="F605" s="70" t="str">
        <f>VLOOKUP(A605,'[5]SRV-Ledenbestand 2020-2021.'!$A:$E,5,FALSE)</f>
        <v>-</v>
      </c>
    </row>
    <row r="606" spans="1:6" s="74" customFormat="1" ht="18" customHeight="1" x14ac:dyDescent="0.3">
      <c r="A606" s="72">
        <v>604</v>
      </c>
      <c r="B606" s="67" t="s">
        <v>17</v>
      </c>
      <c r="C606" s="68" t="str">
        <f>VLOOKUP(A606,'[5]SRV-Ledenbestand 2020-2021.'!$A:$C,3,FALSE)</f>
        <v>VS</v>
      </c>
      <c r="D606" s="67" t="str">
        <f>VLOOKUP(A606,'[5]SRV-Ledenbestand 2020-2021.'!$A:$D,4,FALSE)</f>
        <v>TOTE ROGER</v>
      </c>
      <c r="E606" s="69" t="str">
        <f>VLOOKUP(A606,'[5]SRV-Ledenbestand 2020-2021.'!$A:$O,15,FALSE)</f>
        <v>D</v>
      </c>
      <c r="F606" s="70" t="str">
        <f>VLOOKUP(A606,'[5]SRV-Ledenbestand 2020-2021.'!$A:$E,5,FALSE)</f>
        <v>-</v>
      </c>
    </row>
    <row r="607" spans="1:6" s="74" customFormat="1" ht="18" customHeight="1" x14ac:dyDescent="0.3">
      <c r="A607" s="73">
        <v>605</v>
      </c>
      <c r="B607" s="67" t="str">
        <f>VLOOKUP(A607,'[5]SRV-Ledenbestand 2020-2021.'!$A:$B,2,FALSE)</f>
        <v>GOUDEN BIL</v>
      </c>
      <c r="C607" s="68" t="str">
        <f>VLOOKUP(A607,'[5]SRV-Ledenbestand 2020-2021.'!$A:$C,3,FALSE)</f>
        <v>GBIL</v>
      </c>
      <c r="D607" s="67" t="str">
        <f>VLOOKUP(A607,'[5]SRV-Ledenbestand 2020-2021.'!$A:$D,4,FALSE)</f>
        <v>DIEPENDAELE IDES</v>
      </c>
      <c r="E607" s="69" t="str">
        <f>VLOOKUP(A607,'[5]SRV-Ledenbestand 2020-2021.'!$A:$O,15,FALSE)</f>
        <v>C</v>
      </c>
      <c r="F607" s="70" t="str">
        <f>VLOOKUP(A607,'[5]SRV-Ledenbestand 2020-2021.'!$A:$E,5,FALSE)</f>
        <v>-</v>
      </c>
    </row>
    <row r="608" spans="1:6" s="74" customFormat="1" ht="18" customHeight="1" x14ac:dyDescent="0.3">
      <c r="A608" s="72">
        <v>606</v>
      </c>
      <c r="B608" s="67" t="s">
        <v>17</v>
      </c>
      <c r="C608" s="68" t="str">
        <f>VLOOKUP(A608,'[5]SRV-Ledenbestand 2020-2021.'!$A:$C,3,FALSE)</f>
        <v>VS</v>
      </c>
      <c r="D608" s="67" t="str">
        <f>VLOOKUP(A608,'[5]SRV-Ledenbestand 2020-2021.'!$A:$D,4,FALSE)</f>
        <v>TOTE BENJAMIEN</v>
      </c>
      <c r="E608" s="69" t="str">
        <f>VLOOKUP(A608,'[5]SRV-Ledenbestand 2020-2021.'!$A:$O,15,FALSE)</f>
        <v>NA</v>
      </c>
      <c r="F608" s="70" t="str">
        <f>VLOOKUP(A608,'[5]SRV-Ledenbestand 2020-2021.'!$A:$E,5,FALSE)</f>
        <v>-</v>
      </c>
    </row>
    <row r="609" spans="1:6" s="71" customFormat="1" ht="18" customHeight="1" x14ac:dyDescent="0.3">
      <c r="A609" s="73">
        <v>607</v>
      </c>
      <c r="B609" s="67" t="str">
        <f>VLOOKUP(A609,'[5]SRV-Ledenbestand 2020-2021.'!$A:$B,2,FALSE)</f>
        <v>GOUDEN BIL</v>
      </c>
      <c r="C609" s="68" t="str">
        <f>VLOOKUP(A609,'[5]SRV-Ledenbestand 2020-2021.'!$A:$C,3,FALSE)</f>
        <v>GBIL</v>
      </c>
      <c r="D609" s="67" t="str">
        <f>VLOOKUP(A609,'[5]SRV-Ledenbestand 2020-2021.'!$A:$D,4,FALSE)</f>
        <v>VAN DER ELST ALBERIK</v>
      </c>
      <c r="E609" s="69" t="str">
        <f>VLOOKUP(A609,'[5]SRV-Ledenbestand 2020-2021.'!$A:$O,15,FALSE)</f>
        <v>C</v>
      </c>
      <c r="F609" s="70">
        <f>VLOOKUP(A609,'[5]SRV-Ledenbestand 2020-2021.'!$A:$E,5,FALSE)</f>
        <v>3</v>
      </c>
    </row>
    <row r="610" spans="1:6" s="71" customFormat="1" ht="18" customHeight="1" x14ac:dyDescent="0.3">
      <c r="A610" s="72">
        <v>608</v>
      </c>
      <c r="B610" s="67" t="str">
        <f>VLOOKUP(A610,'[5]SRV-Ledenbestand 2020-2021.'!$A:$B,2,FALSE)</f>
        <v>ZOGGEHOF</v>
      </c>
      <c r="C610" s="68" t="str">
        <f>VLOOKUP(A610,'[5]SRV-Ledenbestand 2020-2021.'!$A:$C,3,FALSE)</f>
        <v>ZOG</v>
      </c>
      <c r="D610" s="67" t="str">
        <f>VLOOKUP(A610,'[5]SRV-Ledenbestand 2020-2021.'!$A:$D,4,FALSE)</f>
        <v>GOOSSENS JEAN-PIERRE</v>
      </c>
      <c r="E610" s="69" t="str">
        <f>VLOOKUP(A610,'[5]SRV-Ledenbestand 2020-2021.'!$A:$O,15,FALSE)</f>
        <v>NA</v>
      </c>
      <c r="F610" s="70" t="str">
        <f>VLOOKUP(A610,'[5]SRV-Ledenbestand 2020-2021.'!$A:$E,5,FALSE)</f>
        <v>-</v>
      </c>
    </row>
    <row r="611" spans="1:6" s="71" customFormat="1" ht="18" customHeight="1" x14ac:dyDescent="0.3">
      <c r="A611" s="73">
        <v>609</v>
      </c>
      <c r="B611" s="67" t="s">
        <v>17</v>
      </c>
      <c r="C611" s="68" t="str">
        <f>VLOOKUP(A611,'[5]SRV-Ledenbestand 2020-2021.'!$A:$C,3,FALSE)</f>
        <v>VS</v>
      </c>
      <c r="D611" s="67" t="str">
        <f>VLOOKUP(A611,'[5]SRV-Ledenbestand 2020-2021.'!$A:$D,4,FALSE)</f>
        <v>DESAEGER GUNTER</v>
      </c>
      <c r="E611" s="69" t="str">
        <f>VLOOKUP(A611,'[5]SRV-Ledenbestand 2020-2021.'!$A:$O,15,FALSE)</f>
        <v>D</v>
      </c>
      <c r="F611" s="70" t="str">
        <f>VLOOKUP(A611,'[5]SRV-Ledenbestand 2020-2021.'!$A:$E,5,FALSE)</f>
        <v>-</v>
      </c>
    </row>
    <row r="612" spans="1:6" s="71" customFormat="1" ht="18" customHeight="1" x14ac:dyDescent="0.3">
      <c r="A612" s="72">
        <v>610</v>
      </c>
      <c r="B612" s="67" t="str">
        <f>VLOOKUP(A612,'[5]SRV-Ledenbestand 2020-2021.'!$A:$B,2,FALSE)</f>
        <v>'t ZANDHOF</v>
      </c>
      <c r="C612" s="68" t="str">
        <f>VLOOKUP(A612,'[5]SRV-Ledenbestand 2020-2021.'!$A:$C,3,FALSE)</f>
        <v>TZH</v>
      </c>
      <c r="D612" s="67" t="str">
        <f>VLOOKUP(A612,'[5]SRV-Ledenbestand 2020-2021.'!$A:$D,4,FALSE)</f>
        <v>SMET FRANKIE</v>
      </c>
      <c r="E612" s="69" t="str">
        <f>VLOOKUP(A612,'[5]SRV-Ledenbestand 2020-2021.'!$A:$O,15,FALSE)</f>
        <v>C</v>
      </c>
      <c r="F612" s="70">
        <f>VLOOKUP(A612,'[5]SRV-Ledenbestand 2020-2021.'!$A:$E,5,FALSE)</f>
        <v>3</v>
      </c>
    </row>
    <row r="613" spans="1:6" s="71" customFormat="1" ht="18" customHeight="1" x14ac:dyDescent="0.3">
      <c r="A613" s="73">
        <v>611</v>
      </c>
      <c r="B613" s="67" t="str">
        <f>VLOOKUP(A613,'[5]SRV-Ledenbestand 2020-2021.'!$A:$B,2,FALSE)</f>
        <v>'t ZANDHOF</v>
      </c>
      <c r="C613" s="68" t="str">
        <f>VLOOKUP(A613,'[5]SRV-Ledenbestand 2020-2021.'!$A:$C,3,FALSE)</f>
        <v>TZH</v>
      </c>
      <c r="D613" s="67" t="str">
        <f>VLOOKUP(A613,'[5]SRV-Ledenbestand 2020-2021.'!$A:$D,4,FALSE)</f>
        <v>CUYT RITA</v>
      </c>
      <c r="E613" s="69" t="str">
        <f>VLOOKUP(A613,'[5]SRV-Ledenbestand 2020-2021.'!$A:$O,15,FALSE)</f>
        <v>D</v>
      </c>
      <c r="F613" s="70" t="str">
        <f>VLOOKUP(A613,'[5]SRV-Ledenbestand 2020-2021.'!$A:$E,5,FALSE)</f>
        <v>-</v>
      </c>
    </row>
    <row r="614" spans="1:6" s="71" customFormat="1" ht="18" customHeight="1" x14ac:dyDescent="0.3">
      <c r="A614" s="72">
        <v>612</v>
      </c>
      <c r="B614" s="67" t="str">
        <f>VLOOKUP(A614,'[5]SRV-Ledenbestand 2020-2021.'!$A:$B,2,FALSE)</f>
        <v>'t ZANDHOF</v>
      </c>
      <c r="C614" s="68" t="str">
        <f>VLOOKUP(A614,'[5]SRV-Ledenbestand 2020-2021.'!$A:$C,3,FALSE)</f>
        <v>TZH</v>
      </c>
      <c r="D614" s="67" t="str">
        <f>VLOOKUP(A614,'[5]SRV-Ledenbestand 2020-2021.'!$A:$D,4,FALSE)</f>
        <v>HUYSMANS NOEL</v>
      </c>
      <c r="E614" s="69" t="str">
        <f>VLOOKUP(A614,'[5]SRV-Ledenbestand 2020-2021.'!$A:$O,15,FALSE)</f>
        <v>B</v>
      </c>
      <c r="F614" s="70">
        <f>VLOOKUP(A614,'[5]SRV-Ledenbestand 2020-2021.'!$A:$E,5,FALSE)</f>
        <v>3</v>
      </c>
    </row>
    <row r="615" spans="1:6" s="71" customFormat="1" ht="18" customHeight="1" x14ac:dyDescent="0.3">
      <c r="A615" s="73">
        <v>613</v>
      </c>
      <c r="B615" s="67" t="s">
        <v>17</v>
      </c>
      <c r="C615" s="68" t="str">
        <f>VLOOKUP(A615,'[5]SRV-Ledenbestand 2020-2021.'!$A:$C,3,FALSE)</f>
        <v>VS</v>
      </c>
      <c r="D615" s="67" t="str">
        <f>VLOOKUP(A615,'[5]SRV-Ledenbestand 2020-2021.'!$A:$D,4,FALSE)</f>
        <v>VAN HEMELRIJK JONATHAN</v>
      </c>
      <c r="E615" s="69" t="str">
        <f>VLOOKUP(A615,'[5]SRV-Ledenbestand 2020-2021.'!$A:$O,15,FALSE)</f>
        <v>NA</v>
      </c>
      <c r="F615" s="70" t="str">
        <f>VLOOKUP(A615,'[5]SRV-Ledenbestand 2020-2021.'!$A:$E,5,FALSE)</f>
        <v>-</v>
      </c>
    </row>
    <row r="616" spans="1:6" s="71" customFormat="1" ht="18" customHeight="1" x14ac:dyDescent="0.3">
      <c r="A616" s="72">
        <v>614</v>
      </c>
      <c r="B616" s="67" t="str">
        <f>VLOOKUP(A616,'[5]SRV-Ledenbestand 2020-2021.'!$A:$B,2,FALSE)</f>
        <v>GOLVERS</v>
      </c>
      <c r="C616" s="68" t="str">
        <f>VLOOKUP(A616,'[5]SRV-Ledenbestand 2020-2021.'!$A:$C,3,FALSE)</f>
        <v>GOL</v>
      </c>
      <c r="D616" s="67" t="str">
        <f>VLOOKUP(A616,'[5]SRV-Ledenbestand 2020-2021.'!$A:$D,4,FALSE)</f>
        <v>COECKE ACHIEL</v>
      </c>
      <c r="E616" s="69" t="str">
        <f>VLOOKUP(A616,'[5]SRV-Ledenbestand 2020-2021.'!$A:$O,15,FALSE)</f>
        <v>C</v>
      </c>
      <c r="F616" s="70" t="str">
        <f>VLOOKUP(A616,'[5]SRV-Ledenbestand 2020-2021.'!$A:$E,5,FALSE)</f>
        <v>-</v>
      </c>
    </row>
    <row r="617" spans="1:6" s="71" customFormat="1" ht="18" customHeight="1" x14ac:dyDescent="0.3">
      <c r="A617" s="73">
        <v>615</v>
      </c>
      <c r="B617" s="67" t="s">
        <v>17</v>
      </c>
      <c r="C617" s="68" t="str">
        <f>VLOOKUP(A617,'[5]SRV-Ledenbestand 2020-2021.'!$A:$C,3,FALSE)</f>
        <v>VS</v>
      </c>
      <c r="D617" s="67" t="str">
        <f>VLOOKUP(A617,'[5]SRV-Ledenbestand 2020-2021.'!$A:$D,4,FALSE)</f>
        <v>MOUREAU MICHAEL</v>
      </c>
      <c r="E617" s="69" t="str">
        <f>VLOOKUP(A617,'[5]SRV-Ledenbestand 2020-2021.'!$A:$O,15,FALSE)</f>
        <v>A</v>
      </c>
      <c r="F617" s="70" t="str">
        <f>VLOOKUP(A617,'[5]SRV-Ledenbestand 2020-2021.'!$A:$E,5,FALSE)</f>
        <v>-</v>
      </c>
    </row>
    <row r="618" spans="1:6" s="71" customFormat="1" ht="18" customHeight="1" x14ac:dyDescent="0.3">
      <c r="A618" s="72">
        <v>616</v>
      </c>
      <c r="B618" s="67" t="str">
        <f>VLOOKUP(A618,'[5]SRV-Ledenbestand 2020-2021.'!$A:$B,2,FALSE)</f>
        <v>NOEVEREN</v>
      </c>
      <c r="C618" s="68" t="str">
        <f>VLOOKUP(A618,'[5]SRV-Ledenbestand 2020-2021.'!$A:$C,3,FALSE)</f>
        <v>NOE</v>
      </c>
      <c r="D618" s="67" t="str">
        <f>VLOOKUP(A618,'[5]SRV-Ledenbestand 2020-2021.'!$A:$D,4,FALSE)</f>
        <v>KENNES KURT</v>
      </c>
      <c r="E618" s="69" t="str">
        <f>VLOOKUP(A618,'[5]SRV-Ledenbestand 2020-2021.'!$A:$O,15,FALSE)</f>
        <v>C</v>
      </c>
      <c r="F618" s="70" t="str">
        <f>VLOOKUP(A618,'[5]SRV-Ledenbestand 2020-2021.'!$A:$E,5,FALSE)</f>
        <v>-</v>
      </c>
    </row>
    <row r="619" spans="1:6" s="71" customFormat="1" ht="18" customHeight="1" x14ac:dyDescent="0.3">
      <c r="A619" s="73">
        <v>617</v>
      </c>
      <c r="B619" s="67" t="str">
        <f>VLOOKUP(A619,'[5]SRV-Ledenbestand 2020-2021.'!$A:$B,2,FALSE)</f>
        <v>NOEVEREN</v>
      </c>
      <c r="C619" s="68" t="str">
        <f>VLOOKUP(A619,'[5]SRV-Ledenbestand 2020-2021.'!$A:$C,3,FALSE)</f>
        <v>NOE</v>
      </c>
      <c r="D619" s="67" t="str">
        <f>VLOOKUP(A619,'[5]SRV-Ledenbestand 2020-2021.'!$A:$D,4,FALSE)</f>
        <v>DAELEMANS STEVE</v>
      </c>
      <c r="E619" s="69" t="str">
        <f>VLOOKUP(A619,'[5]SRV-Ledenbestand 2020-2021.'!$A:$O,15,FALSE)</f>
        <v>NA</v>
      </c>
      <c r="F619" s="70" t="str">
        <f>VLOOKUP(A619,'[5]SRV-Ledenbestand 2020-2021.'!$A:$E,5,FALSE)</f>
        <v>-</v>
      </c>
    </row>
    <row r="620" spans="1:6" s="71" customFormat="1" ht="18" customHeight="1" x14ac:dyDescent="0.3">
      <c r="A620" s="72">
        <v>618</v>
      </c>
      <c r="B620" s="67" t="str">
        <f>VLOOKUP(A620,'[5]SRV-Ledenbestand 2020-2021.'!$A:$B,2,FALSE)</f>
        <v>BARBOER</v>
      </c>
      <c r="C620" s="68" t="str">
        <f>VLOOKUP(A620,'[5]SRV-Ledenbestand 2020-2021.'!$A:$C,3,FALSE)</f>
        <v>BBR</v>
      </c>
      <c r="D620" s="67" t="str">
        <f>VLOOKUP(A620,'[5]SRV-Ledenbestand 2020-2021.'!$A:$D,4,FALSE)</f>
        <v>DE BRANDT LUC</v>
      </c>
      <c r="E620" s="69" t="str">
        <f>VLOOKUP(A620,'[5]SRV-Ledenbestand 2020-2021.'!$A:$O,15,FALSE)</f>
        <v>A</v>
      </c>
      <c r="F620" s="70">
        <f>VLOOKUP(A620,'[5]SRV-Ledenbestand 2020-2021.'!$A:$E,5,FALSE)</f>
        <v>1</v>
      </c>
    </row>
    <row r="621" spans="1:6" s="71" customFormat="1" ht="18" customHeight="1" x14ac:dyDescent="0.3">
      <c r="A621" s="73">
        <v>619</v>
      </c>
      <c r="B621" s="67" t="str">
        <f>VLOOKUP(A621,'[5]SRV-Ledenbestand 2020-2021.'!$A:$B,2,FALSE)</f>
        <v>DE DAGERS</v>
      </c>
      <c r="C621" s="68" t="str">
        <f>VLOOKUP(A621,'[5]SRV-Ledenbestand 2020-2021.'!$A:$C,3,FALSE)</f>
        <v>DDAG</v>
      </c>
      <c r="D621" s="67" t="str">
        <f>VLOOKUP(A621,'[5]SRV-Ledenbestand 2020-2021.'!$A:$D,4,FALSE)</f>
        <v>VAN BEVEREN KRIS</v>
      </c>
      <c r="E621" s="69" t="str">
        <f>VLOOKUP(A621,'[5]SRV-Ledenbestand 2020-2021.'!$A:$O,15,FALSE)</f>
        <v>NA</v>
      </c>
      <c r="F621" s="70" t="str">
        <f>VLOOKUP(A621,'[5]SRV-Ledenbestand 2020-2021.'!$A:$E,5,FALSE)</f>
        <v>-</v>
      </c>
    </row>
    <row r="622" spans="1:6" s="71" customFormat="1" ht="18" customHeight="1" x14ac:dyDescent="0.3">
      <c r="A622" s="72">
        <v>620</v>
      </c>
      <c r="B622" s="67" t="s">
        <v>17</v>
      </c>
      <c r="C622" s="68" t="str">
        <f>VLOOKUP(A622,'[5]SRV-Ledenbestand 2020-2021.'!$A:$C,3,FALSE)</f>
        <v>VS</v>
      </c>
      <c r="D622" s="67" t="str">
        <f>VLOOKUP(A622,'[5]SRV-Ledenbestand 2020-2021.'!$A:$D,4,FALSE)</f>
        <v>VRANKEN RONY</v>
      </c>
      <c r="E622" s="69" t="str">
        <f>VLOOKUP(A622,'[5]SRV-Ledenbestand 2020-2021.'!$A:$O,15,FALSE)</f>
        <v>NA</v>
      </c>
      <c r="F622" s="70" t="str">
        <f>VLOOKUP(A622,'[5]SRV-Ledenbestand 2020-2021.'!$A:$E,5,FALSE)</f>
        <v>-</v>
      </c>
    </row>
    <row r="623" spans="1:6" s="71" customFormat="1" ht="18" customHeight="1" x14ac:dyDescent="0.3">
      <c r="A623" s="73">
        <v>621</v>
      </c>
      <c r="B623" s="67" t="str">
        <f>VLOOKUP(A623,'[5]SRV-Ledenbestand 2020-2021.'!$A:$B,2,FALSE)</f>
        <v>'t ZANDHOF</v>
      </c>
      <c r="C623" s="68" t="str">
        <f>VLOOKUP(A623,'[5]SRV-Ledenbestand 2020-2021.'!$A:$C,3,FALSE)</f>
        <v>TZH</v>
      </c>
      <c r="D623" s="67" t="str">
        <f>VLOOKUP(A623,'[5]SRV-Ledenbestand 2020-2021.'!$A:$D,4,FALSE)</f>
        <v>AERTS ORRY</v>
      </c>
      <c r="E623" s="69" t="str">
        <f>VLOOKUP(A623,'[5]SRV-Ledenbestand 2020-2021.'!$A:$O,15,FALSE)</f>
        <v>C</v>
      </c>
      <c r="F623" s="70" t="str">
        <f>VLOOKUP(A623,'[5]SRV-Ledenbestand 2020-2021.'!$A:$E,5,FALSE)</f>
        <v>-</v>
      </c>
    </row>
    <row r="624" spans="1:6" s="71" customFormat="1" ht="18" customHeight="1" x14ac:dyDescent="0.3">
      <c r="A624" s="72">
        <v>622</v>
      </c>
      <c r="B624" s="67" t="s">
        <v>17</v>
      </c>
      <c r="C624" s="68" t="str">
        <f>VLOOKUP(A624,'[5]SRV-Ledenbestand 2020-2021.'!$A:$C,3,FALSE)</f>
        <v>VS</v>
      </c>
      <c r="D624" s="67" t="str">
        <f>VLOOKUP(A624,'[5]SRV-Ledenbestand 2020-2021.'!$A:$D,4,FALSE)</f>
        <v>VAN MOERZEKE GEERT</v>
      </c>
      <c r="E624" s="69" t="str">
        <f>VLOOKUP(A624,'[5]SRV-Ledenbestand 2020-2021.'!$A:$O,15,FALSE)</f>
        <v>D</v>
      </c>
      <c r="F624" s="70" t="str">
        <f>VLOOKUP(A624,'[5]SRV-Ledenbestand 2020-2021.'!$A:$E,5,FALSE)</f>
        <v>-</v>
      </c>
    </row>
    <row r="625" spans="1:6" s="71" customFormat="1" ht="18" customHeight="1" x14ac:dyDescent="0.3">
      <c r="A625" s="73">
        <v>623</v>
      </c>
      <c r="B625" s="67" t="str">
        <f>VLOOKUP(A625,'[5]SRV-Ledenbestand 2020-2021.'!$A:$B,2,FALSE)</f>
        <v>'t ZANDHOF</v>
      </c>
      <c r="C625" s="68" t="str">
        <f>VLOOKUP(A625,'[5]SRV-Ledenbestand 2020-2021.'!$A:$C,3,FALSE)</f>
        <v>TZH</v>
      </c>
      <c r="D625" s="67" t="str">
        <f>VLOOKUP(A625,'[5]SRV-Ledenbestand 2020-2021.'!$A:$D,4,FALSE)</f>
        <v>CORION NADIA</v>
      </c>
      <c r="E625" s="69" t="str">
        <f>VLOOKUP(A625,'[5]SRV-Ledenbestand 2020-2021.'!$A:$O,15,FALSE)</f>
        <v>NA</v>
      </c>
      <c r="F625" s="70" t="str">
        <f>VLOOKUP(A625,'[5]SRV-Ledenbestand 2020-2021.'!$A:$E,5,FALSE)</f>
        <v>-</v>
      </c>
    </row>
    <row r="626" spans="1:6" s="71" customFormat="1" ht="18" customHeight="1" x14ac:dyDescent="0.3">
      <c r="A626" s="72">
        <v>624</v>
      </c>
      <c r="B626" s="67" t="str">
        <f>VLOOKUP(A626,'[5]SRV-Ledenbestand 2020-2021.'!$A:$B,2,FALSE)</f>
        <v>'t ZANDHOF</v>
      </c>
      <c r="C626" s="68" t="str">
        <f>VLOOKUP(A626,'[5]SRV-Ledenbestand 2020-2021.'!$A:$C,3,FALSE)</f>
        <v>TZH</v>
      </c>
      <c r="D626" s="67" t="str">
        <f>VLOOKUP(A626,'[5]SRV-Ledenbestand 2020-2021.'!$A:$D,4,FALSE)</f>
        <v>MEERT MARLEEN</v>
      </c>
      <c r="E626" s="69" t="str">
        <f>VLOOKUP(A626,'[5]SRV-Ledenbestand 2020-2021.'!$A:$O,15,FALSE)</f>
        <v>NA</v>
      </c>
      <c r="F626" s="70" t="str">
        <f>VLOOKUP(A626,'[5]SRV-Ledenbestand 2020-2021.'!$A:$E,5,FALSE)</f>
        <v>-</v>
      </c>
    </row>
    <row r="627" spans="1:6" s="71" customFormat="1" ht="18" customHeight="1" x14ac:dyDescent="0.3">
      <c r="A627" s="73">
        <v>625</v>
      </c>
      <c r="B627" s="67" t="str">
        <f>VLOOKUP(A627,'[5]SRV-Ledenbestand 2020-2021.'!$A:$B,2,FALSE)</f>
        <v>'t ZANDHOF</v>
      </c>
      <c r="C627" s="68" t="str">
        <f>VLOOKUP(A627,'[5]SRV-Ledenbestand 2020-2021.'!$A:$C,3,FALSE)</f>
        <v>TZH</v>
      </c>
      <c r="D627" s="67" t="str">
        <f>VLOOKUP(A627,'[5]SRV-Ledenbestand 2020-2021.'!$A:$D,4,FALSE)</f>
        <v>EGGHE RIA</v>
      </c>
      <c r="E627" s="69" t="str">
        <f>VLOOKUP(A627,'[5]SRV-Ledenbestand 2020-2021.'!$A:$O,15,FALSE)</f>
        <v>NA</v>
      </c>
      <c r="F627" s="70" t="str">
        <f>VLOOKUP(A627,'[5]SRV-Ledenbestand 2020-2021.'!$A:$E,5,FALSE)</f>
        <v>-</v>
      </c>
    </row>
    <row r="628" spans="1:6" s="71" customFormat="1" ht="18" customHeight="1" x14ac:dyDescent="0.3">
      <c r="A628" s="72">
        <v>626</v>
      </c>
      <c r="B628" s="67" t="str">
        <f>VLOOKUP(A628,'[5]SRV-Ledenbestand 2020-2021.'!$A:$B,2,FALSE)</f>
        <v>'t ZANDHOF</v>
      </c>
      <c r="C628" s="68" t="str">
        <f>VLOOKUP(A628,'[5]SRV-Ledenbestand 2020-2021.'!$A:$C,3,FALSE)</f>
        <v>TZH</v>
      </c>
      <c r="D628" s="67" t="str">
        <f>VLOOKUP(A628,'[5]SRV-Ledenbestand 2020-2021.'!$A:$D,4,FALSE)</f>
        <v>HAEGEMANS GUILLAUME</v>
      </c>
      <c r="E628" s="69" t="str">
        <f>VLOOKUP(A628,'[5]SRV-Ledenbestand 2020-2021.'!$A:$O,15,FALSE)</f>
        <v>NA</v>
      </c>
      <c r="F628" s="70" t="str">
        <f>VLOOKUP(A628,'[5]SRV-Ledenbestand 2020-2021.'!$A:$E,5,FALSE)</f>
        <v>-</v>
      </c>
    </row>
    <row r="629" spans="1:6" s="71" customFormat="1" ht="18" customHeight="1" x14ac:dyDescent="0.3">
      <c r="A629" s="73">
        <v>627</v>
      </c>
      <c r="B629" s="67" t="str">
        <f>VLOOKUP(A629,'[5]SRV-Ledenbestand 2020-2021.'!$A:$B,2,FALSE)</f>
        <v>HET WIEL</v>
      </c>
      <c r="C629" s="68" t="str">
        <f>VLOOKUP(A629,'[5]SRV-Ledenbestand 2020-2021.'!$A:$C,3,FALSE)</f>
        <v>WIEL</v>
      </c>
      <c r="D629" s="67" t="str">
        <f>VLOOKUP(A629,'[5]SRV-Ledenbestand 2020-2021.'!$A:$D,4,FALSE)</f>
        <v>GOOSSENS DAVE</v>
      </c>
      <c r="E629" s="69" t="str">
        <f>VLOOKUP(A629,'[5]SRV-Ledenbestand 2020-2021.'!$A:$O,15,FALSE)</f>
        <v>B</v>
      </c>
      <c r="F629" s="70" t="str">
        <f>VLOOKUP(A629,'[5]SRV-Ledenbestand 2020-2021.'!$A:$E,5,FALSE)</f>
        <v>-</v>
      </c>
    </row>
    <row r="630" spans="1:6" s="71" customFormat="1" ht="18" customHeight="1" x14ac:dyDescent="0.3">
      <c r="A630" s="72">
        <v>628</v>
      </c>
      <c r="B630" s="67" t="s">
        <v>17</v>
      </c>
      <c r="C630" s="68" t="str">
        <f>VLOOKUP(A630,'[5]SRV-Ledenbestand 2020-2021.'!$A:$C,3,FALSE)</f>
        <v>VS</v>
      </c>
      <c r="D630" s="67" t="str">
        <f>VLOOKUP(A630,'[5]SRV-Ledenbestand 2020-2021.'!$A:$D,4,FALSE)</f>
        <v>VAN DE VOORDE PEDRO</v>
      </c>
      <c r="E630" s="69" t="str">
        <f>VLOOKUP(A630,'[5]SRV-Ledenbestand 2020-2021.'!$A:$O,15,FALSE)</f>
        <v>D</v>
      </c>
      <c r="F630" s="70" t="str">
        <f>VLOOKUP(A630,'[5]SRV-Ledenbestand 2020-2021.'!$A:$E,5,FALSE)</f>
        <v>-</v>
      </c>
    </row>
    <row r="631" spans="1:6" s="71" customFormat="1" ht="18" customHeight="1" x14ac:dyDescent="0.3">
      <c r="A631" s="73">
        <v>629</v>
      </c>
      <c r="B631" s="67" t="str">
        <f>VLOOKUP(A631,'[5]SRV-Ledenbestand 2020-2021.'!$A:$B,2,FALSE)</f>
        <v>DE STATIEVRIENDEN</v>
      </c>
      <c r="C631" s="68" t="str">
        <f>VLOOKUP(A631,'[5]SRV-Ledenbestand 2020-2021.'!$A:$C,3,FALSE)</f>
        <v>STAT</v>
      </c>
      <c r="D631" s="67" t="str">
        <f>VLOOKUP(A631,'[5]SRV-Ledenbestand 2020-2021.'!$A:$D,4,FALSE)</f>
        <v>VAN DEN BOSSCHE MICHAEL</v>
      </c>
      <c r="E631" s="69" t="str">
        <f>VLOOKUP(A631,'[5]SRV-Ledenbestand 2020-2021.'!$A:$O,15,FALSE)</f>
        <v>D</v>
      </c>
      <c r="F631" s="70" t="str">
        <f>VLOOKUP(A631,'[5]SRV-Ledenbestand 2020-2021.'!$A:$E,5,FALSE)</f>
        <v>-</v>
      </c>
    </row>
    <row r="632" spans="1:6" s="71" customFormat="1" ht="18" customHeight="1" x14ac:dyDescent="0.3">
      <c r="A632" s="72">
        <v>630</v>
      </c>
      <c r="B632" s="67" t="s">
        <v>17</v>
      </c>
      <c r="C632" s="68" t="str">
        <f>VLOOKUP(A632,'[5]SRV-Ledenbestand 2020-2021.'!$A:$C,3,FALSE)</f>
        <v>VS</v>
      </c>
      <c r="D632" s="67" t="str">
        <f>VLOOKUP(A632,'[5]SRV-Ledenbestand 2020-2021.'!$A:$D,4,FALSE)</f>
        <v>SCHOETERS WIM</v>
      </c>
      <c r="E632" s="69" t="str">
        <f>VLOOKUP(A632,'[5]SRV-Ledenbestand 2020-2021.'!$A:$O,15,FALSE)</f>
        <v>D</v>
      </c>
      <c r="F632" s="70" t="str">
        <f>VLOOKUP(A632,'[5]SRV-Ledenbestand 2020-2021.'!$A:$E,5,FALSE)</f>
        <v>-</v>
      </c>
    </row>
    <row r="633" spans="1:6" s="71" customFormat="1" ht="18" customHeight="1" x14ac:dyDescent="0.3">
      <c r="A633" s="73">
        <v>631</v>
      </c>
      <c r="B633" s="67" t="str">
        <f>VLOOKUP(A633,'[5]SRV-Ledenbestand 2020-2021.'!$A:$B,2,FALSE)</f>
        <v>DE STATIEVRIENDEN</v>
      </c>
      <c r="C633" s="68" t="str">
        <f>VLOOKUP(A633,'[5]SRV-Ledenbestand 2020-2021.'!$A:$C,3,FALSE)</f>
        <v>STAT</v>
      </c>
      <c r="D633" s="67" t="str">
        <f>VLOOKUP(A633,'[5]SRV-Ledenbestand 2020-2021.'!$A:$D,4,FALSE)</f>
        <v>OBUS GEERT</v>
      </c>
      <c r="E633" s="69" t="str">
        <f>VLOOKUP(A633,'[5]SRV-Ledenbestand 2020-2021.'!$A:$O,15,FALSE)</f>
        <v>C</v>
      </c>
      <c r="F633" s="70">
        <f>VLOOKUP(A633,'[5]SRV-Ledenbestand 2020-2021.'!$A:$E,5,FALSE)</f>
        <v>1</v>
      </c>
    </row>
    <row r="634" spans="1:6" s="71" customFormat="1" ht="18" customHeight="1" x14ac:dyDescent="0.3">
      <c r="A634" s="72">
        <v>632</v>
      </c>
      <c r="B634" s="67" t="str">
        <f>VLOOKUP(A634,'[5]SRV-Ledenbestand 2020-2021.'!$A:$B,2,FALSE)</f>
        <v>EXCELSIOR</v>
      </c>
      <c r="C634" s="68" t="str">
        <f>VLOOKUP(A634,'[5]SRV-Ledenbestand 2020-2021.'!$A:$C,3,FALSE)</f>
        <v>EXC</v>
      </c>
      <c r="D634" s="67" t="str">
        <f>VLOOKUP(A634,'[5]SRV-Ledenbestand 2020-2021.'!$A:$D,4,FALSE)</f>
        <v>HUYSSENS JONATHAN</v>
      </c>
      <c r="E634" s="69" t="str">
        <f>VLOOKUP(A634,'[5]SRV-Ledenbestand 2020-2021.'!$A:$O,15,FALSE)</f>
        <v>D</v>
      </c>
      <c r="F634" s="70" t="str">
        <f>VLOOKUP(A634,'[5]SRV-Ledenbestand 2020-2021.'!$A:$E,5,FALSE)</f>
        <v>-</v>
      </c>
    </row>
    <row r="635" spans="1:6" s="71" customFormat="1" ht="18" customHeight="1" x14ac:dyDescent="0.3">
      <c r="A635" s="73">
        <v>633</v>
      </c>
      <c r="B635" s="67" t="str">
        <f>VLOOKUP(A635,'[5]SRV-Ledenbestand 2020-2021.'!$A:$B,2,FALSE)</f>
        <v>EXCELSIOR</v>
      </c>
      <c r="C635" s="68" t="str">
        <f>VLOOKUP(A635,'[5]SRV-Ledenbestand 2020-2021.'!$A:$C,3,FALSE)</f>
        <v>EXC</v>
      </c>
      <c r="D635" s="67" t="str">
        <f>VLOOKUP(A635,'[5]SRV-Ledenbestand 2020-2021.'!$A:$D,4,FALSE)</f>
        <v>VERMEIREN NICK</v>
      </c>
      <c r="E635" s="69" t="str">
        <f>VLOOKUP(A635,'[5]SRV-Ledenbestand 2020-2021.'!$A:$O,15,FALSE)</f>
        <v>D</v>
      </c>
      <c r="F635" s="70">
        <f>VLOOKUP(A635,'[5]SRV-Ledenbestand 2020-2021.'!$A:$E,5,FALSE)</f>
        <v>2</v>
      </c>
    </row>
    <row r="636" spans="1:6" s="71" customFormat="1" ht="18" customHeight="1" x14ac:dyDescent="0.3">
      <c r="A636" s="72">
        <v>634</v>
      </c>
      <c r="B636" s="67" t="str">
        <f>VLOOKUP(A636,'[5]SRV-Ledenbestand 2020-2021.'!$A:$B,2,FALSE)</f>
        <v>'t ZANDHOF</v>
      </c>
      <c r="C636" s="68" t="str">
        <f>VLOOKUP(A636,'[5]SRV-Ledenbestand 2020-2021.'!$A:$C,3,FALSE)</f>
        <v>TZH</v>
      </c>
      <c r="D636" s="67" t="str">
        <f>VLOOKUP(A636,'[5]SRV-Ledenbestand 2020-2021.'!$A:$D,4,FALSE)</f>
        <v>MERCKX KASPER</v>
      </c>
      <c r="E636" s="69" t="str">
        <f>VLOOKUP(A636,'[5]SRV-Ledenbestand 2020-2021.'!$A:$O,15,FALSE)</f>
        <v>D</v>
      </c>
      <c r="F636" s="70" t="str">
        <f>VLOOKUP(A636,'[5]SRV-Ledenbestand 2020-2021.'!$A:$E,5,FALSE)</f>
        <v>-</v>
      </c>
    </row>
    <row r="637" spans="1:6" s="71" customFormat="1" ht="18" customHeight="1" x14ac:dyDescent="0.3">
      <c r="A637" s="73">
        <v>635</v>
      </c>
      <c r="B637" s="67" t="str">
        <f>VLOOKUP(A637,'[5]SRV-Ledenbestand 2020-2021.'!$A:$B,2,FALSE)</f>
        <v>EXCELSIOR</v>
      </c>
      <c r="C637" s="68" t="str">
        <f>VLOOKUP(A637,'[5]SRV-Ledenbestand 2020-2021.'!$A:$C,3,FALSE)</f>
        <v>EXC</v>
      </c>
      <c r="D637" s="67" t="str">
        <f>VLOOKUP(A637,'[5]SRV-Ledenbestand 2020-2021.'!$A:$D,4,FALSE)</f>
        <v>HERSSENS NICOLAS</v>
      </c>
      <c r="E637" s="69" t="str">
        <f>VLOOKUP(A637,'[5]SRV-Ledenbestand 2020-2021.'!$A:$O,15,FALSE)</f>
        <v>D</v>
      </c>
      <c r="F637" s="70">
        <f>VLOOKUP(A637,'[5]SRV-Ledenbestand 2020-2021.'!$A:$E,5,FALSE)</f>
        <v>2</v>
      </c>
    </row>
    <row r="638" spans="1:6" s="71" customFormat="1" ht="18" customHeight="1" x14ac:dyDescent="0.3">
      <c r="A638" s="72">
        <v>636</v>
      </c>
      <c r="B638" s="67" t="str">
        <f>VLOOKUP(A638,'[5]SRV-Ledenbestand 2020-2021.'!$A:$B,2,FALSE)</f>
        <v>'t ZANDHOF</v>
      </c>
      <c r="C638" s="68" t="str">
        <f>VLOOKUP(A638,'[5]SRV-Ledenbestand 2020-2021.'!$A:$C,3,FALSE)</f>
        <v>TZH</v>
      </c>
      <c r="D638" s="67" t="str">
        <f>VLOOKUP(A638,'[5]SRV-Ledenbestand 2020-2021.'!$A:$D,4,FALSE)</f>
        <v>VAN RELEGHEM CHRISTOPHER</v>
      </c>
      <c r="E638" s="69" t="str">
        <f>VLOOKUP(A638,'[5]SRV-Ledenbestand 2020-2021.'!$A:$O,15,FALSE)</f>
        <v>D</v>
      </c>
      <c r="F638" s="70" t="str">
        <f>VLOOKUP(A638,'[5]SRV-Ledenbestand 2020-2021.'!$A:$E,5,FALSE)</f>
        <v>-</v>
      </c>
    </row>
    <row r="639" spans="1:6" s="71" customFormat="1" ht="18" customHeight="1" x14ac:dyDescent="0.3">
      <c r="A639" s="73">
        <v>637</v>
      </c>
      <c r="B639" s="67" t="str">
        <f>VLOOKUP(A639,'[5]SRV-Ledenbestand 2020-2021.'!$A:$B,2,FALSE)</f>
        <v>EXCELSIOR</v>
      </c>
      <c r="C639" s="68" t="str">
        <f>VLOOKUP(A639,'[5]SRV-Ledenbestand 2020-2021.'!$A:$C,3,FALSE)</f>
        <v>EXC</v>
      </c>
      <c r="D639" s="67" t="str">
        <f>VLOOKUP(A639,'[5]SRV-Ledenbestand 2020-2021.'!$A:$D,4,FALSE)</f>
        <v>MOERNAUT MATHIEU</v>
      </c>
      <c r="E639" s="69" t="str">
        <f>VLOOKUP(A639,'[5]SRV-Ledenbestand 2020-2021.'!$A:$O,15,FALSE)</f>
        <v>NA</v>
      </c>
      <c r="F639" s="70" t="str">
        <f>VLOOKUP(A639,'[5]SRV-Ledenbestand 2020-2021.'!$A:$E,5,FALSE)</f>
        <v>-</v>
      </c>
    </row>
    <row r="640" spans="1:6" s="71" customFormat="1" ht="18" customHeight="1" x14ac:dyDescent="0.3">
      <c r="A640" s="72">
        <v>638</v>
      </c>
      <c r="B640" s="67" t="str">
        <f>VLOOKUP(A640,'[5]SRV-Ledenbestand 2020-2021.'!$A:$B,2,FALSE)</f>
        <v>EXCELSIOR</v>
      </c>
      <c r="C640" s="68" t="str">
        <f>VLOOKUP(A640,'[5]SRV-Ledenbestand 2020-2021.'!$A:$C,3,FALSE)</f>
        <v>EXC</v>
      </c>
      <c r="D640" s="67" t="str">
        <f>VLOOKUP(A640,'[5]SRV-Ledenbestand 2020-2021.'!$A:$D,4,FALSE)</f>
        <v>VERMEIREN TIM</v>
      </c>
      <c r="E640" s="69" t="str">
        <f>VLOOKUP(A640,'[5]SRV-Ledenbestand 2020-2021.'!$A:$O,15,FALSE)</f>
        <v>D</v>
      </c>
      <c r="F640" s="70" t="str">
        <f>VLOOKUP(A640,'[5]SRV-Ledenbestand 2020-2021.'!$A:$E,5,FALSE)</f>
        <v>-</v>
      </c>
    </row>
    <row r="641" spans="1:6" s="71" customFormat="1" ht="18" customHeight="1" x14ac:dyDescent="0.3">
      <c r="A641" s="73">
        <v>639</v>
      </c>
      <c r="B641" s="67" t="str">
        <f>VLOOKUP(A641,'[5]SRV-Ledenbestand 2020-2021.'!$A:$B,2,FALSE)</f>
        <v>EXCELSIOR</v>
      </c>
      <c r="C641" s="68" t="str">
        <f>VLOOKUP(A641,'[5]SRV-Ledenbestand 2020-2021.'!$A:$C,3,FALSE)</f>
        <v>EXC</v>
      </c>
      <c r="D641" s="67" t="str">
        <f>VLOOKUP(A641,'[5]SRV-Ledenbestand 2020-2021.'!$A:$D,4,FALSE)</f>
        <v>THANBAUER THÖRN</v>
      </c>
      <c r="E641" s="69" t="str">
        <f>VLOOKUP(A641,'[5]SRV-Ledenbestand 2020-2021.'!$A:$O,15,FALSE)</f>
        <v>D</v>
      </c>
      <c r="F641" s="70" t="str">
        <f>VLOOKUP(A641,'[5]SRV-Ledenbestand 2020-2021.'!$A:$E,5,FALSE)</f>
        <v>-</v>
      </c>
    </row>
    <row r="642" spans="1:6" s="71" customFormat="1" ht="18" customHeight="1" x14ac:dyDescent="0.3">
      <c r="A642" s="72">
        <v>640</v>
      </c>
      <c r="B642" s="67" t="str">
        <f>VLOOKUP(A642,'[5]SRV-Ledenbestand 2020-2021.'!$A:$B,2,FALSE)</f>
        <v>DE SPLINTERS</v>
      </c>
      <c r="C642" s="68" t="str">
        <f>VLOOKUP(A642,'[5]SRV-Ledenbestand 2020-2021.'!$A:$C,3,FALSE)</f>
        <v>SPLI</v>
      </c>
      <c r="D642" s="67" t="str">
        <f>VLOOKUP(A642,'[5]SRV-Ledenbestand 2020-2021.'!$A:$D,4,FALSE)</f>
        <v>PRAET VEERLE</v>
      </c>
      <c r="E642" s="69" t="str">
        <f>VLOOKUP(A642,'[5]SRV-Ledenbestand 2020-2021.'!$A:$O,15,FALSE)</f>
        <v>D</v>
      </c>
      <c r="F642" s="70">
        <f>VLOOKUP(A642,'[5]SRV-Ledenbestand 2020-2021.'!$A:$E,5,FALSE)</f>
        <v>3</v>
      </c>
    </row>
    <row r="643" spans="1:6" s="71" customFormat="1" ht="18" customHeight="1" x14ac:dyDescent="0.3">
      <c r="A643" s="73">
        <v>641</v>
      </c>
      <c r="B643" s="67" t="str">
        <f>VLOOKUP(A643,'[5]SRV-Ledenbestand 2020-2021.'!$A:$B,2,FALSE)</f>
        <v>DE STATIEVRIENDEN</v>
      </c>
      <c r="C643" s="68" t="str">
        <f>VLOOKUP(A643,'[5]SRV-Ledenbestand 2020-2021.'!$A:$C,3,FALSE)</f>
        <v>STAT</v>
      </c>
      <c r="D643" s="67" t="str">
        <f>VLOOKUP(A643,'[5]SRV-Ledenbestand 2020-2021.'!$A:$D,4,FALSE)</f>
        <v>KESTELEYN PATRICK</v>
      </c>
      <c r="E643" s="69" t="str">
        <f>VLOOKUP(A643,'[5]SRV-Ledenbestand 2020-2021.'!$A:$O,15,FALSE)</f>
        <v>NA</v>
      </c>
      <c r="F643" s="70" t="str">
        <f>VLOOKUP(A643,'[5]SRV-Ledenbestand 2020-2021.'!$A:$E,5,FALSE)</f>
        <v>-</v>
      </c>
    </row>
    <row r="644" spans="1:6" s="71" customFormat="1" ht="18" customHeight="1" x14ac:dyDescent="0.3">
      <c r="A644" s="72">
        <v>642</v>
      </c>
      <c r="B644" s="67" t="str">
        <f>VLOOKUP(A644,'[5]SRV-Ledenbestand 2020-2021.'!$A:$B,2,FALSE)</f>
        <v>DE SPLINTERS</v>
      </c>
      <c r="C644" s="68" t="str">
        <f>VLOOKUP(A644,'[5]SRV-Ledenbestand 2020-2021.'!$A:$C,3,FALSE)</f>
        <v>SPLI</v>
      </c>
      <c r="D644" s="67" t="str">
        <f>VLOOKUP(A644,'[5]SRV-Ledenbestand 2020-2021.'!$A:$D,4,FALSE)</f>
        <v>POTUMS FRANCOIS</v>
      </c>
      <c r="E644" s="69" t="str">
        <f>VLOOKUP(A644,'[5]SRV-Ledenbestand 2020-2021.'!$A:$O,15,FALSE)</f>
        <v>C</v>
      </c>
      <c r="F644" s="70">
        <f>VLOOKUP(A644,'[5]SRV-Ledenbestand 2020-2021.'!$A:$E,5,FALSE)</f>
        <v>2</v>
      </c>
    </row>
    <row r="645" spans="1:6" s="71" customFormat="1" ht="18" customHeight="1" x14ac:dyDescent="0.3">
      <c r="A645" s="73">
        <v>643</v>
      </c>
      <c r="B645" s="67" t="str">
        <f>VLOOKUP(A645,'[5]SRV-Ledenbestand 2020-2021.'!$A:$B,2,FALSE)</f>
        <v>DE SPLINTERS</v>
      </c>
      <c r="C645" s="68" t="str">
        <f>VLOOKUP(A645,'[5]SRV-Ledenbestand 2020-2021.'!$A:$C,3,FALSE)</f>
        <v>SPLI</v>
      </c>
      <c r="D645" s="67" t="str">
        <f>VLOOKUP(A645,'[5]SRV-Ledenbestand 2020-2021.'!$A:$D,4,FALSE)</f>
        <v>MOYSON GLENN</v>
      </c>
      <c r="E645" s="69" t="str">
        <f>VLOOKUP(A645,'[5]SRV-Ledenbestand 2020-2021.'!$A:$O,15,FALSE)</f>
        <v>NA</v>
      </c>
      <c r="F645" s="70" t="str">
        <f>VLOOKUP(A645,'[5]SRV-Ledenbestand 2020-2021.'!$A:$E,5,FALSE)</f>
        <v>-</v>
      </c>
    </row>
    <row r="646" spans="1:6" s="71" customFormat="1" ht="18" customHeight="1" x14ac:dyDescent="0.3">
      <c r="A646" s="72">
        <v>644</v>
      </c>
      <c r="B646" s="67" t="str">
        <f>VLOOKUP(A646,'[5]SRV-Ledenbestand 2020-2021.'!$A:$B,2,FALSE)</f>
        <v>DE SPLINTERS</v>
      </c>
      <c r="C646" s="68" t="str">
        <f>VLOOKUP(A646,'[5]SRV-Ledenbestand 2020-2021.'!$A:$C,3,FALSE)</f>
        <v>SPLI</v>
      </c>
      <c r="D646" s="67" t="str">
        <f>VLOOKUP(A646,'[5]SRV-Ledenbestand 2020-2021.'!$A:$D,4,FALSE)</f>
        <v>SCHAMPAERT LORENZO</v>
      </c>
      <c r="E646" s="69" t="str">
        <f>VLOOKUP(A646,'[5]SRV-Ledenbestand 2020-2021.'!$A:$O,15,FALSE)</f>
        <v>NA</v>
      </c>
      <c r="F646" s="70" t="str">
        <f>VLOOKUP(A646,'[5]SRV-Ledenbestand 2020-2021.'!$A:$E,5,FALSE)</f>
        <v>-</v>
      </c>
    </row>
    <row r="647" spans="1:6" s="71" customFormat="1" ht="18" customHeight="1" x14ac:dyDescent="0.3">
      <c r="A647" s="73">
        <v>645</v>
      </c>
      <c r="B647" s="67" t="str">
        <f>VLOOKUP(A647,'[5]SRV-Ledenbestand 2020-2021.'!$A:$B,2,FALSE)</f>
        <v>DE ZES</v>
      </c>
      <c r="C647" s="68" t="str">
        <f>VLOOKUP(A647,'[5]SRV-Ledenbestand 2020-2021.'!$A:$C,3,FALSE)</f>
        <v>DZES</v>
      </c>
      <c r="D647" s="67" t="str">
        <f>VLOOKUP(A647,'[5]SRV-Ledenbestand 2020-2021.'!$A:$D,4,FALSE)</f>
        <v>VERDICKT BART</v>
      </c>
      <c r="E647" s="69" t="str">
        <f>VLOOKUP(A647,'[5]SRV-Ledenbestand 2020-2021.'!$A:$O,15,FALSE)</f>
        <v>NA</v>
      </c>
      <c r="F647" s="70" t="str">
        <f>VLOOKUP(A647,'[5]SRV-Ledenbestand 2020-2021.'!$A:$E,5,FALSE)</f>
        <v>-</v>
      </c>
    </row>
    <row r="648" spans="1:6" s="71" customFormat="1" ht="18" customHeight="1" x14ac:dyDescent="0.3">
      <c r="A648" s="72">
        <v>646</v>
      </c>
      <c r="B648" s="67" t="str">
        <f>VLOOKUP(A648,'[5]SRV-Ledenbestand 2020-2021.'!$A:$B,2,FALSE)</f>
        <v>DE ZES</v>
      </c>
      <c r="C648" s="68" t="str">
        <f>VLOOKUP(A648,'[5]SRV-Ledenbestand 2020-2021.'!$A:$C,3,FALSE)</f>
        <v>DZES</v>
      </c>
      <c r="D648" s="67" t="str">
        <f>VLOOKUP(A648,'[5]SRV-Ledenbestand 2020-2021.'!$A:$D,4,FALSE)</f>
        <v>VAN POLLAERT JERRY</v>
      </c>
      <c r="E648" s="69" t="str">
        <f>VLOOKUP(A648,'[5]SRV-Ledenbestand 2020-2021.'!$A:$O,15,FALSE)</f>
        <v>C</v>
      </c>
      <c r="F648" s="70">
        <f>VLOOKUP(A648,'[5]SRV-Ledenbestand 2020-2021.'!$A:$E,5,FALSE)</f>
        <v>3</v>
      </c>
    </row>
    <row r="649" spans="1:6" s="71" customFormat="1" ht="18" customHeight="1" x14ac:dyDescent="0.3">
      <c r="A649" s="73">
        <v>647</v>
      </c>
      <c r="B649" s="67" t="s">
        <v>17</v>
      </c>
      <c r="C649" s="68" t="str">
        <f>VLOOKUP(A649,'[5]SRV-Ledenbestand 2020-2021.'!$A:$C,3,FALSE)</f>
        <v>VS</v>
      </c>
      <c r="D649" s="67" t="str">
        <f>VLOOKUP(A649,'[5]SRV-Ledenbestand 2020-2021.'!$A:$D,4,FALSE)</f>
        <v>VEREERTBRUGGHEN MARIO</v>
      </c>
      <c r="E649" s="69" t="str">
        <f>VLOOKUP(A649,'[5]SRV-Ledenbestand 2020-2021.'!$A:$O,15,FALSE)</f>
        <v>D</v>
      </c>
      <c r="F649" s="70" t="str">
        <f>VLOOKUP(A649,'[5]SRV-Ledenbestand 2020-2021.'!$A:$E,5,FALSE)</f>
        <v>-</v>
      </c>
    </row>
    <row r="650" spans="1:6" s="71" customFormat="1" ht="18" customHeight="1" x14ac:dyDescent="0.3">
      <c r="A650" s="72">
        <v>648</v>
      </c>
      <c r="B650" s="67" t="s">
        <v>17</v>
      </c>
      <c r="C650" s="68" t="str">
        <f>VLOOKUP(A650,'[5]SRV-Ledenbestand 2020-2021.'!$A:$C,3,FALSE)</f>
        <v>VS</v>
      </c>
      <c r="D650" s="67" t="str">
        <f>VLOOKUP(A650,'[5]SRV-Ledenbestand 2020-2021.'!$A:$D,4,FALSE)</f>
        <v>VERKOELEN JONAS</v>
      </c>
      <c r="E650" s="69" t="str">
        <f>VLOOKUP(A650,'[5]SRV-Ledenbestand 2020-2021.'!$A:$O,15,FALSE)</f>
        <v>NA</v>
      </c>
      <c r="F650" s="70" t="str">
        <f>VLOOKUP(A650,'[5]SRV-Ledenbestand 2020-2021.'!$A:$E,5,FALSE)</f>
        <v>-</v>
      </c>
    </row>
    <row r="651" spans="1:6" s="71" customFormat="1" ht="18" customHeight="1" x14ac:dyDescent="0.3">
      <c r="A651" s="73">
        <v>649</v>
      </c>
      <c r="B651" s="67" t="s">
        <v>17</v>
      </c>
      <c r="C651" s="68" t="str">
        <f>VLOOKUP(A651,'[5]SRV-Ledenbestand 2020-2021.'!$A:$C,3,FALSE)</f>
        <v>VS</v>
      </c>
      <c r="D651" s="67" t="str">
        <f>VLOOKUP(A651,'[5]SRV-Ledenbestand 2020-2021.'!$A:$D,4,FALSE)</f>
        <v>MAESSCHALCK BENNY</v>
      </c>
      <c r="E651" s="69" t="str">
        <f>VLOOKUP(A651,'[5]SRV-Ledenbestand 2020-2021.'!$A:$O,15,FALSE)</f>
        <v>NA</v>
      </c>
      <c r="F651" s="70" t="str">
        <f>VLOOKUP(A651,'[5]SRV-Ledenbestand 2020-2021.'!$A:$E,5,FALSE)</f>
        <v>-</v>
      </c>
    </row>
    <row r="652" spans="1:6" s="71" customFormat="1" ht="18" customHeight="1" x14ac:dyDescent="0.3">
      <c r="A652" s="72">
        <v>650</v>
      </c>
      <c r="B652" s="67" t="str">
        <f>VLOOKUP(A652,'[5]SRV-Ledenbestand 2020-2021.'!$A:$B,2,FALSE)</f>
        <v>DE SPLINTERS</v>
      </c>
      <c r="C652" s="68" t="str">
        <f>VLOOKUP(A652,'[5]SRV-Ledenbestand 2020-2021.'!$A:$C,3,FALSE)</f>
        <v>SPLI</v>
      </c>
      <c r="D652" s="67" t="str">
        <f>VLOOKUP(A652,'[5]SRV-Ledenbestand 2020-2021.'!$A:$D,4,FALSE)</f>
        <v>DE LATHOUWER MARIO</v>
      </c>
      <c r="E652" s="69" t="str">
        <f>VLOOKUP(A652,'[5]SRV-Ledenbestand 2020-2021.'!$A:$O,15,FALSE)</f>
        <v>D</v>
      </c>
      <c r="F652" s="70">
        <f>VLOOKUP(A652,'[5]SRV-Ledenbestand 2020-2021.'!$A:$E,5,FALSE)</f>
        <v>3</v>
      </c>
    </row>
    <row r="653" spans="1:6" s="71" customFormat="1" ht="18" customHeight="1" x14ac:dyDescent="0.3">
      <c r="A653" s="73">
        <v>651</v>
      </c>
      <c r="B653" s="67" t="str">
        <f>VLOOKUP(A653,'[5]SRV-Ledenbestand 2020-2021.'!$A:$B,2,FALSE)</f>
        <v>PLAZA</v>
      </c>
      <c r="C653" s="68" t="str">
        <f>VLOOKUP(A653,'[5]SRV-Ledenbestand 2020-2021.'!$A:$C,3,FALSE)</f>
        <v>PLZ</v>
      </c>
      <c r="D653" s="67" t="str">
        <f>VLOOKUP(A653,'[5]SRV-Ledenbestand 2020-2021.'!$A:$D,4,FALSE)</f>
        <v>DE KEYSER LEANDER</v>
      </c>
      <c r="E653" s="69" t="str">
        <f>VLOOKUP(A653,'[5]SRV-Ledenbestand 2020-2021.'!$A:$O,15,FALSE)</f>
        <v>A</v>
      </c>
      <c r="F653" s="70" t="str">
        <f>VLOOKUP(A653,'[5]SRV-Ledenbestand 2020-2021.'!$A:$E,5,FALSE)</f>
        <v>-</v>
      </c>
    </row>
    <row r="654" spans="1:6" s="71" customFormat="1" ht="18" customHeight="1" x14ac:dyDescent="0.3">
      <c r="A654" s="72">
        <v>652</v>
      </c>
      <c r="B654" s="67" t="s">
        <v>17</v>
      </c>
      <c r="C654" s="68" t="str">
        <f>VLOOKUP(A654,'[5]SRV-Ledenbestand 2020-2021.'!$A:$C,3,FALSE)</f>
        <v>VS</v>
      </c>
      <c r="D654" s="67" t="str">
        <f>VLOOKUP(A654,'[5]SRV-Ledenbestand 2020-2021.'!$A:$D,4,FALSE)</f>
        <v>WAUMANS GEERT</v>
      </c>
      <c r="E654" s="69" t="str">
        <f>VLOOKUP(A654,'[5]SRV-Ledenbestand 2020-2021.'!$A:$O,15,FALSE)</f>
        <v>D</v>
      </c>
      <c r="F654" s="70" t="str">
        <f>VLOOKUP(A654,'[5]SRV-Ledenbestand 2020-2021.'!$A:$E,5,FALSE)</f>
        <v>-</v>
      </c>
    </row>
    <row r="655" spans="1:6" s="71" customFormat="1" ht="18" customHeight="1" x14ac:dyDescent="0.3">
      <c r="A655" s="73">
        <v>653</v>
      </c>
      <c r="B655" s="67" t="s">
        <v>17</v>
      </c>
      <c r="C655" s="68" t="str">
        <f>VLOOKUP(A655,'[5]SRV-Ledenbestand 2020-2021.'!$A:$C,3,FALSE)</f>
        <v>VS</v>
      </c>
      <c r="D655" s="67" t="str">
        <f>VLOOKUP(A655,'[5]SRV-Ledenbestand 2020-2021.'!$A:$D,4,FALSE)</f>
        <v>VLAMINCK THOMAS</v>
      </c>
      <c r="E655" s="69" t="str">
        <f>VLOOKUP(A655,'[5]SRV-Ledenbestand 2020-2021.'!$A:$O,15,FALSE)</f>
        <v>D</v>
      </c>
      <c r="F655" s="70" t="str">
        <f>VLOOKUP(A655,'[5]SRV-Ledenbestand 2020-2021.'!$A:$E,5,FALSE)</f>
        <v>-</v>
      </c>
    </row>
    <row r="656" spans="1:6" s="71" customFormat="1" ht="18" customHeight="1" x14ac:dyDescent="0.3">
      <c r="A656" s="72">
        <v>654</v>
      </c>
      <c r="B656" s="67" t="str">
        <f>VLOOKUP(A656,'[5]SRV-Ledenbestand 2020-2021.'!$A:$B,2,FALSE)</f>
        <v>OUD LIMBURG</v>
      </c>
      <c r="C656" s="68" t="str">
        <f>VLOOKUP(A656,'[5]SRV-Ledenbestand 2020-2021.'!$A:$C,3,FALSE)</f>
        <v>OUD</v>
      </c>
      <c r="D656" s="67" t="str">
        <f>VLOOKUP(A656,'[5]SRV-Ledenbestand 2020-2021.'!$A:$D,4,FALSE)</f>
        <v>VERBANCK DANY</v>
      </c>
      <c r="E656" s="69" t="str">
        <f>VLOOKUP(A656,'[5]SRV-Ledenbestand 2020-2021.'!$A:$O,15,FALSE)</f>
        <v>D</v>
      </c>
      <c r="F656" s="70" t="str">
        <f>VLOOKUP(A656,'[5]SRV-Ledenbestand 2020-2021.'!$A:$E,5,FALSE)</f>
        <v>-</v>
      </c>
    </row>
    <row r="657" spans="1:6" s="71" customFormat="1" ht="18" customHeight="1" x14ac:dyDescent="0.3">
      <c r="A657" s="73">
        <v>655</v>
      </c>
      <c r="B657" s="67" t="s">
        <v>17</v>
      </c>
      <c r="C657" s="68" t="str">
        <f>VLOOKUP(A657,'[5]SRV-Ledenbestand 2020-2021.'!$A:$C,3,FALSE)</f>
        <v>VS</v>
      </c>
      <c r="D657" s="67" t="str">
        <f>VLOOKUP(A657,'[5]SRV-Ledenbestand 2020-2021.'!$A:$D,4,FALSE)</f>
        <v>VERELST PATRICK</v>
      </c>
      <c r="E657" s="69" t="str">
        <f>VLOOKUP(A657,'[5]SRV-Ledenbestand 2020-2021.'!$A:$O,15,FALSE)</f>
        <v>NA</v>
      </c>
      <c r="F657" s="70" t="str">
        <f>VLOOKUP(A657,'[5]SRV-Ledenbestand 2020-2021.'!$A:$E,5,FALSE)</f>
        <v>-</v>
      </c>
    </row>
    <row r="658" spans="1:6" s="71" customFormat="1" ht="18" customHeight="1" x14ac:dyDescent="0.3">
      <c r="A658" s="72">
        <v>656</v>
      </c>
      <c r="B658" s="67" t="str">
        <f>VLOOKUP(A658,'[5]SRV-Ledenbestand 2020-2021.'!$A:$B,2,FALSE)</f>
        <v>DEN BLACK</v>
      </c>
      <c r="C658" s="68" t="str">
        <f>VLOOKUP(A658,'[5]SRV-Ledenbestand 2020-2021.'!$A:$C,3,FALSE)</f>
        <v>DBLA</v>
      </c>
      <c r="D658" s="67" t="str">
        <f>VLOOKUP(A658,'[5]SRV-Ledenbestand 2020-2021.'!$A:$D,4,FALSE)</f>
        <v>ADRIAENSENS AIME</v>
      </c>
      <c r="E658" s="69" t="str">
        <f>VLOOKUP(A658,'[5]SRV-Ledenbestand 2020-2021.'!$A:$O,15,FALSE)</f>
        <v>C</v>
      </c>
      <c r="F658" s="70">
        <f>VLOOKUP(A658,'[5]SRV-Ledenbestand 2020-2021.'!$A:$E,5,FALSE)</f>
        <v>4</v>
      </c>
    </row>
    <row r="659" spans="1:6" s="71" customFormat="1" ht="18" customHeight="1" x14ac:dyDescent="0.3">
      <c r="A659" s="73">
        <v>657</v>
      </c>
      <c r="B659" s="67" t="str">
        <f>VLOOKUP(A659,'[5]SRV-Ledenbestand 2020-2021.'!$A:$B,2,FALSE)</f>
        <v>DE BELOFTEN</v>
      </c>
      <c r="C659" s="68" t="str">
        <f>VLOOKUP(A659,'[5]SRV-Ledenbestand 2020-2021.'!$A:$C,3,FALSE)</f>
        <v>DBEL</v>
      </c>
      <c r="D659" s="67" t="str">
        <f>VLOOKUP(A659,'[5]SRV-Ledenbestand 2020-2021.'!$A:$D,4,FALSE)</f>
        <v>MOERENHOUT JOS</v>
      </c>
      <c r="E659" s="69" t="str">
        <f>VLOOKUP(A659,'[5]SRV-Ledenbestand 2020-2021.'!$A:$O,15,FALSE)</f>
        <v>D</v>
      </c>
      <c r="F659" s="70" t="str">
        <f>VLOOKUP(A659,'[5]SRV-Ledenbestand 2020-2021.'!$A:$E,5,FALSE)</f>
        <v>-</v>
      </c>
    </row>
    <row r="660" spans="1:6" s="71" customFormat="1" ht="18" customHeight="1" x14ac:dyDescent="0.3">
      <c r="A660" s="72">
        <v>658</v>
      </c>
      <c r="B660" s="67" t="str">
        <f>VLOOKUP(A660,'[5]SRV-Ledenbestand 2020-2021.'!$A:$B,2,FALSE)</f>
        <v>DE BELOFTEN</v>
      </c>
      <c r="C660" s="68" t="str">
        <f>VLOOKUP(A660,'[5]SRV-Ledenbestand 2020-2021.'!$A:$C,3,FALSE)</f>
        <v>DBEL</v>
      </c>
      <c r="D660" s="67" t="str">
        <f>VLOOKUP(A660,'[5]SRV-Ledenbestand 2020-2021.'!$A:$D,4,FALSE)</f>
        <v>DEWAELE NELE</v>
      </c>
      <c r="E660" s="69" t="str">
        <f>VLOOKUP(A660,'[5]SRV-Ledenbestand 2020-2021.'!$A:$O,15,FALSE)</f>
        <v>D</v>
      </c>
      <c r="F660" s="70">
        <f>VLOOKUP(A660,'[5]SRV-Ledenbestand 2020-2021.'!$A:$E,5,FALSE)</f>
        <v>2</v>
      </c>
    </row>
    <row r="661" spans="1:6" s="71" customFormat="1" ht="18" customHeight="1" x14ac:dyDescent="0.3">
      <c r="A661" s="73">
        <v>659</v>
      </c>
      <c r="B661" s="67" t="s">
        <v>17</v>
      </c>
      <c r="C661" s="68" t="str">
        <f>VLOOKUP(A661,'[5]SRV-Ledenbestand 2020-2021.'!$A:$C,3,FALSE)</f>
        <v>VS</v>
      </c>
      <c r="D661" s="67" t="str">
        <f>VLOOKUP(A661,'[5]SRV-Ledenbestand 2020-2021.'!$A:$D,4,FALSE)</f>
        <v>MAXUMUS TAMARA</v>
      </c>
      <c r="E661" s="69" t="str">
        <f>VLOOKUP(A661,'[5]SRV-Ledenbestand 2020-2021.'!$A:$O,15,FALSE)</f>
        <v>D</v>
      </c>
      <c r="F661" s="70" t="str">
        <f>VLOOKUP(A661,'[5]SRV-Ledenbestand 2020-2021.'!$A:$E,5,FALSE)</f>
        <v>-</v>
      </c>
    </row>
    <row r="662" spans="1:6" s="71" customFormat="1" ht="18" customHeight="1" x14ac:dyDescent="0.3">
      <c r="A662" s="72">
        <v>660</v>
      </c>
      <c r="B662" s="67" t="str">
        <f>VLOOKUP(A662,'[5]SRV-Ledenbestand 2020-2021.'!$A:$B,2,FALSE)</f>
        <v>DE BELOFTEN</v>
      </c>
      <c r="C662" s="68" t="str">
        <f>VLOOKUP(A662,'[5]SRV-Ledenbestand 2020-2021.'!$A:$C,3,FALSE)</f>
        <v>DBEL</v>
      </c>
      <c r="D662" s="67" t="str">
        <f>VLOOKUP(A662,'[5]SRV-Ledenbestand 2020-2021.'!$A:$D,4,FALSE)</f>
        <v>SONCK SILKE</v>
      </c>
      <c r="E662" s="69" t="str">
        <f>VLOOKUP(A662,'[5]SRV-Ledenbestand 2020-2021.'!$A:$O,15,FALSE)</f>
        <v>D</v>
      </c>
      <c r="F662" s="70">
        <f>VLOOKUP(A662,'[5]SRV-Ledenbestand 2020-2021.'!$A:$E,5,FALSE)</f>
        <v>2</v>
      </c>
    </row>
    <row r="663" spans="1:6" s="71" customFormat="1" ht="18" customHeight="1" x14ac:dyDescent="0.3">
      <c r="A663" s="73">
        <v>661</v>
      </c>
      <c r="B663" s="67" t="str">
        <f>VLOOKUP(A663,'[5]SRV-Ledenbestand 2020-2021.'!$A:$B,2,FALSE)</f>
        <v>DE DAGERS</v>
      </c>
      <c r="C663" s="68" t="str">
        <f>VLOOKUP(A663,'[5]SRV-Ledenbestand 2020-2021.'!$A:$C,3,FALSE)</f>
        <v>DDAG</v>
      </c>
      <c r="D663" s="67" t="str">
        <f>VLOOKUP(A663,'[5]SRV-Ledenbestand 2020-2021.'!$A:$D,4,FALSE)</f>
        <v>MICHIELS TONY</v>
      </c>
      <c r="E663" s="69" t="str">
        <f>VLOOKUP(A663,'[5]SRV-Ledenbestand 2020-2021.'!$A:$O,15,FALSE)</f>
        <v>NA</v>
      </c>
      <c r="F663" s="70" t="str">
        <f>VLOOKUP(A663,'[5]SRV-Ledenbestand 2020-2021.'!$A:$E,5,FALSE)</f>
        <v>-</v>
      </c>
    </row>
    <row r="664" spans="1:6" s="71" customFormat="1" ht="18" customHeight="1" x14ac:dyDescent="0.3">
      <c r="A664" s="72">
        <v>662</v>
      </c>
      <c r="B664" s="67" t="s">
        <v>17</v>
      </c>
      <c r="C664" s="68" t="str">
        <f>VLOOKUP(A664,'[5]SRV-Ledenbestand 2020-2021.'!$A:$C,3,FALSE)</f>
        <v>VS</v>
      </c>
      <c r="D664" s="67" t="str">
        <f>VLOOKUP(A664,'[5]SRV-Ledenbestand 2020-2021.'!$A:$D,4,FALSE)</f>
        <v>VAN DER HAEGEN RUDI</v>
      </c>
      <c r="E664" s="69" t="str">
        <f>VLOOKUP(A664,'[5]SRV-Ledenbestand 2020-2021.'!$A:$O,15,FALSE)</f>
        <v>NA</v>
      </c>
      <c r="F664" s="70" t="str">
        <f>VLOOKUP(A664,'[5]SRV-Ledenbestand 2020-2021.'!$A:$E,5,FALSE)</f>
        <v>-</v>
      </c>
    </row>
    <row r="665" spans="1:6" s="71" customFormat="1" ht="18" customHeight="1" x14ac:dyDescent="0.3">
      <c r="A665" s="73">
        <v>663</v>
      </c>
      <c r="B665" s="67" t="str">
        <f>VLOOKUP(A665,'[5]SRV-Ledenbestand 2020-2021.'!$A:$B,2,FALSE)</f>
        <v>NOEVEREN</v>
      </c>
      <c r="C665" s="68" t="str">
        <f>VLOOKUP(A665,'[5]SRV-Ledenbestand 2020-2021.'!$A:$C,3,FALSE)</f>
        <v>NOE</v>
      </c>
      <c r="D665" s="67" t="str">
        <f>VLOOKUP(A665,'[5]SRV-Ledenbestand 2020-2021.'!$A:$D,4,FALSE)</f>
        <v>VAN AKEN BART</v>
      </c>
      <c r="E665" s="69" t="str">
        <f>VLOOKUP(A665,'[5]SRV-Ledenbestand 2020-2021.'!$A:$O,15,FALSE)</f>
        <v>NA</v>
      </c>
      <c r="F665" s="70" t="str">
        <f>VLOOKUP(A665,'[5]SRV-Ledenbestand 2020-2021.'!$A:$E,5,FALSE)</f>
        <v>-</v>
      </c>
    </row>
    <row r="666" spans="1:6" s="71" customFormat="1" ht="18" customHeight="1" x14ac:dyDescent="0.3">
      <c r="A666" s="72">
        <v>664</v>
      </c>
      <c r="B666" s="67" t="s">
        <v>17</v>
      </c>
      <c r="C666" s="68" t="str">
        <f>VLOOKUP(A666,'[5]SRV-Ledenbestand 2020-2021.'!$A:$C,3,FALSE)</f>
        <v>VS</v>
      </c>
      <c r="D666" s="67" t="str">
        <f>VLOOKUP(A666,'[5]SRV-Ledenbestand 2020-2021.'!$A:$D,4,FALSE)</f>
        <v>GOVEN JACQUES</v>
      </c>
      <c r="E666" s="69" t="str">
        <f>VLOOKUP(A666,'[5]SRV-Ledenbestand 2020-2021.'!$A:$O,15,FALSE)</f>
        <v>NA</v>
      </c>
      <c r="F666" s="70" t="str">
        <f>VLOOKUP(A666,'[5]SRV-Ledenbestand 2020-2021.'!$A:$E,5,FALSE)</f>
        <v>-</v>
      </c>
    </row>
    <row r="667" spans="1:6" s="71" customFormat="1" ht="18" customHeight="1" x14ac:dyDescent="0.3">
      <c r="A667" s="73">
        <v>665</v>
      </c>
      <c r="B667" s="67" t="str">
        <f>VLOOKUP(A667,'[5]SRV-Ledenbestand 2020-2021.'!$A:$B,2,FALSE)</f>
        <v>RITOBOYS</v>
      </c>
      <c r="C667" s="68" t="str">
        <f>VLOOKUP(A667,'[5]SRV-Ledenbestand 2020-2021.'!$A:$C,3,FALSE)</f>
        <v>RITO</v>
      </c>
      <c r="D667" s="67" t="str">
        <f>VLOOKUP(A667,'[5]SRV-Ledenbestand 2020-2021.'!$A:$D,4,FALSE)</f>
        <v>DE BRUYN LUC</v>
      </c>
      <c r="E667" s="69" t="str">
        <f>VLOOKUP(A667,'[5]SRV-Ledenbestand 2020-2021.'!$A:$O,15,FALSE)</f>
        <v>D</v>
      </c>
      <c r="F667" s="70" t="str">
        <f>VLOOKUP(A667,'[5]SRV-Ledenbestand 2020-2021.'!$A:$E,5,FALSE)</f>
        <v>-</v>
      </c>
    </row>
    <row r="668" spans="1:6" s="71" customFormat="1" ht="18" customHeight="1" x14ac:dyDescent="0.3">
      <c r="A668" s="72">
        <v>666</v>
      </c>
      <c r="B668" s="67" t="s">
        <v>17</v>
      </c>
      <c r="C668" s="68" t="str">
        <f>VLOOKUP(A668,'[5]SRV-Ledenbestand 2020-2021.'!$A:$C,3,FALSE)</f>
        <v>VS</v>
      </c>
      <c r="D668" s="67" t="str">
        <f>VLOOKUP(A668,'[5]SRV-Ledenbestand 2020-2021.'!$A:$D,4,FALSE)</f>
        <v>VAN DE CRUYS DANY</v>
      </c>
      <c r="E668" s="69" t="str">
        <f>VLOOKUP(A668,'[5]SRV-Ledenbestand 2020-2021.'!$A:$O,15,FALSE)</f>
        <v>NA</v>
      </c>
      <c r="F668" s="70" t="str">
        <f>VLOOKUP(A668,'[5]SRV-Ledenbestand 2020-2021.'!$A:$E,5,FALSE)</f>
        <v>-</v>
      </c>
    </row>
    <row r="669" spans="1:6" s="71" customFormat="1" ht="18" customHeight="1" x14ac:dyDescent="0.3">
      <c r="A669" s="73">
        <v>667</v>
      </c>
      <c r="B669" s="67" t="str">
        <f>VLOOKUP(A669,'[5]SRV-Ledenbestand 2020-2021.'!$A:$B,2,FALSE)</f>
        <v>DE TON</v>
      </c>
      <c r="C669" s="68" t="str">
        <f>VLOOKUP(A669,'[5]SRV-Ledenbestand 2020-2021.'!$A:$C,3,FALSE)</f>
        <v>TON</v>
      </c>
      <c r="D669" s="67" t="str">
        <f>VLOOKUP(A669,'[5]SRV-Ledenbestand 2020-2021.'!$A:$D,4,FALSE)</f>
        <v>VAN GYEGHEM KARINE</v>
      </c>
      <c r="E669" s="69" t="str">
        <f>VLOOKUP(A669,'[5]SRV-Ledenbestand 2020-2021.'!$A:$O,15,FALSE)</f>
        <v>NA</v>
      </c>
      <c r="F669" s="70" t="str">
        <f>VLOOKUP(A669,'[5]SRV-Ledenbestand 2020-2021.'!$A:$E,5,FALSE)</f>
        <v>-</v>
      </c>
    </row>
    <row r="670" spans="1:6" s="71" customFormat="1" ht="18" customHeight="1" x14ac:dyDescent="0.3">
      <c r="A670" s="72">
        <v>668</v>
      </c>
      <c r="B670" s="67" t="str">
        <f>VLOOKUP(A670,'[5]SRV-Ledenbestand 2020-2021.'!$A:$B,2,FALSE)</f>
        <v>DE TON</v>
      </c>
      <c r="C670" s="68" t="str">
        <f>VLOOKUP(A670,'[5]SRV-Ledenbestand 2020-2021.'!$A:$C,3,FALSE)</f>
        <v>TON</v>
      </c>
      <c r="D670" s="67" t="str">
        <f>VLOOKUP(A670,'[5]SRV-Ledenbestand 2020-2021.'!$A:$D,4,FALSE)</f>
        <v>DE VLIEGER OLIVIER</v>
      </c>
      <c r="E670" s="69" t="str">
        <f>VLOOKUP(A670,'[5]SRV-Ledenbestand 2020-2021.'!$A:$O,15,FALSE)</f>
        <v>D</v>
      </c>
      <c r="F670" s="70" t="str">
        <f>VLOOKUP(A670,'[5]SRV-Ledenbestand 2020-2021.'!$A:$E,5,FALSE)</f>
        <v>-</v>
      </c>
    </row>
    <row r="671" spans="1:6" s="71" customFormat="1" ht="18" customHeight="1" x14ac:dyDescent="0.3">
      <c r="A671" s="73">
        <v>669</v>
      </c>
      <c r="B671" s="67" t="str">
        <f>VLOOKUP(A671,'[5]SRV-Ledenbestand 2020-2021.'!$A:$B,2,FALSE)</f>
        <v>DE TON</v>
      </c>
      <c r="C671" s="68" t="str">
        <f>VLOOKUP(A671,'[5]SRV-Ledenbestand 2020-2021.'!$A:$C,3,FALSE)</f>
        <v>TON</v>
      </c>
      <c r="D671" s="67" t="str">
        <f>VLOOKUP(A671,'[5]SRV-Ledenbestand 2020-2021.'!$A:$D,4,FALSE)</f>
        <v>VAN GYEGHEM DEMY</v>
      </c>
      <c r="E671" s="69" t="str">
        <f>VLOOKUP(A671,'[5]SRV-Ledenbestand 2020-2021.'!$A:$O,15,FALSE)</f>
        <v>NA</v>
      </c>
      <c r="F671" s="70" t="str">
        <f>VLOOKUP(A671,'[5]SRV-Ledenbestand 2020-2021.'!$A:$E,5,FALSE)</f>
        <v>-</v>
      </c>
    </row>
    <row r="672" spans="1:6" s="71" customFormat="1" ht="18" customHeight="1" x14ac:dyDescent="0.3">
      <c r="A672" s="72">
        <v>670</v>
      </c>
      <c r="B672" s="67" t="str">
        <f>VLOOKUP(A672,'[5]SRV-Ledenbestand 2020-2021.'!$A:$B,2,FALSE)</f>
        <v>DE TON</v>
      </c>
      <c r="C672" s="68" t="str">
        <f>VLOOKUP(A672,'[5]SRV-Ledenbestand 2020-2021.'!$A:$C,3,FALSE)</f>
        <v>TON</v>
      </c>
      <c r="D672" s="67" t="str">
        <f>VLOOKUP(A672,'[5]SRV-Ledenbestand 2020-2021.'!$A:$D,4,FALSE)</f>
        <v>AELBRECHT JORI</v>
      </c>
      <c r="E672" s="69" t="str">
        <f>VLOOKUP(A672,'[5]SRV-Ledenbestand 2020-2021.'!$A:$O,15,FALSE)</f>
        <v>D</v>
      </c>
      <c r="F672" s="70" t="str">
        <f>VLOOKUP(A672,'[5]SRV-Ledenbestand 2020-2021.'!$A:$E,5,FALSE)</f>
        <v>-</v>
      </c>
    </row>
    <row r="673" spans="1:6" s="71" customFormat="1" ht="18" customHeight="1" x14ac:dyDescent="0.3">
      <c r="A673" s="73">
        <v>671</v>
      </c>
      <c r="B673" s="67" t="s">
        <v>17</v>
      </c>
      <c r="C673" s="68" t="str">
        <f>VLOOKUP(A673,'[5]SRV-Ledenbestand 2020-2021.'!$A:$C,3,FALSE)</f>
        <v>VS</v>
      </c>
      <c r="D673" s="67" t="str">
        <f>VLOOKUP(A673,'[5]SRV-Ledenbestand 2020-2021.'!$A:$D,4,FALSE)</f>
        <v>DE MEYER CHARLY</v>
      </c>
      <c r="E673" s="69" t="str">
        <f>VLOOKUP(A673,'[5]SRV-Ledenbestand 2020-2021.'!$A:$O,15,FALSE)</f>
        <v>NA</v>
      </c>
      <c r="F673" s="70" t="str">
        <f>VLOOKUP(A673,'[5]SRV-Ledenbestand 2020-2021.'!$A:$E,5,FALSE)</f>
        <v>-</v>
      </c>
    </row>
    <row r="674" spans="1:6" s="71" customFormat="1" ht="18" customHeight="1" x14ac:dyDescent="0.3">
      <c r="A674" s="72">
        <v>672</v>
      </c>
      <c r="B674" s="67" t="s">
        <v>17</v>
      </c>
      <c r="C674" s="68" t="str">
        <f>VLOOKUP(A674,'[5]SRV-Ledenbestand 2020-2021.'!$A:$C,3,FALSE)</f>
        <v>VS</v>
      </c>
      <c r="D674" s="67" t="str">
        <f>VLOOKUP(A674,'[5]SRV-Ledenbestand 2020-2021.'!$A:$D,4,FALSE)</f>
        <v>DE GREVE STEVEN</v>
      </c>
      <c r="E674" s="69" t="str">
        <f>VLOOKUP(A674,'[5]SRV-Ledenbestand 2020-2021.'!$A:$O,15,FALSE)</f>
        <v>D</v>
      </c>
      <c r="F674" s="70" t="str">
        <f>VLOOKUP(A674,'[5]SRV-Ledenbestand 2020-2021.'!$A:$E,5,FALSE)</f>
        <v>-</v>
      </c>
    </row>
    <row r="675" spans="1:6" s="71" customFormat="1" ht="18" customHeight="1" x14ac:dyDescent="0.3">
      <c r="A675" s="73">
        <v>673</v>
      </c>
      <c r="B675" s="67" t="s">
        <v>17</v>
      </c>
      <c r="C675" s="68" t="str">
        <f>VLOOKUP(A675,'[5]SRV-Ledenbestand 2020-2021.'!$A:$C,3,FALSE)</f>
        <v>VS</v>
      </c>
      <c r="D675" s="67" t="str">
        <f>VLOOKUP(A675,'[5]SRV-Ledenbestand 2020-2021.'!$A:$D,4,FALSE)</f>
        <v>PEYTIER JURGEN</v>
      </c>
      <c r="E675" s="69" t="str">
        <f>VLOOKUP(A675,'[5]SRV-Ledenbestand 2020-2021.'!$A:$O,15,FALSE)</f>
        <v>NA</v>
      </c>
      <c r="F675" s="70" t="str">
        <f>VLOOKUP(A675,'[5]SRV-Ledenbestand 2020-2021.'!$A:$E,5,FALSE)</f>
        <v>-</v>
      </c>
    </row>
    <row r="676" spans="1:6" s="71" customFormat="1" ht="18" customHeight="1" x14ac:dyDescent="0.3">
      <c r="A676" s="72">
        <v>674</v>
      </c>
      <c r="B676" s="67" t="s">
        <v>17</v>
      </c>
      <c r="C676" s="68" t="str">
        <f>VLOOKUP(A676,'[5]SRV-Ledenbestand 2020-2021.'!$A:$C,3,FALSE)</f>
        <v>VS</v>
      </c>
      <c r="D676" s="67" t="str">
        <f>VLOOKUP(A676,'[5]SRV-Ledenbestand 2020-2021.'!$A:$D,4,FALSE)</f>
        <v>HASEY GUY</v>
      </c>
      <c r="E676" s="69" t="str">
        <f>VLOOKUP(A676,'[5]SRV-Ledenbestand 2020-2021.'!$A:$O,15,FALSE)</f>
        <v>D</v>
      </c>
      <c r="F676" s="70" t="str">
        <f>VLOOKUP(A676,'[5]SRV-Ledenbestand 2020-2021.'!$A:$E,5,FALSE)</f>
        <v>-</v>
      </c>
    </row>
    <row r="677" spans="1:6" s="71" customFormat="1" ht="18" customHeight="1" x14ac:dyDescent="0.3">
      <c r="A677" s="73">
        <v>675</v>
      </c>
      <c r="B677" s="67" t="str">
        <f>VLOOKUP(A677,'[5]SRV-Ledenbestand 2020-2021.'!$A:$B,2,FALSE)</f>
        <v>GOUDEN BIL</v>
      </c>
      <c r="C677" s="68" t="str">
        <f>VLOOKUP(A677,'[5]SRV-Ledenbestand 2020-2021.'!$A:$C,3,FALSE)</f>
        <v>GBIL</v>
      </c>
      <c r="D677" s="67" t="str">
        <f>VLOOKUP(A677,'[5]SRV-Ledenbestand 2020-2021.'!$A:$D,4,FALSE)</f>
        <v>HEYVAERT ALAIN</v>
      </c>
      <c r="E677" s="69" t="str">
        <f>VLOOKUP(A677,'[5]SRV-Ledenbestand 2020-2021.'!$A:$O,15,FALSE)</f>
        <v>NA</v>
      </c>
      <c r="F677" s="70">
        <f>VLOOKUP(A677,'[5]SRV-Ledenbestand 2020-2021.'!$A:$E,5,FALSE)</f>
        <v>2</v>
      </c>
    </row>
    <row r="678" spans="1:6" s="71" customFormat="1" ht="18" customHeight="1" x14ac:dyDescent="0.3">
      <c r="A678" s="72">
        <v>676</v>
      </c>
      <c r="B678" s="67" t="s">
        <v>17</v>
      </c>
      <c r="C678" s="68" t="str">
        <f>VLOOKUP(A678,'[5]SRV-Ledenbestand 2020-2021.'!$A:$C,3,FALSE)</f>
        <v>VS</v>
      </c>
      <c r="D678" s="67" t="str">
        <f>VLOOKUP(A678,'[5]SRV-Ledenbestand 2020-2021.'!$A:$D,4,FALSE)</f>
        <v>VAN ZEEBROECK DANY</v>
      </c>
      <c r="E678" s="69" t="str">
        <f>VLOOKUP(A678,'[5]SRV-Ledenbestand 2020-2021.'!$A:$O,15,FALSE)</f>
        <v>NA</v>
      </c>
      <c r="F678" s="70" t="str">
        <f>VLOOKUP(A678,'[5]SRV-Ledenbestand 2020-2021.'!$A:$E,5,FALSE)</f>
        <v>-</v>
      </c>
    </row>
    <row r="679" spans="1:6" s="71" customFormat="1" ht="18" customHeight="1" x14ac:dyDescent="0.3">
      <c r="A679" s="73">
        <v>677</v>
      </c>
      <c r="B679" s="67" t="str">
        <f>VLOOKUP(A679,'[5]SRV-Ledenbestand 2020-2021.'!$A:$B,2,FALSE)</f>
        <v>GOUDEN BIL</v>
      </c>
      <c r="C679" s="68" t="str">
        <f>VLOOKUP(A679,'[5]SRV-Ledenbestand 2020-2021.'!$A:$C,3,FALSE)</f>
        <v>GBIL</v>
      </c>
      <c r="D679" s="67" t="str">
        <f>VLOOKUP(A679,'[5]SRV-Ledenbestand 2020-2021.'!$A:$D,4,FALSE)</f>
        <v>WANDELS TIM</v>
      </c>
      <c r="E679" s="69" t="str">
        <f>VLOOKUP(A679,'[5]SRV-Ledenbestand 2020-2021.'!$A:$O,15,FALSE)</f>
        <v>NA</v>
      </c>
      <c r="F679" s="70" t="str">
        <f>VLOOKUP(A679,'[5]SRV-Ledenbestand 2020-2021.'!$A:$E,5,FALSE)</f>
        <v>-</v>
      </c>
    </row>
    <row r="680" spans="1:6" s="71" customFormat="1" ht="18" customHeight="1" x14ac:dyDescent="0.3">
      <c r="A680" s="72">
        <v>678</v>
      </c>
      <c r="B680" s="67" t="s">
        <v>17</v>
      </c>
      <c r="C680" s="68" t="str">
        <f>VLOOKUP(A680,'[5]SRV-Ledenbestand 2020-2021.'!$A:$C,3,FALSE)</f>
        <v>VS</v>
      </c>
      <c r="D680" s="67" t="str">
        <f>VLOOKUP(A680,'[5]SRV-Ledenbestand 2020-2021.'!$A:$D,4,FALSE)</f>
        <v>VAN MALDEREN SAM</v>
      </c>
      <c r="E680" s="69" t="str">
        <f>VLOOKUP(A680,'[5]SRV-Ledenbestand 2020-2021.'!$A:$O,15,FALSE)</f>
        <v>NA</v>
      </c>
      <c r="F680" s="70" t="str">
        <f>VLOOKUP(A680,'[5]SRV-Ledenbestand 2020-2021.'!$A:$E,5,FALSE)</f>
        <v>-</v>
      </c>
    </row>
    <row r="681" spans="1:6" s="71" customFormat="1" ht="18" customHeight="1" x14ac:dyDescent="0.3">
      <c r="A681" s="73">
        <v>679</v>
      </c>
      <c r="B681" s="67" t="str">
        <f>VLOOKUP(A681,'[5]SRV-Ledenbestand 2020-2021.'!$A:$B,2,FALSE)</f>
        <v>GOUDEN BIL</v>
      </c>
      <c r="C681" s="68" t="str">
        <f>VLOOKUP(A681,'[5]SRV-Ledenbestand 2020-2021.'!$A:$C,3,FALSE)</f>
        <v>GBIL</v>
      </c>
      <c r="D681" s="67" t="str">
        <f>VLOOKUP(A681,'[5]SRV-Ledenbestand 2020-2021.'!$A:$D,4,FALSE)</f>
        <v>VAN CAMPENHOUT PIERRE</v>
      </c>
      <c r="E681" s="69" t="str">
        <f>VLOOKUP(A681,'[5]SRV-Ledenbestand 2020-2021.'!$A:$O,15,FALSE)</f>
        <v>NA</v>
      </c>
      <c r="F681" s="70">
        <f>VLOOKUP(A681,'[5]SRV-Ledenbestand 2020-2021.'!$A:$E,5,FALSE)</f>
        <v>4</v>
      </c>
    </row>
    <row r="682" spans="1:6" s="71" customFormat="1" ht="18" customHeight="1" x14ac:dyDescent="0.3">
      <c r="A682" s="72">
        <v>680</v>
      </c>
      <c r="B682" s="67" t="s">
        <v>17</v>
      </c>
      <c r="C682" s="68" t="str">
        <f>VLOOKUP(A682,'[5]SRV-Ledenbestand 2020-2021.'!$A:$C,3,FALSE)</f>
        <v>VS</v>
      </c>
      <c r="D682" s="67" t="str">
        <f>VLOOKUP(A682,'[5]SRV-Ledenbestand 2020-2021.'!$A:$D,4,FALSE)</f>
        <v>GEYSKENS BENNY</v>
      </c>
      <c r="E682" s="69" t="str">
        <f>VLOOKUP(A682,'[5]SRV-Ledenbestand 2020-2021.'!$A:$O,15,FALSE)</f>
        <v>C</v>
      </c>
      <c r="F682" s="70" t="str">
        <f>VLOOKUP(A682,'[5]SRV-Ledenbestand 2020-2021.'!$A:$E,5,FALSE)</f>
        <v>-</v>
      </c>
    </row>
    <row r="683" spans="1:6" s="71" customFormat="1" ht="18" customHeight="1" x14ac:dyDescent="0.3">
      <c r="A683" s="73">
        <v>681</v>
      </c>
      <c r="B683" s="67" t="str">
        <f>VLOOKUP(A683,'[5]SRV-Ledenbestand 2020-2021.'!$A:$B,2,FALSE)</f>
        <v>GOUDEN BIL</v>
      </c>
      <c r="C683" s="68" t="str">
        <f>VLOOKUP(A683,'[5]SRV-Ledenbestand 2020-2021.'!$A:$C,3,FALSE)</f>
        <v>GBIL</v>
      </c>
      <c r="D683" s="67" t="str">
        <f>VLOOKUP(A683,'[5]SRV-Ledenbestand 2020-2021.'!$A:$D,4,FALSE)</f>
        <v>DE BEULE ALAIN</v>
      </c>
      <c r="E683" s="69" t="str">
        <f>VLOOKUP(A683,'[5]SRV-Ledenbestand 2020-2021.'!$A:$O,15,FALSE)</f>
        <v>B</v>
      </c>
      <c r="F683" s="70">
        <f>VLOOKUP(A683,'[5]SRV-Ledenbestand 2020-2021.'!$A:$E,5,FALSE)</f>
        <v>2</v>
      </c>
    </row>
    <row r="684" spans="1:6" s="71" customFormat="1" ht="18" customHeight="1" x14ac:dyDescent="0.3">
      <c r="A684" s="72">
        <v>682</v>
      </c>
      <c r="B684" s="67" t="str">
        <f>VLOOKUP(A684,'[5]SRV-Ledenbestand 2020-2021.'!$A:$B,2,FALSE)</f>
        <v>GOUDEN BIL</v>
      </c>
      <c r="C684" s="68" t="str">
        <f>VLOOKUP(A684,'[5]SRV-Ledenbestand 2020-2021.'!$A:$C,3,FALSE)</f>
        <v>GBIL</v>
      </c>
      <c r="D684" s="67" t="str">
        <f>VLOOKUP(A684,'[5]SRV-Ledenbestand 2020-2021.'!$A:$D,4,FALSE)</f>
        <v>ROELANDS STEVEN</v>
      </c>
      <c r="E684" s="69" t="str">
        <f>VLOOKUP(A684,'[5]SRV-Ledenbestand 2020-2021.'!$A:$O,15,FALSE)</f>
        <v>NA</v>
      </c>
      <c r="F684" s="70">
        <f>VLOOKUP(A684,'[5]SRV-Ledenbestand 2020-2021.'!$A:$E,5,FALSE)</f>
        <v>4</v>
      </c>
    </row>
    <row r="685" spans="1:6" s="71" customFormat="1" ht="18" customHeight="1" x14ac:dyDescent="0.3">
      <c r="A685" s="73">
        <v>683</v>
      </c>
      <c r="B685" s="67" t="s">
        <v>17</v>
      </c>
      <c r="C685" s="68" t="str">
        <f>VLOOKUP(A685,'[5]SRV-Ledenbestand 2020-2021.'!$A:$C,3,FALSE)</f>
        <v>VS</v>
      </c>
      <c r="D685" s="67" t="str">
        <f>VLOOKUP(A685,'[5]SRV-Ledenbestand 2020-2021.'!$A:$D,4,FALSE)</f>
        <v>VAN DER ELST ROEL</v>
      </c>
      <c r="E685" s="69" t="str">
        <f>VLOOKUP(A685,'[5]SRV-Ledenbestand 2020-2021.'!$A:$O,15,FALSE)</f>
        <v>NA</v>
      </c>
      <c r="F685" s="70" t="str">
        <f>VLOOKUP(A685,'[5]SRV-Ledenbestand 2020-2021.'!$A:$E,5,FALSE)</f>
        <v>-</v>
      </c>
    </row>
    <row r="686" spans="1:6" s="71" customFormat="1" ht="18" customHeight="1" x14ac:dyDescent="0.3">
      <c r="A686" s="72">
        <v>684</v>
      </c>
      <c r="B686" s="67" t="s">
        <v>17</v>
      </c>
      <c r="C686" s="68" t="str">
        <f>VLOOKUP(A686,'[5]SRV-Ledenbestand 2020-2021.'!$A:$C,3,FALSE)</f>
        <v>VS</v>
      </c>
      <c r="D686" s="67" t="str">
        <f>VLOOKUP(A686,'[5]SRV-Ledenbestand 2020-2021.'!$A:$D,4,FALSE)</f>
        <v>AELBRECHT RUDY</v>
      </c>
      <c r="E686" s="69" t="str">
        <f>VLOOKUP(A686,'[5]SRV-Ledenbestand 2020-2021.'!$A:$O,15,FALSE)</f>
        <v>NA</v>
      </c>
      <c r="F686" s="70" t="str">
        <f>VLOOKUP(A686,'[5]SRV-Ledenbestand 2020-2021.'!$A:$E,5,FALSE)</f>
        <v>-</v>
      </c>
    </row>
    <row r="687" spans="1:6" s="71" customFormat="1" ht="18" customHeight="1" x14ac:dyDescent="0.3">
      <c r="A687" s="73">
        <v>685</v>
      </c>
      <c r="B687" s="67" t="s">
        <v>17</v>
      </c>
      <c r="C687" s="68" t="str">
        <f>VLOOKUP(A687,'[5]SRV-Ledenbestand 2020-2021.'!$A:$C,3,FALSE)</f>
        <v>VS</v>
      </c>
      <c r="D687" s="67" t="str">
        <f>VLOOKUP(A687,'[5]SRV-Ledenbestand 2020-2021.'!$A:$D,4,FALSE)</f>
        <v>DE SMEDT DAVID</v>
      </c>
      <c r="E687" s="69" t="str">
        <f>VLOOKUP(A687,'[5]SRV-Ledenbestand 2020-2021.'!$A:$O,15,FALSE)</f>
        <v>B</v>
      </c>
      <c r="F687" s="70" t="str">
        <f>VLOOKUP(A687,'[5]SRV-Ledenbestand 2020-2021.'!$A:$E,5,FALSE)</f>
        <v>-</v>
      </c>
    </row>
    <row r="688" spans="1:6" s="71" customFormat="1" ht="18" customHeight="1" x14ac:dyDescent="0.3">
      <c r="A688" s="72">
        <v>686</v>
      </c>
      <c r="B688" s="67" t="str">
        <f>VLOOKUP(A688,'[5]SRV-Ledenbestand 2020-2021.'!$A:$B,2,FALSE)</f>
        <v>GOUDEN BIL</v>
      </c>
      <c r="C688" s="68" t="str">
        <f>VLOOKUP(A688,'[5]SRV-Ledenbestand 2020-2021.'!$A:$C,3,FALSE)</f>
        <v>GBIL</v>
      </c>
      <c r="D688" s="67" t="str">
        <f>VLOOKUP(A688,'[5]SRV-Ledenbestand 2020-2021.'!$A:$D,4,FALSE)</f>
        <v>VANDENBERGHE KEVIN</v>
      </c>
      <c r="E688" s="69" t="str">
        <f>VLOOKUP(A688,'[5]SRV-Ledenbestand 2020-2021.'!$A:$O,15,FALSE)</f>
        <v>D</v>
      </c>
      <c r="F688" s="70" t="str">
        <f>VLOOKUP(A688,'[5]SRV-Ledenbestand 2020-2021.'!$A:$E,5,FALSE)</f>
        <v>-</v>
      </c>
    </row>
    <row r="689" spans="1:6" s="71" customFormat="1" ht="18" customHeight="1" x14ac:dyDescent="0.3">
      <c r="A689" s="73">
        <v>687</v>
      </c>
      <c r="B689" s="67" t="s">
        <v>17</v>
      </c>
      <c r="C689" s="68" t="str">
        <f>VLOOKUP(A689,'[5]SRV-Ledenbestand 2020-2021.'!$A:$C,3,FALSE)</f>
        <v>VS</v>
      </c>
      <c r="D689" s="67" t="str">
        <f>VLOOKUP(A689,'[5]SRV-Ledenbestand 2020-2021.'!$A:$D,4,FALSE)</f>
        <v>DE COCK ERIC</v>
      </c>
      <c r="E689" s="69" t="str">
        <f>VLOOKUP(A689,'[5]SRV-Ledenbestand 2020-2021.'!$A:$O,15,FALSE)</f>
        <v>NA</v>
      </c>
      <c r="F689" s="70" t="str">
        <f>VLOOKUP(A689,'[5]SRV-Ledenbestand 2020-2021.'!$A:$E,5,FALSE)</f>
        <v>-</v>
      </c>
    </row>
    <row r="690" spans="1:6" s="71" customFormat="1" ht="18" customHeight="1" x14ac:dyDescent="0.3">
      <c r="A690" s="72">
        <v>688</v>
      </c>
      <c r="B690" s="67" t="s">
        <v>17</v>
      </c>
      <c r="C690" s="68" t="str">
        <f>VLOOKUP(A690,'[5]SRV-Ledenbestand 2020-2021.'!$A:$C,3,FALSE)</f>
        <v>VS</v>
      </c>
      <c r="D690" s="67" t="str">
        <f>VLOOKUP(A690,'[5]SRV-Ledenbestand 2020-2021.'!$A:$D,4,FALSE)</f>
        <v>VERBEECK OLIVIER</v>
      </c>
      <c r="E690" s="69" t="str">
        <f>VLOOKUP(A690,'[5]SRV-Ledenbestand 2020-2021.'!$A:$O,15,FALSE)</f>
        <v>NA</v>
      </c>
      <c r="F690" s="70" t="str">
        <f>VLOOKUP(A690,'[5]SRV-Ledenbestand 2020-2021.'!$A:$E,5,FALSE)</f>
        <v>-</v>
      </c>
    </row>
    <row r="691" spans="1:6" s="71" customFormat="1" ht="18" customHeight="1" x14ac:dyDescent="0.3">
      <c r="A691" s="73">
        <v>689</v>
      </c>
      <c r="B691" s="67" t="str">
        <f>VLOOKUP(A691,'[5]SRV-Ledenbestand 2020-2021.'!$A:$B,2,FALSE)</f>
        <v>DE BELOFTEN</v>
      </c>
      <c r="C691" s="68" t="str">
        <f>VLOOKUP(A691,'[5]SRV-Ledenbestand 2020-2021.'!$A:$C,3,FALSE)</f>
        <v>DBEL</v>
      </c>
      <c r="D691" s="67" t="str">
        <f>VLOOKUP(A691,'[5]SRV-Ledenbestand 2020-2021.'!$A:$D,4,FALSE)</f>
        <v>SMET FRANCKY</v>
      </c>
      <c r="E691" s="69" t="str">
        <f>VLOOKUP(A691,'[5]SRV-Ledenbestand 2020-2021.'!$A:$O,15,FALSE)</f>
        <v>B</v>
      </c>
      <c r="F691" s="70">
        <f>VLOOKUP(A691,'[5]SRV-Ledenbestand 2020-2021.'!$A:$E,5,FALSE)</f>
        <v>1</v>
      </c>
    </row>
    <row r="692" spans="1:6" s="71" customFormat="1" ht="18" customHeight="1" x14ac:dyDescent="0.3">
      <c r="A692" s="72">
        <v>690</v>
      </c>
      <c r="B692" s="67" t="s">
        <v>17</v>
      </c>
      <c r="C692" s="68" t="str">
        <f>VLOOKUP(A692,'[5]SRV-Ledenbestand 2020-2021.'!$A:$C,3,FALSE)</f>
        <v>VS</v>
      </c>
      <c r="D692" s="67" t="str">
        <f>VLOOKUP(A692,'[5]SRV-Ledenbestand 2020-2021.'!$A:$D,4,FALSE)</f>
        <v>SCHELFTHOUT GUNTHER</v>
      </c>
      <c r="E692" s="69" t="str">
        <f>VLOOKUP(A692,'[5]SRV-Ledenbestand 2020-2021.'!$A:$O,15,FALSE)</f>
        <v>D</v>
      </c>
      <c r="F692" s="70" t="str">
        <f>VLOOKUP(A692,'[5]SRV-Ledenbestand 2020-2021.'!$A:$E,5,FALSE)</f>
        <v>-</v>
      </c>
    </row>
    <row r="693" spans="1:6" s="71" customFormat="1" ht="18" customHeight="1" x14ac:dyDescent="0.3">
      <c r="A693" s="73">
        <v>691</v>
      </c>
      <c r="B693" s="67" t="str">
        <f>VLOOKUP(A693,'[5]SRV-Ledenbestand 2020-2021.'!$A:$B,2,FALSE)</f>
        <v>DE TON</v>
      </c>
      <c r="C693" s="68" t="str">
        <f>VLOOKUP(A693,'[5]SRV-Ledenbestand 2020-2021.'!$A:$C,3,FALSE)</f>
        <v>TON</v>
      </c>
      <c r="D693" s="67" t="str">
        <f>VLOOKUP(A693,'[5]SRV-Ledenbestand 2020-2021.'!$A:$D,4,FALSE)</f>
        <v>VAN VAERENBERGH ALAIN</v>
      </c>
      <c r="E693" s="69" t="str">
        <f>VLOOKUP(A693,'[5]SRV-Ledenbestand 2020-2021.'!$A:$O,15,FALSE)</f>
        <v>D</v>
      </c>
      <c r="F693" s="70" t="str">
        <f>VLOOKUP(A693,'[5]SRV-Ledenbestand 2020-2021.'!$A:$E,5,FALSE)</f>
        <v>-</v>
      </c>
    </row>
    <row r="694" spans="1:6" s="71" customFormat="1" ht="18" customHeight="1" x14ac:dyDescent="0.3">
      <c r="A694" s="72">
        <v>692</v>
      </c>
      <c r="B694" s="67" t="str">
        <f>VLOOKUP(A694,'[5]SRV-Ledenbestand 2020-2021.'!$A:$B,2,FALSE)</f>
        <v>KALFORT SPORTIF</v>
      </c>
      <c r="C694" s="68" t="str">
        <f>VLOOKUP(A694,'[5]SRV-Ledenbestand 2020-2021.'!$A:$C,3,FALSE)</f>
        <v>KALF</v>
      </c>
      <c r="D694" s="67" t="str">
        <f>VLOOKUP(A694,'[5]SRV-Ledenbestand 2020-2021.'!$A:$D,4,FALSE)</f>
        <v>ALEN WESLEY</v>
      </c>
      <c r="E694" s="69" t="str">
        <f>VLOOKUP(A694,'[5]SRV-Ledenbestand 2020-2021.'!$A:$O,15,FALSE)</f>
        <v>C</v>
      </c>
      <c r="F694" s="70" t="str">
        <f>VLOOKUP(A694,'[5]SRV-Ledenbestand 2020-2021.'!$A:$E,5,FALSE)</f>
        <v>-</v>
      </c>
    </row>
    <row r="695" spans="1:6" s="71" customFormat="1" ht="18" customHeight="1" x14ac:dyDescent="0.3">
      <c r="A695" s="73">
        <v>693</v>
      </c>
      <c r="B695" s="67" t="str">
        <f>VLOOKUP(A695,'[5]SRV-Ledenbestand 2020-2021.'!$A:$B,2,FALSE)</f>
        <v>DE BELOFTEN</v>
      </c>
      <c r="C695" s="68" t="str">
        <f>VLOOKUP(A695,'[5]SRV-Ledenbestand 2020-2021.'!$A:$C,3,FALSE)</f>
        <v>DBEL</v>
      </c>
      <c r="D695" s="67" t="str">
        <f>VLOOKUP(A695,'[5]SRV-Ledenbestand 2020-2021.'!$A:$D,4,FALSE)</f>
        <v>FLION EDDY</v>
      </c>
      <c r="E695" s="69" t="str">
        <f>VLOOKUP(A695,'[5]SRV-Ledenbestand 2020-2021.'!$A:$O,15,FALSE)</f>
        <v>NA</v>
      </c>
      <c r="F695" s="70" t="str">
        <f>VLOOKUP(A695,'[5]SRV-Ledenbestand 2020-2021.'!$A:$E,5,FALSE)</f>
        <v>-</v>
      </c>
    </row>
    <row r="696" spans="1:6" s="71" customFormat="1" ht="18" customHeight="1" x14ac:dyDescent="0.3">
      <c r="A696" s="72">
        <v>694</v>
      </c>
      <c r="B696" s="67" t="str">
        <f>VLOOKUP(A696,'[5]SRV-Ledenbestand 2020-2021.'!$A:$B,2,FALSE)</f>
        <v>DE BELOFTEN</v>
      </c>
      <c r="C696" s="68" t="str">
        <f>VLOOKUP(A696,'[5]SRV-Ledenbestand 2020-2021.'!$A:$C,3,FALSE)</f>
        <v>DBEL</v>
      </c>
      <c r="D696" s="67" t="str">
        <f>VLOOKUP(A696,'[5]SRV-Ledenbestand 2020-2021.'!$A:$D,4,FALSE)</f>
        <v>MARCHAND JACQUES</v>
      </c>
      <c r="E696" s="69" t="str">
        <f>VLOOKUP(A696,'[5]SRV-Ledenbestand 2020-2021.'!$A:$O,15,FALSE)</f>
        <v>NA</v>
      </c>
      <c r="F696" s="70" t="str">
        <f>VLOOKUP(A696,'[5]SRV-Ledenbestand 2020-2021.'!$A:$E,5,FALSE)</f>
        <v>-</v>
      </c>
    </row>
    <row r="697" spans="1:6" s="71" customFormat="1" ht="18" customHeight="1" x14ac:dyDescent="0.3">
      <c r="A697" s="73">
        <v>695</v>
      </c>
      <c r="B697" s="67" t="s">
        <v>17</v>
      </c>
      <c r="C697" s="68" t="str">
        <f>VLOOKUP(A697,'[5]SRV-Ledenbestand 2020-2021.'!$A:$C,3,FALSE)</f>
        <v>VS</v>
      </c>
      <c r="D697" s="67" t="str">
        <f>VLOOKUP(A697,'[5]SRV-Ledenbestand 2020-2021.'!$A:$D,4,FALSE)</f>
        <v>WAUTERS LINO</v>
      </c>
      <c r="E697" s="69" t="str">
        <f>VLOOKUP(A697,'[5]SRV-Ledenbestand 2020-2021.'!$A:$O,15,FALSE)</f>
        <v>NA</v>
      </c>
      <c r="F697" s="70" t="str">
        <f>VLOOKUP(A697,'[5]SRV-Ledenbestand 2020-2021.'!$A:$E,5,FALSE)</f>
        <v>-</v>
      </c>
    </row>
    <row r="698" spans="1:6" s="71" customFormat="1" ht="18" customHeight="1" x14ac:dyDescent="0.3">
      <c r="A698" s="72">
        <v>696</v>
      </c>
      <c r="B698" s="67" t="s">
        <v>17</v>
      </c>
      <c r="C698" s="68" t="str">
        <f>VLOOKUP(A698,'[5]SRV-Ledenbestand 2020-2021.'!$A:$C,3,FALSE)</f>
        <v>VS</v>
      </c>
      <c r="D698" s="67" t="str">
        <f>VLOOKUP(A698,'[5]SRV-Ledenbestand 2020-2021.'!$A:$D,4,FALSE)</f>
        <v>DANIELS LENNART</v>
      </c>
      <c r="E698" s="69" t="str">
        <f>VLOOKUP(A698,'[5]SRV-Ledenbestand 2020-2021.'!$A:$O,15,FALSE)</f>
        <v>D</v>
      </c>
      <c r="F698" s="70" t="str">
        <f>VLOOKUP(A698,'[5]SRV-Ledenbestand 2020-2021.'!$A:$E,5,FALSE)</f>
        <v>-</v>
      </c>
    </row>
    <row r="699" spans="1:6" s="71" customFormat="1" ht="18" customHeight="1" x14ac:dyDescent="0.3">
      <c r="A699" s="73">
        <v>697</v>
      </c>
      <c r="B699" s="67" t="str">
        <f>VLOOKUP(A699,'[5]SRV-Ledenbestand 2020-2021.'!$A:$B,2,FALSE)</f>
        <v>GOUDEN BIL</v>
      </c>
      <c r="C699" s="68" t="str">
        <f>VLOOKUP(A699,'[5]SRV-Ledenbestand 2020-2021.'!$A:$C,3,FALSE)</f>
        <v>GBIL</v>
      </c>
      <c r="D699" s="67" t="str">
        <f>VLOOKUP(A699,'[5]SRV-Ledenbestand 2020-2021.'!$A:$D,4,FALSE)</f>
        <v>LAEREMANS JOHAN</v>
      </c>
      <c r="E699" s="69" t="str">
        <f>VLOOKUP(A699,'[5]SRV-Ledenbestand 2020-2021.'!$A:$O,15,FALSE)</f>
        <v>C</v>
      </c>
      <c r="F699" s="70" t="str">
        <f>VLOOKUP(A699,'[5]SRV-Ledenbestand 2020-2021.'!$A:$E,5,FALSE)</f>
        <v>-</v>
      </c>
    </row>
    <row r="700" spans="1:6" s="71" customFormat="1" ht="18" customHeight="1" x14ac:dyDescent="0.3">
      <c r="A700" s="72">
        <v>698</v>
      </c>
      <c r="B700" s="67" t="s">
        <v>17</v>
      </c>
      <c r="C700" s="68" t="str">
        <f>VLOOKUP(A700,'[5]SRV-Ledenbestand 2020-2021.'!$A:$C,3,FALSE)</f>
        <v>VS</v>
      </c>
      <c r="D700" s="67" t="str">
        <f>VLOOKUP(A700,'[5]SRV-Ledenbestand 2020-2021.'!$A:$D,4,FALSE)</f>
        <v>PISSENS WESLEY</v>
      </c>
      <c r="E700" s="69" t="str">
        <f>VLOOKUP(A700,'[5]SRV-Ledenbestand 2020-2021.'!$A:$O,15,FALSE)</f>
        <v>NA</v>
      </c>
      <c r="F700" s="70" t="str">
        <f>VLOOKUP(A700,'[5]SRV-Ledenbestand 2020-2021.'!$A:$E,5,FALSE)</f>
        <v>-</v>
      </c>
    </row>
    <row r="701" spans="1:6" s="71" customFormat="1" ht="18" customHeight="1" x14ac:dyDescent="0.3">
      <c r="A701" s="73">
        <v>699</v>
      </c>
      <c r="B701" s="67" t="str">
        <f>VLOOKUP(A701,'[5]SRV-Ledenbestand 2020-2021.'!$A:$B,2,FALSE)</f>
        <v>DE SPLINTERS</v>
      </c>
      <c r="C701" s="68" t="str">
        <f>VLOOKUP(A701,'[5]SRV-Ledenbestand 2020-2021.'!$A:$C,3,FALSE)</f>
        <v>SPLI</v>
      </c>
      <c r="D701" s="67" t="str">
        <f>VLOOKUP(A701,'[5]SRV-Ledenbestand 2020-2021.'!$A:$D,4,FALSE)</f>
        <v>JACOBS GINO</v>
      </c>
      <c r="E701" s="69" t="str">
        <f>VLOOKUP(A701,'[5]SRV-Ledenbestand 2020-2021.'!$A:$O,15,FALSE)</f>
        <v>A</v>
      </c>
      <c r="F701" s="70" t="str">
        <f>VLOOKUP(A701,'[5]SRV-Ledenbestand 2020-2021.'!$A:$E,5,FALSE)</f>
        <v>-</v>
      </c>
    </row>
    <row r="702" spans="1:6" s="71" customFormat="1" ht="18" customHeight="1" x14ac:dyDescent="0.3">
      <c r="A702" s="72">
        <v>700</v>
      </c>
      <c r="B702" s="67" t="s">
        <v>17</v>
      </c>
      <c r="C702" s="68" t="str">
        <f>VLOOKUP(A702,'[5]SRV-Ledenbestand 2020-2021.'!$A:$C,3,FALSE)</f>
        <v>VS</v>
      </c>
      <c r="D702" s="67" t="str">
        <f>VLOOKUP(A702,'[5]SRV-Ledenbestand 2020-2021.'!$A:$D,4,FALSE)</f>
        <v>DE PRINS LOTTE</v>
      </c>
      <c r="E702" s="69" t="str">
        <f>VLOOKUP(A702,'[5]SRV-Ledenbestand 2020-2021.'!$A:$O,15,FALSE)</f>
        <v>NA</v>
      </c>
      <c r="F702" s="70" t="str">
        <f>VLOOKUP(A702,'[5]SRV-Ledenbestand 2020-2021.'!$A:$E,5,FALSE)</f>
        <v>-</v>
      </c>
    </row>
    <row r="703" spans="1:6" s="71" customFormat="1" ht="18" customHeight="1" x14ac:dyDescent="0.3">
      <c r="A703" s="73">
        <v>701</v>
      </c>
      <c r="B703" s="67" t="str">
        <f>VLOOKUP(A703,'[5]SRV-Ledenbestand 2020-2021.'!$A:$B,2,FALSE)</f>
        <v>'t ZANDHOF</v>
      </c>
      <c r="C703" s="68" t="str">
        <f>VLOOKUP(A703,'[5]SRV-Ledenbestand 2020-2021.'!$A:$C,3,FALSE)</f>
        <v>TZH</v>
      </c>
      <c r="D703" s="67" t="str">
        <f>VLOOKUP(A703,'[5]SRV-Ledenbestand 2020-2021.'!$A:$D,4,FALSE)</f>
        <v>DE KUYPER-DE VLEESSCHOUWER MILAN</v>
      </c>
      <c r="E703" s="69" t="str">
        <f>VLOOKUP(A703,'[5]SRV-Ledenbestand 2020-2021.'!$A:$O,15,FALSE)</f>
        <v>NA</v>
      </c>
      <c r="F703" s="70">
        <f>VLOOKUP(A703,'[5]SRV-Ledenbestand 2020-2021.'!$A:$E,5,FALSE)</f>
        <v>2</v>
      </c>
    </row>
    <row r="704" spans="1:6" s="71" customFormat="1" ht="18" customHeight="1" x14ac:dyDescent="0.3">
      <c r="A704" s="72">
        <v>702</v>
      </c>
      <c r="B704" s="67" t="str">
        <f>VLOOKUP(A704,'[5]SRV-Ledenbestand 2020-2021.'!$A:$B,2,FALSE)</f>
        <v>'t ZANDHOF</v>
      </c>
      <c r="C704" s="68" t="str">
        <f>VLOOKUP(A704,'[5]SRV-Ledenbestand 2020-2021.'!$A:$C,3,FALSE)</f>
        <v>TZH</v>
      </c>
      <c r="D704" s="67" t="str">
        <f>VLOOKUP(A704,'[5]SRV-Ledenbestand 2020-2021.'!$A:$D,4,FALSE)</f>
        <v>SMET ROLAND</v>
      </c>
      <c r="E704" s="69" t="str">
        <f>VLOOKUP(A704,'[5]SRV-Ledenbestand 2020-2021.'!$A:$O,15,FALSE)</f>
        <v>NA</v>
      </c>
      <c r="F704" s="70" t="str">
        <f>VLOOKUP(A704,'[5]SRV-Ledenbestand 2020-2021.'!$A:$E,5,FALSE)</f>
        <v>-</v>
      </c>
    </row>
    <row r="705" spans="1:6" s="71" customFormat="1" ht="18" customHeight="1" x14ac:dyDescent="0.3">
      <c r="A705" s="73">
        <v>703</v>
      </c>
      <c r="B705" s="67" t="s">
        <v>17</v>
      </c>
      <c r="C705" s="68" t="str">
        <f>VLOOKUP(A705,'[5]SRV-Ledenbestand 2020-2021.'!$A:$C,3,FALSE)</f>
        <v>VS</v>
      </c>
      <c r="D705" s="67" t="str">
        <f>VLOOKUP(A705,'[5]SRV-Ledenbestand 2020-2021.'!$A:$D,4,FALSE)</f>
        <v>VERCAMMEN LUC</v>
      </c>
      <c r="E705" s="69" t="str">
        <f>VLOOKUP(A705,'[5]SRV-Ledenbestand 2020-2021.'!$A:$O,15,FALSE)</f>
        <v>D</v>
      </c>
      <c r="F705" s="70" t="str">
        <f>VLOOKUP(A705,'[5]SRV-Ledenbestand 2020-2021.'!$A:$E,5,FALSE)</f>
        <v>-</v>
      </c>
    </row>
    <row r="706" spans="1:6" s="71" customFormat="1" ht="18" customHeight="1" x14ac:dyDescent="0.3">
      <c r="A706" s="72">
        <v>704</v>
      </c>
      <c r="B706" s="67" t="s">
        <v>17</v>
      </c>
      <c r="C706" s="68" t="str">
        <f>VLOOKUP(A706,'[5]SRV-Ledenbestand 2020-2021.'!$A:$C,3,FALSE)</f>
        <v>VS</v>
      </c>
      <c r="D706" s="67" t="str">
        <f>VLOOKUP(A706,'[5]SRV-Ledenbestand 2020-2021.'!$A:$D,4,FALSE)</f>
        <v>AERTSENS TOM</v>
      </c>
      <c r="E706" s="69" t="str">
        <f>VLOOKUP(A706,'[5]SRV-Ledenbestand 2020-2021.'!$A:$O,15,FALSE)</f>
        <v>D</v>
      </c>
      <c r="F706" s="70" t="str">
        <f>VLOOKUP(A706,'[5]SRV-Ledenbestand 2020-2021.'!$A:$E,5,FALSE)</f>
        <v>-</v>
      </c>
    </row>
    <row r="707" spans="1:6" s="71" customFormat="1" ht="18" customHeight="1" x14ac:dyDescent="0.3">
      <c r="A707" s="73">
        <v>705</v>
      </c>
      <c r="B707" s="67" t="str">
        <f>VLOOKUP(A707,'[5]SRV-Ledenbestand 2020-2021.'!$A:$B,2,FALSE)</f>
        <v>DE STATIEVRIENDEN</v>
      </c>
      <c r="C707" s="68" t="str">
        <f>VLOOKUP(A707,'[5]SRV-Ledenbestand 2020-2021.'!$A:$C,3,FALSE)</f>
        <v>STAT</v>
      </c>
      <c r="D707" s="67" t="str">
        <f>VLOOKUP(A707,'[5]SRV-Ledenbestand 2020-2021.'!$A:$D,4,FALSE)</f>
        <v>ADRIAENSENS RENAAT</v>
      </c>
      <c r="E707" s="69" t="str">
        <f>VLOOKUP(A707,'[5]SRV-Ledenbestand 2020-2021.'!$A:$O,15,FALSE)</f>
        <v>D</v>
      </c>
      <c r="F707" s="70" t="str">
        <f>VLOOKUP(A707,'[5]SRV-Ledenbestand 2020-2021.'!$A:$E,5,FALSE)</f>
        <v>-</v>
      </c>
    </row>
    <row r="708" spans="1:6" s="71" customFormat="1" ht="18" customHeight="1" x14ac:dyDescent="0.3">
      <c r="A708" s="72">
        <v>706</v>
      </c>
      <c r="B708" s="67" t="str">
        <f>VLOOKUP(A708,'[5]SRV-Ledenbestand 2020-2021.'!$A:$B,2,FALSE)</f>
        <v>DE STATIEVRIENDEN</v>
      </c>
      <c r="C708" s="68" t="str">
        <f>VLOOKUP(A708,'[5]SRV-Ledenbestand 2020-2021.'!$A:$C,3,FALSE)</f>
        <v>STAT</v>
      </c>
      <c r="D708" s="67" t="str">
        <f>VLOOKUP(A708,'[5]SRV-Ledenbestand 2020-2021.'!$A:$D,4,FALSE)</f>
        <v>VERHOEVEN DARIO</v>
      </c>
      <c r="E708" s="69" t="str">
        <f>VLOOKUP(A708,'[5]SRV-Ledenbestand 2020-2021.'!$A:$O,15,FALSE)</f>
        <v>NA</v>
      </c>
      <c r="F708" s="70" t="str">
        <f>VLOOKUP(A708,'[5]SRV-Ledenbestand 2020-2021.'!$A:$E,5,FALSE)</f>
        <v>-</v>
      </c>
    </row>
    <row r="709" spans="1:6" s="71" customFormat="1" ht="18" customHeight="1" x14ac:dyDescent="0.3">
      <c r="A709" s="73">
        <v>707</v>
      </c>
      <c r="B709" s="67" t="str">
        <f>VLOOKUP(A709,'[5]SRV-Ledenbestand 2020-2021.'!$A:$B,2,FALSE)</f>
        <v>'t ZANDHOF</v>
      </c>
      <c r="C709" s="68" t="str">
        <f>VLOOKUP(A709,'[5]SRV-Ledenbestand 2020-2021.'!$A:$C,3,FALSE)</f>
        <v>TZH</v>
      </c>
      <c r="D709" s="67" t="str">
        <f>VLOOKUP(A709,'[5]SRV-Ledenbestand 2020-2021.'!$A:$D,4,FALSE)</f>
        <v>VERHOEVEN DIRK</v>
      </c>
      <c r="E709" s="69" t="str">
        <f>VLOOKUP(A709,'[5]SRV-Ledenbestand 2020-2021.'!$A:$O,15,FALSE)</f>
        <v>D</v>
      </c>
      <c r="F709" s="70" t="str">
        <f>VLOOKUP(A709,'[5]SRV-Ledenbestand 2020-2021.'!$A:$E,5,FALSE)</f>
        <v>-</v>
      </c>
    </row>
    <row r="710" spans="1:6" s="71" customFormat="1" ht="18" customHeight="1" x14ac:dyDescent="0.3">
      <c r="A710" s="72">
        <v>708</v>
      </c>
      <c r="B710" s="67" t="str">
        <f>VLOOKUP(A710,'[5]SRV-Ledenbestand 2020-2021.'!$A:$B,2,FALSE)</f>
        <v>DEN BLACK</v>
      </c>
      <c r="C710" s="68" t="str">
        <f>VLOOKUP(A710,'[5]SRV-Ledenbestand 2020-2021.'!$A:$C,3,FALSE)</f>
        <v>DBLA</v>
      </c>
      <c r="D710" s="67" t="str">
        <f>VLOOKUP(A710,'[5]SRV-Ledenbestand 2020-2021.'!$A:$D,4,FALSE)</f>
        <v>BUYS FRANCOIS</v>
      </c>
      <c r="E710" s="69" t="str">
        <f>VLOOKUP(A710,'[5]SRV-Ledenbestand 2020-2021.'!$A:$O,15,FALSE)</f>
        <v>B</v>
      </c>
      <c r="F710" s="70" t="str">
        <f>VLOOKUP(A710,'[5]SRV-Ledenbestand 2020-2021.'!$A:$E,5,FALSE)</f>
        <v>-</v>
      </c>
    </row>
    <row r="711" spans="1:6" s="71" customFormat="1" ht="18" customHeight="1" x14ac:dyDescent="0.3">
      <c r="A711" s="73">
        <v>709</v>
      </c>
      <c r="B711" s="67" t="str">
        <f>VLOOKUP(A711,'[5]SRV-Ledenbestand 2020-2021.'!$A:$B,2,FALSE)</f>
        <v>DEN BLACK</v>
      </c>
      <c r="C711" s="68" t="str">
        <f>VLOOKUP(A711,'[5]SRV-Ledenbestand 2020-2021.'!$A:$C,3,FALSE)</f>
        <v>DBLA</v>
      </c>
      <c r="D711" s="67" t="str">
        <f>VLOOKUP(A711,'[5]SRV-Ledenbestand 2020-2021.'!$A:$D,4,FALSE)</f>
        <v>VAN DEN BOSSCHE JEAN-PIERRE</v>
      </c>
      <c r="E711" s="69" t="str">
        <f>VLOOKUP(A711,'[5]SRV-Ledenbestand 2020-2021.'!$A:$O,15,FALSE)</f>
        <v>B</v>
      </c>
      <c r="F711" s="70" t="str">
        <f>VLOOKUP(A711,'[5]SRV-Ledenbestand 2020-2021.'!$A:$E,5,FALSE)</f>
        <v>-</v>
      </c>
    </row>
    <row r="712" spans="1:6" s="71" customFormat="1" ht="18" customHeight="1" x14ac:dyDescent="0.3">
      <c r="A712" s="72">
        <v>710</v>
      </c>
      <c r="B712" s="67" t="s">
        <v>17</v>
      </c>
      <c r="C712" s="68" t="str">
        <f>VLOOKUP(A712,'[5]SRV-Ledenbestand 2020-2021.'!$A:$C,3,FALSE)</f>
        <v>VS</v>
      </c>
      <c r="D712" s="67" t="str">
        <f>VLOOKUP(A712,'[5]SRV-Ledenbestand 2020-2021.'!$A:$D,4,FALSE)</f>
        <v>VERCAUTEREN HAROLD</v>
      </c>
      <c r="E712" s="69" t="str">
        <f>VLOOKUP(A712,'[5]SRV-Ledenbestand 2020-2021.'!$A:$O,15,FALSE)</f>
        <v>NA</v>
      </c>
      <c r="F712" s="70" t="str">
        <f>VLOOKUP(A712,'[5]SRV-Ledenbestand 2020-2021.'!$A:$E,5,FALSE)</f>
        <v>-</v>
      </c>
    </row>
    <row r="713" spans="1:6" s="71" customFormat="1" ht="18" customHeight="1" x14ac:dyDescent="0.3">
      <c r="A713" s="73">
        <v>711</v>
      </c>
      <c r="B713" s="67" t="str">
        <f>VLOOKUP(A713,'[5]SRV-Ledenbestand 2020-2021.'!$A:$B,2,FALSE)</f>
        <v>DE STATIEVRIENDEN</v>
      </c>
      <c r="C713" s="68" t="str">
        <f>VLOOKUP(A713,'[5]SRV-Ledenbestand 2020-2021.'!$A:$C,3,FALSE)</f>
        <v>STAT</v>
      </c>
      <c r="D713" s="67" t="str">
        <f>VLOOKUP(A713,'[5]SRV-Ledenbestand 2020-2021.'!$A:$D,4,FALSE)</f>
        <v>VRANCKAERT ARNO</v>
      </c>
      <c r="E713" s="69" t="str">
        <f>VLOOKUP(A713,'[5]SRV-Ledenbestand 2020-2021.'!$A:$O,15,FALSE)</f>
        <v>D</v>
      </c>
      <c r="F713" s="70" t="str">
        <f>VLOOKUP(A713,'[5]SRV-Ledenbestand 2020-2021.'!$A:$E,5,FALSE)</f>
        <v>-</v>
      </c>
    </row>
    <row r="714" spans="1:6" s="71" customFormat="1" ht="18" customHeight="1" x14ac:dyDescent="0.3">
      <c r="A714" s="72">
        <v>712</v>
      </c>
      <c r="B714" s="67" t="s">
        <v>17</v>
      </c>
      <c r="C714" s="68" t="str">
        <f>VLOOKUP(A714,'[5]SRV-Ledenbestand 2020-2021.'!$A:$C,3,FALSE)</f>
        <v>VS</v>
      </c>
      <c r="D714" s="67" t="str">
        <f>VLOOKUP(A714,'[5]SRV-Ledenbestand 2020-2021.'!$A:$D,4,FALSE)</f>
        <v>DE SCHOUWER KRIS</v>
      </c>
      <c r="E714" s="69" t="str">
        <f>VLOOKUP(A714,'[5]SRV-Ledenbestand 2020-2021.'!$A:$O,15,FALSE)</f>
        <v>NA</v>
      </c>
      <c r="F714" s="70" t="str">
        <f>VLOOKUP(A714,'[5]SRV-Ledenbestand 2020-2021.'!$A:$E,5,FALSE)</f>
        <v>-</v>
      </c>
    </row>
    <row r="715" spans="1:6" s="71" customFormat="1" ht="18" customHeight="1" x14ac:dyDescent="0.3">
      <c r="A715" s="73">
        <v>713</v>
      </c>
      <c r="B715" s="67" t="s">
        <v>17</v>
      </c>
      <c r="C715" s="68" t="str">
        <f>VLOOKUP(A715,'[5]SRV-Ledenbestand 2020-2021.'!$A:$C,3,FALSE)</f>
        <v>VS</v>
      </c>
      <c r="D715" s="67" t="str">
        <f>VLOOKUP(A715,'[5]SRV-Ledenbestand 2020-2021.'!$A:$D,4,FALSE)</f>
        <v>DE PAUW JOHAN</v>
      </c>
      <c r="E715" s="69" t="str">
        <f>VLOOKUP(A715,'[5]SRV-Ledenbestand 2020-2021.'!$A:$O,15,FALSE)</f>
        <v>C</v>
      </c>
      <c r="F715" s="70" t="str">
        <f>VLOOKUP(A715,'[5]SRV-Ledenbestand 2020-2021.'!$A:$E,5,FALSE)</f>
        <v>-</v>
      </c>
    </row>
    <row r="716" spans="1:6" s="71" customFormat="1" ht="18" customHeight="1" x14ac:dyDescent="0.3">
      <c r="A716" s="72">
        <v>714</v>
      </c>
      <c r="B716" s="67" t="str">
        <f>VLOOKUP(A716,'[5]SRV-Ledenbestand 2020-2021.'!$A:$B,2,FALSE)</f>
        <v>HET WIEL</v>
      </c>
      <c r="C716" s="68" t="str">
        <f>VLOOKUP(A716,'[5]SRV-Ledenbestand 2020-2021.'!$A:$C,3,FALSE)</f>
        <v>WIEL</v>
      </c>
      <c r="D716" s="67" t="str">
        <f>VLOOKUP(A716,'[5]SRV-Ledenbestand 2020-2021.'!$A:$D,4,FALSE)</f>
        <v>VANINGELGEM ERIC</v>
      </c>
      <c r="E716" s="69" t="str">
        <f>VLOOKUP(A716,'[5]SRV-Ledenbestand 2020-2021.'!$A:$O,15,FALSE)</f>
        <v>C</v>
      </c>
      <c r="F716" s="70" t="str">
        <f>VLOOKUP(A716,'[5]SRV-Ledenbestand 2020-2021.'!$A:$E,5,FALSE)</f>
        <v>-</v>
      </c>
    </row>
    <row r="717" spans="1:6" s="71" customFormat="1" ht="18" customHeight="1" x14ac:dyDescent="0.3">
      <c r="A717" s="73">
        <v>715</v>
      </c>
      <c r="B717" s="67" t="str">
        <f>VLOOKUP(A717,'[5]SRV-Ledenbestand 2020-2021.'!$A:$B,2,FALSE)</f>
        <v>FLIPPERBOYS</v>
      </c>
      <c r="C717" s="68" t="str">
        <f>VLOOKUP(A717,'[5]SRV-Ledenbestand 2020-2021.'!$A:$C,3,FALSE)</f>
        <v>FLIP</v>
      </c>
      <c r="D717" s="67" t="str">
        <f>VLOOKUP(A717,'[5]SRV-Ledenbestand 2020-2021.'!$A:$D,4,FALSE)</f>
        <v>HEYLEN LUC</v>
      </c>
      <c r="E717" s="69" t="str">
        <f>VLOOKUP(A717,'[5]SRV-Ledenbestand 2020-2021.'!$A:$O,15,FALSE)</f>
        <v>NA</v>
      </c>
      <c r="F717" s="70" t="str">
        <f>VLOOKUP(A717,'[5]SRV-Ledenbestand 2020-2021.'!$A:$E,5,FALSE)</f>
        <v>-</v>
      </c>
    </row>
    <row r="718" spans="1:6" s="71" customFormat="1" ht="18" customHeight="1" x14ac:dyDescent="0.3">
      <c r="A718" s="72">
        <v>716</v>
      </c>
      <c r="B718" s="67" t="str">
        <f>VLOOKUP(A718,'[5]SRV-Ledenbestand 2020-2021.'!$A:$B,2,FALSE)</f>
        <v>GOUDEN BIL</v>
      </c>
      <c r="C718" s="68" t="str">
        <f>VLOOKUP(A718,'[5]SRV-Ledenbestand 2020-2021.'!$A:$C,3,FALSE)</f>
        <v>GBIL</v>
      </c>
      <c r="D718" s="67" t="str">
        <f>VLOOKUP(A718,'[5]SRV-Ledenbestand 2020-2021.'!$A:$D,4,FALSE)</f>
        <v>VAN DER VLIET PHILIP</v>
      </c>
      <c r="E718" s="69" t="str">
        <f>VLOOKUP(A718,'[5]SRV-Ledenbestand 2020-2021.'!$A:$O,15,FALSE)</f>
        <v>D</v>
      </c>
      <c r="F718" s="70">
        <f>VLOOKUP(A718,'[5]SRV-Ledenbestand 2020-2021.'!$A:$E,5,FALSE)</f>
        <v>3</v>
      </c>
    </row>
    <row r="719" spans="1:6" s="71" customFormat="1" ht="18" customHeight="1" x14ac:dyDescent="0.3">
      <c r="A719" s="73">
        <v>717</v>
      </c>
      <c r="B719" s="67" t="str">
        <f>VLOOKUP(A719,'[5]SRV-Ledenbestand 2020-2021.'!$A:$B,2,FALSE)</f>
        <v>'t ZANDHOF</v>
      </c>
      <c r="C719" s="68" t="str">
        <f>VLOOKUP(A719,'[5]SRV-Ledenbestand 2020-2021.'!$A:$C,3,FALSE)</f>
        <v>TZH</v>
      </c>
      <c r="D719" s="67" t="str">
        <f>VLOOKUP(A719,'[5]SRV-Ledenbestand 2020-2021.'!$A:$D,4,FALSE)</f>
        <v>COOLS CHRIS</v>
      </c>
      <c r="E719" s="69" t="str">
        <f>VLOOKUP(A719,'[5]SRV-Ledenbestand 2020-2021.'!$A:$O,15,FALSE)</f>
        <v>B</v>
      </c>
      <c r="F719" s="70" t="str">
        <f>VLOOKUP(A719,'[5]SRV-Ledenbestand 2020-2021.'!$A:$E,5,FALSE)</f>
        <v>-</v>
      </c>
    </row>
    <row r="720" spans="1:6" s="71" customFormat="1" ht="18" customHeight="1" x14ac:dyDescent="0.3">
      <c r="A720" s="72">
        <v>718</v>
      </c>
      <c r="B720" s="67" t="s">
        <v>17</v>
      </c>
      <c r="C720" s="68" t="str">
        <f>VLOOKUP(A720,'[5]SRV-Ledenbestand 2020-2021.'!$A:$C,3,FALSE)</f>
        <v>VS</v>
      </c>
      <c r="D720" s="67" t="str">
        <f>VLOOKUP(A720,'[5]SRV-Ledenbestand 2020-2021.'!$A:$D,4,FALSE)</f>
        <v>DE BACKER JAN</v>
      </c>
      <c r="E720" s="69" t="str">
        <f>VLOOKUP(A720,'[5]SRV-Ledenbestand 2020-2021.'!$A:$O,15,FALSE)</f>
        <v>D</v>
      </c>
      <c r="F720" s="70" t="str">
        <f>VLOOKUP(A720,'[5]SRV-Ledenbestand 2020-2021.'!$A:$E,5,FALSE)</f>
        <v>-</v>
      </c>
    </row>
    <row r="721" spans="1:6" s="71" customFormat="1" ht="18" customHeight="1" x14ac:dyDescent="0.3">
      <c r="A721" s="73">
        <v>719</v>
      </c>
      <c r="B721" s="67" t="s">
        <v>17</v>
      </c>
      <c r="C721" s="68" t="str">
        <f>VLOOKUP(A721,'[5]SRV-Ledenbestand 2020-2021.'!$A:$C,3,FALSE)</f>
        <v>VS</v>
      </c>
      <c r="D721" s="67" t="str">
        <f>VLOOKUP(A721,'[5]SRV-Ledenbestand 2020-2021.'!$A:$D,4,FALSE)</f>
        <v>VAN VERRE ANN</v>
      </c>
      <c r="E721" s="69" t="str">
        <f>VLOOKUP(A721,'[5]SRV-Ledenbestand 2020-2021.'!$A:$O,15,FALSE)</f>
        <v>NA</v>
      </c>
      <c r="F721" s="70" t="str">
        <f>VLOOKUP(A721,'[5]SRV-Ledenbestand 2020-2021.'!$A:$E,5,FALSE)</f>
        <v>-</v>
      </c>
    </row>
    <row r="722" spans="1:6" s="71" customFormat="1" ht="18" customHeight="1" x14ac:dyDescent="0.3">
      <c r="A722" s="72">
        <v>720</v>
      </c>
      <c r="B722" s="67" t="s">
        <v>17</v>
      </c>
      <c r="C722" s="68" t="str">
        <f>VLOOKUP(A722,'[5]SRV-Ledenbestand 2020-2021.'!$A:$C,3,FALSE)</f>
        <v>VS</v>
      </c>
      <c r="D722" s="67" t="str">
        <f>VLOOKUP(A722,'[5]SRV-Ledenbestand 2020-2021.'!$A:$D,4,FALSE)</f>
        <v>HUYGE PEGGY</v>
      </c>
      <c r="E722" s="69" t="str">
        <f>VLOOKUP(A722,'[5]SRV-Ledenbestand 2020-2021.'!$A:$O,15,FALSE)</f>
        <v>NA</v>
      </c>
      <c r="F722" s="70" t="str">
        <f>VLOOKUP(A722,'[5]SRV-Ledenbestand 2020-2021.'!$A:$E,5,FALSE)</f>
        <v>-</v>
      </c>
    </row>
    <row r="723" spans="1:6" s="71" customFormat="1" ht="18" customHeight="1" x14ac:dyDescent="0.3">
      <c r="A723" s="73">
        <v>721</v>
      </c>
      <c r="B723" s="67" t="s">
        <v>17</v>
      </c>
      <c r="C723" s="68" t="str">
        <f>VLOOKUP(A723,'[5]SRV-Ledenbestand 2020-2021.'!$A:$C,3,FALSE)</f>
        <v>VS</v>
      </c>
      <c r="D723" s="67" t="str">
        <f>VLOOKUP(A723,'[5]SRV-Ledenbestand 2020-2021.'!$A:$D,4,FALSE)</f>
        <v>POLFLIET BJARTHE</v>
      </c>
      <c r="E723" s="69" t="str">
        <f>VLOOKUP(A723,'[5]SRV-Ledenbestand 2020-2021.'!$A:$O,15,FALSE)</f>
        <v>NA</v>
      </c>
      <c r="F723" s="70" t="str">
        <f>VLOOKUP(A723,'[5]SRV-Ledenbestand 2020-2021.'!$A:$E,5,FALSE)</f>
        <v>-</v>
      </c>
    </row>
    <row r="724" spans="1:6" s="71" customFormat="1" ht="18" customHeight="1" x14ac:dyDescent="0.3">
      <c r="A724" s="72">
        <v>722</v>
      </c>
      <c r="B724" s="67" t="str">
        <f>VLOOKUP(A724,'[5]SRV-Ledenbestand 2020-2021.'!$A:$B,2,FALSE)</f>
        <v>DE STATIEVRIENDEN</v>
      </c>
      <c r="C724" s="68" t="str">
        <f>VLOOKUP(A724,'[5]SRV-Ledenbestand 2020-2021.'!$A:$C,3,FALSE)</f>
        <v>STAT</v>
      </c>
      <c r="D724" s="67" t="str">
        <f>VLOOKUP(A724,'[5]SRV-Ledenbestand 2020-2021.'!$A:$D,4,FALSE)</f>
        <v>VAN RANST JORIS</v>
      </c>
      <c r="E724" s="69" t="str">
        <f>VLOOKUP(A724,'[5]SRV-Ledenbestand 2020-2021.'!$A:$O,15,FALSE)</f>
        <v>NA</v>
      </c>
      <c r="F724" s="70">
        <f>VLOOKUP(A724,'[5]SRV-Ledenbestand 2020-2021.'!$A:$E,5,FALSE)</f>
        <v>2</v>
      </c>
    </row>
    <row r="725" spans="1:6" s="71" customFormat="1" ht="18" customHeight="1" x14ac:dyDescent="0.3">
      <c r="A725" s="73">
        <v>723</v>
      </c>
      <c r="B725" s="67" t="str">
        <f>VLOOKUP(A725,'[5]SRV-Ledenbestand 2020-2021.'!$A:$B,2,FALSE)</f>
        <v>'t ZANDHOF</v>
      </c>
      <c r="C725" s="68" t="str">
        <f>VLOOKUP(A725,'[5]SRV-Ledenbestand 2020-2021.'!$A:$C,3,FALSE)</f>
        <v>TZH</v>
      </c>
      <c r="D725" s="67" t="str">
        <f>VLOOKUP(A725,'[5]SRV-Ledenbestand 2020-2021.'!$A:$D,4,FALSE)</f>
        <v>SELLESLAGH NIKKY</v>
      </c>
      <c r="E725" s="69" t="str">
        <f>VLOOKUP(A725,'[5]SRV-Ledenbestand 2020-2021.'!$A:$O,15,FALSE)</f>
        <v>NA</v>
      </c>
      <c r="F725" s="70">
        <f>VLOOKUP(A725,'[5]SRV-Ledenbestand 2020-2021.'!$A:$E,5,FALSE)</f>
        <v>4</v>
      </c>
    </row>
    <row r="726" spans="1:6" s="71" customFormat="1" ht="18" customHeight="1" x14ac:dyDescent="0.3">
      <c r="A726" s="72">
        <v>724</v>
      </c>
      <c r="B726" s="67" t="str">
        <f>VLOOKUP(A726,'[5]SRV-Ledenbestand 2020-2021.'!$A:$B,2,FALSE)</f>
        <v>DE ZES</v>
      </c>
      <c r="C726" s="68" t="str">
        <f>VLOOKUP(A726,'[5]SRV-Ledenbestand 2020-2021.'!$A:$C,3,FALSE)</f>
        <v>DZES</v>
      </c>
      <c r="D726" s="67" t="str">
        <f>VLOOKUP(A726,'[5]SRV-Ledenbestand 2020-2021.'!$A:$D,4,FALSE)</f>
        <v>VERKOELEN PATRICK</v>
      </c>
      <c r="E726" s="69" t="str">
        <f>VLOOKUP(A726,'[5]SRV-Ledenbestand 2020-2021.'!$A:$O,15,FALSE)</f>
        <v>C</v>
      </c>
      <c r="F726" s="70" t="str">
        <f>VLOOKUP(A726,'[5]SRV-Ledenbestand 2020-2021.'!$A:$E,5,FALSE)</f>
        <v>-</v>
      </c>
    </row>
    <row r="727" spans="1:6" s="71" customFormat="1" ht="18" customHeight="1" x14ac:dyDescent="0.3">
      <c r="A727" s="73">
        <v>725</v>
      </c>
      <c r="B727" s="67" t="str">
        <f>VLOOKUP(A727,'[5]SRV-Ledenbestand 2020-2021.'!$A:$B,2,FALSE)</f>
        <v>EXCELSIOR</v>
      </c>
      <c r="C727" s="68" t="str">
        <f>VLOOKUP(A727,'[5]SRV-Ledenbestand 2020-2021.'!$A:$C,3,FALSE)</f>
        <v>EXC</v>
      </c>
      <c r="D727" s="67" t="str">
        <f>VLOOKUP(A727,'[5]SRV-Ledenbestand 2020-2021.'!$A:$D,4,FALSE)</f>
        <v>COOLS KOEN</v>
      </c>
      <c r="E727" s="69" t="str">
        <f>VLOOKUP(A727,'[5]SRV-Ledenbestand 2020-2021.'!$A:$O,15,FALSE)</f>
        <v>NA</v>
      </c>
      <c r="F727" s="70" t="str">
        <f>VLOOKUP(A727,'[5]SRV-Ledenbestand 2020-2021.'!$A:$E,5,FALSE)</f>
        <v>-</v>
      </c>
    </row>
    <row r="728" spans="1:6" s="71" customFormat="1" ht="18" customHeight="1" x14ac:dyDescent="0.3">
      <c r="A728" s="72">
        <v>726</v>
      </c>
      <c r="B728" s="67" t="str">
        <f>VLOOKUP(A728,'[5]SRV-Ledenbestand 2020-2021.'!$A:$B,2,FALSE)</f>
        <v>ZOGGEHOF</v>
      </c>
      <c r="C728" s="68" t="str">
        <f>VLOOKUP(A728,'[5]SRV-Ledenbestand 2020-2021.'!$A:$C,3,FALSE)</f>
        <v>ZOG</v>
      </c>
      <c r="D728" s="67" t="str">
        <f>VLOOKUP(A728,'[5]SRV-Ledenbestand 2020-2021.'!$A:$D,4,FALSE)</f>
        <v>VELDEMAN JOEY</v>
      </c>
      <c r="E728" s="69" t="str">
        <f>VLOOKUP(A728,'[5]SRV-Ledenbestand 2020-2021.'!$A:$O,15,FALSE)</f>
        <v>C</v>
      </c>
      <c r="F728" s="70" t="str">
        <f>VLOOKUP(A728,'[5]SRV-Ledenbestand 2020-2021.'!$A:$E,5,FALSE)</f>
        <v>-</v>
      </c>
    </row>
    <row r="729" spans="1:6" s="71" customFormat="1" ht="18" customHeight="1" x14ac:dyDescent="0.3">
      <c r="A729" s="73">
        <v>727</v>
      </c>
      <c r="B729" s="67" t="str">
        <f>VLOOKUP(A729,'[5]SRV-Ledenbestand 2020-2021.'!$A:$B,2,FALSE)</f>
        <v>DE BELOFTEN</v>
      </c>
      <c r="C729" s="68" t="str">
        <f>VLOOKUP(A729,'[5]SRV-Ledenbestand 2020-2021.'!$A:$C,3,FALSE)</f>
        <v>DBEL</v>
      </c>
      <c r="D729" s="67" t="str">
        <f>VLOOKUP(A729,'[5]SRV-Ledenbestand 2020-2021.'!$A:$D,4,FALSE)</f>
        <v>DE VOS PATRICIA</v>
      </c>
      <c r="E729" s="69" t="str">
        <f>VLOOKUP(A729,'[5]SRV-Ledenbestand 2020-2021.'!$A:$O,15,FALSE)</f>
        <v>D</v>
      </c>
      <c r="F729" s="70">
        <f>VLOOKUP(A729,'[5]SRV-Ledenbestand 2020-2021.'!$A:$E,5,FALSE)</f>
        <v>2</v>
      </c>
    </row>
    <row r="730" spans="1:6" s="71" customFormat="1" ht="18" customHeight="1" x14ac:dyDescent="0.3">
      <c r="A730" s="72">
        <v>728</v>
      </c>
      <c r="B730" s="67" t="str">
        <f>VLOOKUP(A730,'[5]SRV-Ledenbestand 2020-2021.'!$A:$B,2,FALSE)</f>
        <v>PLAZA</v>
      </c>
      <c r="C730" s="68" t="str">
        <f>VLOOKUP(A730,'[5]SRV-Ledenbestand 2020-2021.'!$A:$C,3,FALSE)</f>
        <v>PLZ</v>
      </c>
      <c r="D730" s="67" t="str">
        <f>VLOOKUP(A730,'[5]SRV-Ledenbestand 2020-2021.'!$A:$D,4,FALSE)</f>
        <v>JOOS LUDWIG</v>
      </c>
      <c r="E730" s="69" t="str">
        <f>VLOOKUP(A730,'[5]SRV-Ledenbestand 2020-2021.'!$A:$O,15,FALSE)</f>
        <v>B</v>
      </c>
      <c r="F730" s="70">
        <f>VLOOKUP(A730,'[5]SRV-Ledenbestand 2020-2021.'!$A:$E,5,FALSE)</f>
        <v>2</v>
      </c>
    </row>
    <row r="731" spans="1:6" s="71" customFormat="1" ht="18" customHeight="1" x14ac:dyDescent="0.3">
      <c r="A731" s="73">
        <v>729</v>
      </c>
      <c r="B731" s="67" t="str">
        <f>VLOOKUP(A731,'[5]SRV-Ledenbestand 2020-2021.'!$A:$B,2,FALSE)</f>
        <v>BILJARTBOYS</v>
      </c>
      <c r="C731" s="68" t="str">
        <f>VLOOKUP(A731,'[5]SRV-Ledenbestand 2020-2021.'!$A:$C,3,FALSE)</f>
        <v>BJB</v>
      </c>
      <c r="D731" s="67" t="str">
        <f>VLOOKUP(A731,'[5]SRV-Ledenbestand 2020-2021.'!$A:$D,4,FALSE)</f>
        <v>REYNIERS GERT</v>
      </c>
      <c r="E731" s="69" t="str">
        <f>VLOOKUP(A731,'[5]SRV-Ledenbestand 2020-2021.'!$A:$O,15,FALSE)</f>
        <v>B</v>
      </c>
      <c r="F731" s="70" t="str">
        <f>VLOOKUP(A731,'[5]SRV-Ledenbestand 2020-2021.'!$A:$E,5,FALSE)</f>
        <v>-</v>
      </c>
    </row>
    <row r="732" spans="1:6" s="71" customFormat="1" ht="18" customHeight="1" x14ac:dyDescent="0.3">
      <c r="A732" s="72">
        <v>730</v>
      </c>
      <c r="B732" s="67" t="str">
        <f>VLOOKUP(A732,'[5]SRV-Ledenbestand 2020-2021.'!$A:$B,2,FALSE)</f>
        <v>DE ZES</v>
      </c>
      <c r="C732" s="68" t="str">
        <f>VLOOKUP(A732,'[5]SRV-Ledenbestand 2020-2021.'!$A:$C,3,FALSE)</f>
        <v>DZES</v>
      </c>
      <c r="D732" s="67" t="str">
        <f>VLOOKUP(A732,'[5]SRV-Ledenbestand 2020-2021.'!$A:$D,4,FALSE)</f>
        <v>NIEUWLANDT PASCAL</v>
      </c>
      <c r="E732" s="69" t="str">
        <f>VLOOKUP(A732,'[5]SRV-Ledenbestand 2020-2021.'!$A:$O,15,FALSE)</f>
        <v>D</v>
      </c>
      <c r="F732" s="70">
        <f>VLOOKUP(A732,'[5]SRV-Ledenbestand 2020-2021.'!$A:$E,5,FALSE)</f>
        <v>3</v>
      </c>
    </row>
    <row r="733" spans="1:6" s="71" customFormat="1" ht="18" customHeight="1" x14ac:dyDescent="0.3">
      <c r="A733" s="73">
        <v>731</v>
      </c>
      <c r="B733" s="67" t="str">
        <f>VLOOKUP(A733,'[5]SRV-Ledenbestand 2020-2021.'!$A:$B,2,FALSE)</f>
        <v>KASTEL</v>
      </c>
      <c r="C733" s="68" t="str">
        <f>VLOOKUP(A733,'[5]SRV-Ledenbestand 2020-2021.'!$A:$C,3,FALSE)</f>
        <v>KAST</v>
      </c>
      <c r="D733" s="67" t="str">
        <f>VLOOKUP(A733,'[5]SRV-Ledenbestand 2020-2021.'!$A:$D,4,FALSE)</f>
        <v>VAN NIEUWENHOVE MARIO</v>
      </c>
      <c r="E733" s="69" t="str">
        <f>VLOOKUP(A733,'[5]SRV-Ledenbestand 2020-2021.'!$A:$O,15,FALSE)</f>
        <v>NA</v>
      </c>
      <c r="F733" s="70" t="str">
        <f>VLOOKUP(A733,'[5]SRV-Ledenbestand 2020-2021.'!$A:$E,5,FALSE)</f>
        <v>-</v>
      </c>
    </row>
    <row r="734" spans="1:6" s="71" customFormat="1" ht="18" customHeight="1" x14ac:dyDescent="0.3">
      <c r="A734" s="72">
        <v>732</v>
      </c>
      <c r="B734" s="67" t="str">
        <f>VLOOKUP(A734,'[5]SRV-Ledenbestand 2020-2021.'!$A:$B,2,FALSE)</f>
        <v>DE PLEZANTE HOEK</v>
      </c>
      <c r="C734" s="68" t="str">
        <f>VLOOKUP(A734,'[5]SRV-Ledenbestand 2020-2021.'!$A:$C,3,FALSE)</f>
        <v>HOEK</v>
      </c>
      <c r="D734" s="67" t="str">
        <f>VLOOKUP(A734,'[5]SRV-Ledenbestand 2020-2021.'!$A:$D,4,FALSE)</f>
        <v>FIERENS STEFAN</v>
      </c>
      <c r="E734" s="69" t="str">
        <f>VLOOKUP(A734,'[5]SRV-Ledenbestand 2020-2021.'!$A:$O,15,FALSE)</f>
        <v>A</v>
      </c>
      <c r="F734" s="70" t="str">
        <f>VLOOKUP(A734,'[5]SRV-Ledenbestand 2020-2021.'!$A:$E,5,FALSE)</f>
        <v>-</v>
      </c>
    </row>
    <row r="735" spans="1:6" s="71" customFormat="1" ht="18" customHeight="1" x14ac:dyDescent="0.3">
      <c r="A735" s="73">
        <v>733</v>
      </c>
      <c r="B735" s="67" t="s">
        <v>17</v>
      </c>
      <c r="C735" s="68" t="str">
        <f>VLOOKUP(A735,'[5]SRV-Ledenbestand 2020-2021.'!$A:$C,3,FALSE)</f>
        <v>VS</v>
      </c>
      <c r="D735" s="67" t="str">
        <f>VLOOKUP(A735,'[5]SRV-Ledenbestand 2020-2021.'!$A:$D,4,FALSE)</f>
        <v>STEVENS KEVIN</v>
      </c>
      <c r="E735" s="69" t="str">
        <f>VLOOKUP(A735,'[5]SRV-Ledenbestand 2020-2021.'!$A:$O,15,FALSE)</f>
        <v>NA</v>
      </c>
      <c r="F735" s="70" t="str">
        <f>VLOOKUP(A735,'[5]SRV-Ledenbestand 2020-2021.'!$A:$E,5,FALSE)</f>
        <v>-</v>
      </c>
    </row>
    <row r="736" spans="1:6" s="71" customFormat="1" ht="18" customHeight="1" x14ac:dyDescent="0.3">
      <c r="A736" s="72">
        <v>734</v>
      </c>
      <c r="B736" s="67" t="str">
        <f>VLOOKUP(A736,'[5]SRV-Ledenbestand 2020-2021.'!$A:$B,2,FALSE)</f>
        <v>EXCELSIOR</v>
      </c>
      <c r="C736" s="68" t="str">
        <f>VLOOKUP(A736,'[5]SRV-Ledenbestand 2020-2021.'!$A:$C,3,FALSE)</f>
        <v>EXC</v>
      </c>
      <c r="D736" s="67" t="str">
        <f>VLOOKUP(A736,'[5]SRV-Ledenbestand 2020-2021.'!$A:$D,4,FALSE)</f>
        <v xml:space="preserve">MOISSON MICHEL </v>
      </c>
      <c r="E736" s="69" t="str">
        <f>VLOOKUP(A736,'[5]SRV-Ledenbestand 2020-2021.'!$A:$O,15,FALSE)</f>
        <v>NA</v>
      </c>
      <c r="F736" s="70" t="str">
        <f>VLOOKUP(A736,'[5]SRV-Ledenbestand 2020-2021.'!$A:$E,5,FALSE)</f>
        <v>-</v>
      </c>
    </row>
    <row r="737" spans="1:6" s="71" customFormat="1" ht="18" customHeight="1" x14ac:dyDescent="0.3">
      <c r="A737" s="73">
        <v>735</v>
      </c>
      <c r="B737" s="67" t="str">
        <f>VLOOKUP(A737,'[5]SRV-Ledenbestand 2020-2021.'!$A:$B,2,FALSE)</f>
        <v>'t ZANDHOF</v>
      </c>
      <c r="C737" s="68" t="str">
        <f>VLOOKUP(A737,'[5]SRV-Ledenbestand 2020-2021.'!$A:$C,3,FALSE)</f>
        <v>TZH</v>
      </c>
      <c r="D737" s="67" t="str">
        <f>VLOOKUP(A737,'[5]SRV-Ledenbestand 2020-2021.'!$A:$D,4,FALSE)</f>
        <v>CLEYMANS JOHN</v>
      </c>
      <c r="E737" s="69" t="str">
        <f>VLOOKUP(A737,'[5]SRV-Ledenbestand 2020-2021.'!$A:$O,15,FALSE)</f>
        <v>B</v>
      </c>
      <c r="F737" s="70" t="str">
        <f>VLOOKUP(A737,'[5]SRV-Ledenbestand 2020-2021.'!$A:$E,5,FALSE)</f>
        <v>-</v>
      </c>
    </row>
    <row r="738" spans="1:6" s="71" customFormat="1" ht="18" customHeight="1" x14ac:dyDescent="0.3">
      <c r="A738" s="72">
        <v>736</v>
      </c>
      <c r="B738" s="67" t="str">
        <f>VLOOKUP(A738,'[5]SRV-Ledenbestand 2020-2021.'!$A:$B,2,FALSE)</f>
        <v>GOLVERS</v>
      </c>
      <c r="C738" s="68" t="str">
        <f>VLOOKUP(A738,'[5]SRV-Ledenbestand 2020-2021.'!$A:$C,3,FALSE)</f>
        <v>GOL</v>
      </c>
      <c r="D738" s="67" t="str">
        <f>VLOOKUP(A738,'[5]SRV-Ledenbestand 2020-2021.'!$A:$D,4,FALSE)</f>
        <v>CORREMANS PATRICK</v>
      </c>
      <c r="E738" s="69" t="str">
        <f>VLOOKUP(A738,'[5]SRV-Ledenbestand 2020-2021.'!$A:$O,15,FALSE)</f>
        <v>D</v>
      </c>
      <c r="F738" s="70" t="str">
        <f>VLOOKUP(A738,'[5]SRV-Ledenbestand 2020-2021.'!$A:$E,5,FALSE)</f>
        <v>-</v>
      </c>
    </row>
    <row r="739" spans="1:6" s="71" customFormat="1" ht="18" customHeight="1" x14ac:dyDescent="0.3">
      <c r="A739" s="73">
        <v>737</v>
      </c>
      <c r="B739" s="67" t="str">
        <f>VLOOKUP(A739,'[5]SRV-Ledenbestand 2020-2021.'!$A:$B,2,FALSE)</f>
        <v>BARBOER</v>
      </c>
      <c r="C739" s="68" t="str">
        <f>VLOOKUP(A739,'[5]SRV-Ledenbestand 2020-2021.'!$A:$C,3,FALSE)</f>
        <v>BBR</v>
      </c>
      <c r="D739" s="67" t="str">
        <f>VLOOKUP(A739,'[5]SRV-Ledenbestand 2020-2021.'!$A:$D,4,FALSE)</f>
        <v>DEKEERSMAEKER MARC</v>
      </c>
      <c r="E739" s="69" t="str">
        <f>VLOOKUP(A739,'[5]SRV-Ledenbestand 2020-2021.'!$A:$O,15,FALSE)</f>
        <v>NA</v>
      </c>
      <c r="F739" s="70" t="str">
        <f>VLOOKUP(A739,'[5]SRV-Ledenbestand 2020-2021.'!$A:$E,5,FALSE)</f>
        <v>-</v>
      </c>
    </row>
    <row r="740" spans="1:6" s="71" customFormat="1" ht="18" customHeight="1" x14ac:dyDescent="0.3">
      <c r="A740" s="72">
        <v>738</v>
      </c>
      <c r="B740" s="67" t="str">
        <f>VLOOKUP(A740,'[5]SRV-Ledenbestand 2020-2021.'!$A:$B,2,FALSE)</f>
        <v>BILJARTBOYS</v>
      </c>
      <c r="C740" s="68" t="str">
        <f>VLOOKUP(A740,'[5]SRV-Ledenbestand 2020-2021.'!$A:$C,3,FALSE)</f>
        <v>BJB</v>
      </c>
      <c r="D740" s="67" t="str">
        <f>VLOOKUP(A740,'[5]SRV-Ledenbestand 2020-2021.'!$A:$D,4,FALSE)</f>
        <v xml:space="preserve">DE MEYER FRANKY </v>
      </c>
      <c r="E740" s="69" t="str">
        <f>VLOOKUP(A740,'[5]SRV-Ledenbestand 2020-2021.'!$A:$O,15,FALSE)</f>
        <v>C</v>
      </c>
      <c r="F740" s="70" t="str">
        <f>VLOOKUP(A740,'[5]SRV-Ledenbestand 2020-2021.'!$A:$E,5,FALSE)</f>
        <v>-</v>
      </c>
    </row>
    <row r="741" spans="1:6" s="71" customFormat="1" ht="18" customHeight="1" x14ac:dyDescent="0.3">
      <c r="A741" s="73">
        <v>739</v>
      </c>
      <c r="B741" s="67" t="str">
        <f>VLOOKUP(A741,'[5]SRV-Ledenbestand 2020-2021.'!$A:$B,2,FALSE)</f>
        <v>GOLVERS</v>
      </c>
      <c r="C741" s="68" t="str">
        <f>VLOOKUP(A741,'[5]SRV-Ledenbestand 2020-2021.'!$A:$C,3,FALSE)</f>
        <v>GOL</v>
      </c>
      <c r="D741" s="67" t="str">
        <f>VLOOKUP(A741,'[5]SRV-Ledenbestand 2020-2021.'!$A:$D,4,FALSE)</f>
        <v xml:space="preserve">VAN DER TRAPPEN JEAN </v>
      </c>
      <c r="E741" s="69" t="str">
        <f>VLOOKUP(A741,'[5]SRV-Ledenbestand 2020-2021.'!$A:$O,15,FALSE)</f>
        <v>NA</v>
      </c>
      <c r="F741" s="70" t="str">
        <f>VLOOKUP(A741,'[5]SRV-Ledenbestand 2020-2021.'!$A:$E,5,FALSE)</f>
        <v>-</v>
      </c>
    </row>
    <row r="742" spans="1:6" s="71" customFormat="1" ht="18" customHeight="1" x14ac:dyDescent="0.3">
      <c r="A742" s="72">
        <v>740</v>
      </c>
      <c r="B742" s="67" t="str">
        <f>VLOOKUP(A742,'[5]SRV-Ledenbestand 2020-2021.'!$A:$B,2,FALSE)</f>
        <v>DE TON</v>
      </c>
      <c r="C742" s="68" t="str">
        <f>VLOOKUP(A742,'[5]SRV-Ledenbestand 2020-2021.'!$A:$C,3,FALSE)</f>
        <v>TON</v>
      </c>
      <c r="D742" s="67" t="str">
        <f>VLOOKUP(A742,'[5]SRV-Ledenbestand 2020-2021.'!$A:$D,4,FALSE)</f>
        <v>VIDTS SVEN</v>
      </c>
      <c r="E742" s="69" t="str">
        <f>VLOOKUP(A742,'[5]SRV-Ledenbestand 2020-2021.'!$A:$O,15,FALSE)</f>
        <v>D</v>
      </c>
      <c r="F742" s="70" t="str">
        <f>VLOOKUP(A742,'[5]SRV-Ledenbestand 2020-2021.'!$A:$E,5,FALSE)</f>
        <v>-</v>
      </c>
    </row>
    <row r="743" spans="1:6" s="71" customFormat="1" ht="18" customHeight="1" x14ac:dyDescent="0.3">
      <c r="A743" s="73">
        <v>741</v>
      </c>
      <c r="B743" s="67" t="s">
        <v>17</v>
      </c>
      <c r="C743" s="68" t="str">
        <f>VLOOKUP(A743,'[5]SRV-Ledenbestand 2020-2021.'!$A:$C,3,FALSE)</f>
        <v>VS</v>
      </c>
      <c r="D743" s="67" t="str">
        <f>VLOOKUP(A743,'[5]SRV-Ledenbestand 2020-2021.'!$A:$D,4,FALSE)</f>
        <v>HOLBRECHT JOHNATAN</v>
      </c>
      <c r="E743" s="69" t="str">
        <f>VLOOKUP(A743,'[5]SRV-Ledenbestand 2020-2021.'!$A:$O,15,FALSE)</f>
        <v>NA</v>
      </c>
      <c r="F743" s="70" t="str">
        <f>VLOOKUP(A743,'[5]SRV-Ledenbestand 2020-2021.'!$A:$E,5,FALSE)</f>
        <v>-</v>
      </c>
    </row>
    <row r="744" spans="1:6" s="71" customFormat="1" ht="18" customHeight="1" x14ac:dyDescent="0.3">
      <c r="A744" s="72">
        <v>742</v>
      </c>
      <c r="B744" s="67" t="s">
        <v>17</v>
      </c>
      <c r="C744" s="68" t="str">
        <f>VLOOKUP(A744,'[5]SRV-Ledenbestand 2020-2021.'!$A:$C,3,FALSE)</f>
        <v>VS</v>
      </c>
      <c r="D744" s="67" t="str">
        <f>VLOOKUP(A744,'[5]SRV-Ledenbestand 2020-2021.'!$A:$D,4,FALSE)</f>
        <v>DE PAUW RUDIGER</v>
      </c>
      <c r="E744" s="69" t="str">
        <f>VLOOKUP(A744,'[5]SRV-Ledenbestand 2020-2021.'!$A:$O,15,FALSE)</f>
        <v>NA</v>
      </c>
      <c r="F744" s="70" t="str">
        <f>VLOOKUP(A744,'[5]SRV-Ledenbestand 2020-2021.'!$A:$E,5,FALSE)</f>
        <v>-</v>
      </c>
    </row>
    <row r="745" spans="1:6" s="71" customFormat="1" ht="18" customHeight="1" x14ac:dyDescent="0.3">
      <c r="A745" s="73">
        <v>743</v>
      </c>
      <c r="B745" s="67" t="s">
        <v>17</v>
      </c>
      <c r="C745" s="68" t="str">
        <f>VLOOKUP(A745,'[5]SRV-Ledenbestand 2020-2021.'!$A:$C,3,FALSE)</f>
        <v>VS</v>
      </c>
      <c r="D745" s="67" t="str">
        <f>VLOOKUP(A745,'[5]SRV-Ledenbestand 2020-2021.'!$A:$D,4,FALSE)</f>
        <v>LAMBRECHTS LUC</v>
      </c>
      <c r="E745" s="69" t="str">
        <f>VLOOKUP(A745,'[5]SRV-Ledenbestand 2020-2021.'!$A:$O,15,FALSE)</f>
        <v>NA</v>
      </c>
      <c r="F745" s="70" t="str">
        <f>VLOOKUP(A745,'[5]SRV-Ledenbestand 2020-2021.'!$A:$E,5,FALSE)</f>
        <v>-</v>
      </c>
    </row>
    <row r="746" spans="1:6" s="71" customFormat="1" ht="18" customHeight="1" x14ac:dyDescent="0.3">
      <c r="A746" s="72">
        <v>744</v>
      </c>
      <c r="B746" s="67" t="s">
        <v>17</v>
      </c>
      <c r="C746" s="68" t="str">
        <f>VLOOKUP(A746,'[5]SRV-Ledenbestand 2020-2021.'!$A:$C,3,FALSE)</f>
        <v>VS</v>
      </c>
      <c r="D746" s="67" t="str">
        <f>VLOOKUP(A746,'[5]SRV-Ledenbestand 2020-2021.'!$A:$D,4,FALSE)</f>
        <v>VERLINDEN MARISKA</v>
      </c>
      <c r="E746" s="69" t="str">
        <f>VLOOKUP(A746,'[5]SRV-Ledenbestand 2020-2021.'!$A:$O,15,FALSE)</f>
        <v>NA</v>
      </c>
      <c r="F746" s="70" t="str">
        <f>VLOOKUP(A746,'[5]SRV-Ledenbestand 2020-2021.'!$A:$E,5,FALSE)</f>
        <v>-</v>
      </c>
    </row>
    <row r="747" spans="1:6" s="71" customFormat="1" ht="18" customHeight="1" x14ac:dyDescent="0.3">
      <c r="A747" s="73">
        <v>745</v>
      </c>
      <c r="B747" s="67" t="str">
        <f>VLOOKUP(A747,'[5]SRV-Ledenbestand 2020-2021.'!$A:$B,2,FALSE)</f>
        <v>KALFORT SPORTIF</v>
      </c>
      <c r="C747" s="68" t="str">
        <f>VLOOKUP(A747,'[5]SRV-Ledenbestand 2020-2021.'!$A:$C,3,FALSE)</f>
        <v>KALF</v>
      </c>
      <c r="D747" s="67" t="str">
        <f>VLOOKUP(A747,'[5]SRV-Ledenbestand 2020-2021.'!$A:$D,4,FALSE)</f>
        <v>VAN HOORDE TONY</v>
      </c>
      <c r="E747" s="69" t="str">
        <f>VLOOKUP(A747,'[5]SRV-Ledenbestand 2020-2021.'!$A:$O,15,FALSE)</f>
        <v>NA</v>
      </c>
      <c r="F747" s="70" t="str">
        <f>VLOOKUP(A747,'[5]SRV-Ledenbestand 2020-2021.'!$A:$E,5,FALSE)</f>
        <v>-</v>
      </c>
    </row>
    <row r="748" spans="1:6" s="71" customFormat="1" ht="18" customHeight="1" x14ac:dyDescent="0.3">
      <c r="A748" s="72">
        <v>746</v>
      </c>
      <c r="B748" s="67" t="str">
        <f>VLOOKUP(A748,'[5]SRV-Ledenbestand 2020-2021.'!$A:$B,2,FALSE)</f>
        <v>DE BELOFTEN</v>
      </c>
      <c r="C748" s="68" t="str">
        <f>VLOOKUP(A748,'[5]SRV-Ledenbestand 2020-2021.'!$A:$C,3,FALSE)</f>
        <v>DBEL</v>
      </c>
      <c r="D748" s="67" t="str">
        <f>VLOOKUP(A748,'[5]SRV-Ledenbestand 2020-2021.'!$A:$D,4,FALSE)</f>
        <v>DE WIT JORDY</v>
      </c>
      <c r="E748" s="69" t="str">
        <f>VLOOKUP(A748,'[5]SRV-Ledenbestand 2020-2021.'!$A:$O,15,FALSE)</f>
        <v>NA</v>
      </c>
      <c r="F748" s="70" t="str">
        <f>VLOOKUP(A748,'[5]SRV-Ledenbestand 2020-2021.'!$A:$E,5,FALSE)</f>
        <v>-</v>
      </c>
    </row>
    <row r="749" spans="1:6" s="71" customFormat="1" ht="18" customHeight="1" x14ac:dyDescent="0.3">
      <c r="A749" s="73">
        <v>747</v>
      </c>
      <c r="B749" s="67" t="str">
        <f>VLOOKUP(A749,'[5]SRV-Ledenbestand 2020-2021.'!$A:$B,2,FALSE)</f>
        <v>TORENHOF</v>
      </c>
      <c r="C749" s="68" t="str">
        <f>VLOOKUP(A749,'[5]SRV-Ledenbestand 2020-2021.'!$A:$C,3,FALSE)</f>
        <v>THOF</v>
      </c>
      <c r="D749" s="67" t="str">
        <f>VLOOKUP(A749,'[5]SRV-Ledenbestand 2020-2021.'!$A:$D,4,FALSE)</f>
        <v>HEYRMAN WESLEY</v>
      </c>
      <c r="E749" s="69" t="str">
        <f>VLOOKUP(A749,'[5]SRV-Ledenbestand 2020-2021.'!$A:$O,15,FALSE)</f>
        <v>C</v>
      </c>
      <c r="F749" s="70" t="str">
        <f>VLOOKUP(A749,'[5]SRV-Ledenbestand 2020-2021.'!$A:$E,5,FALSE)</f>
        <v>-</v>
      </c>
    </row>
    <row r="750" spans="1:6" s="71" customFormat="1" ht="18" customHeight="1" x14ac:dyDescent="0.3">
      <c r="A750" s="72">
        <v>748</v>
      </c>
      <c r="B750" s="67" t="s">
        <v>17</v>
      </c>
      <c r="C750" s="68" t="str">
        <f>VLOOKUP(A750,'[5]SRV-Ledenbestand 2020-2021.'!$A:$C,3,FALSE)</f>
        <v>VS</v>
      </c>
      <c r="D750" s="67" t="str">
        <f>VLOOKUP(A750,'[5]SRV-Ledenbestand 2020-2021.'!$A:$D,4,FALSE)</f>
        <v>BREMS JULIEN</v>
      </c>
      <c r="E750" s="69" t="str">
        <f>VLOOKUP(A750,'[5]SRV-Ledenbestand 2020-2021.'!$A:$O,15,FALSE)</f>
        <v>NA</v>
      </c>
      <c r="F750" s="70" t="str">
        <f>VLOOKUP(A750,'[5]SRV-Ledenbestand 2020-2021.'!$A:$E,5,FALSE)</f>
        <v>-</v>
      </c>
    </row>
    <row r="751" spans="1:6" s="71" customFormat="1" ht="18" customHeight="1" x14ac:dyDescent="0.3">
      <c r="A751" s="73">
        <v>749</v>
      </c>
      <c r="B751" s="67" t="str">
        <f>VLOOKUP(A751,'[5]SRV-Ledenbestand 2020-2021.'!$A:$B,2,FALSE)</f>
        <v>BARBOER</v>
      </c>
      <c r="C751" s="68" t="str">
        <f>VLOOKUP(A751,'[5]SRV-Ledenbestand 2020-2021.'!$A:$C,3,FALSE)</f>
        <v>BBR</v>
      </c>
      <c r="D751" s="67" t="str">
        <f>VLOOKUP(A751,'[5]SRV-Ledenbestand 2020-2021.'!$A:$D,4,FALSE)</f>
        <v>VAN WINCKEL RUDI</v>
      </c>
      <c r="E751" s="69" t="str">
        <f>VLOOKUP(A751,'[5]SRV-Ledenbestand 2020-2021.'!$A:$O,15,FALSE)</f>
        <v>NA</v>
      </c>
      <c r="F751" s="70" t="str">
        <f>VLOOKUP(A751,'[5]SRV-Ledenbestand 2020-2021.'!$A:$E,5,FALSE)</f>
        <v>-</v>
      </c>
    </row>
    <row r="752" spans="1:6" s="71" customFormat="1" ht="18" customHeight="1" x14ac:dyDescent="0.3">
      <c r="A752" s="72">
        <v>750</v>
      </c>
      <c r="B752" s="67" t="str">
        <f>VLOOKUP(A752,'[5]SRV-Ledenbestand 2020-2021.'!$A:$B,2,FALSE)</f>
        <v>BARBOER</v>
      </c>
      <c r="C752" s="68" t="str">
        <f>VLOOKUP(A752,'[5]SRV-Ledenbestand 2020-2021.'!$A:$C,3,FALSE)</f>
        <v>BBR</v>
      </c>
      <c r="D752" s="67" t="str">
        <f>VLOOKUP(A752,'[5]SRV-Ledenbestand 2020-2021.'!$A:$D,4,FALSE)</f>
        <v>BUELENS YVES</v>
      </c>
      <c r="E752" s="69" t="str">
        <f>VLOOKUP(A752,'[5]SRV-Ledenbestand 2020-2021.'!$A:$O,15,FALSE)</f>
        <v>NA</v>
      </c>
      <c r="F752" s="70" t="str">
        <f>VLOOKUP(A752,'[5]SRV-Ledenbestand 2020-2021.'!$A:$E,5,FALSE)</f>
        <v>-</v>
      </c>
    </row>
    <row r="753" spans="1:6" s="71" customFormat="1" ht="18" customHeight="1" x14ac:dyDescent="0.3">
      <c r="A753" s="73">
        <v>751</v>
      </c>
      <c r="B753" s="67" t="str">
        <f>VLOOKUP(A753,'[5]SRV-Ledenbestand 2020-2021.'!$A:$B,2,FALSE)</f>
        <v>NOEVEREN</v>
      </c>
      <c r="C753" s="68" t="str">
        <f>VLOOKUP(A753,'[5]SRV-Ledenbestand 2020-2021.'!$A:$C,3,FALSE)</f>
        <v>NOE</v>
      </c>
      <c r="D753" s="67" t="str">
        <f>VLOOKUP(A753,'[5]SRV-Ledenbestand 2020-2021.'!$A:$D,4,FALSE)</f>
        <v>GEIRREGAT JOLIEN</v>
      </c>
      <c r="E753" s="69" t="str">
        <f>VLOOKUP(A753,'[5]SRV-Ledenbestand 2020-2021.'!$A:$O,15,FALSE)</f>
        <v>NA</v>
      </c>
      <c r="F753" s="70" t="str">
        <f>VLOOKUP(A753,'[5]SRV-Ledenbestand 2020-2021.'!$A:$E,5,FALSE)</f>
        <v>-</v>
      </c>
    </row>
    <row r="754" spans="1:6" s="71" customFormat="1" ht="18" customHeight="1" x14ac:dyDescent="0.3">
      <c r="A754" s="72">
        <v>752</v>
      </c>
      <c r="B754" s="67" t="str">
        <f>VLOOKUP(A754,'[5]SRV-Ledenbestand 2020-2021.'!$A:$B,2,FALSE)</f>
        <v>BARBOER</v>
      </c>
      <c r="C754" s="68" t="str">
        <f>VLOOKUP(A754,'[5]SRV-Ledenbestand 2020-2021.'!$A:$C,3,FALSE)</f>
        <v>BBR</v>
      </c>
      <c r="D754" s="67" t="str">
        <f>VLOOKUP(A754,'[5]SRV-Ledenbestand 2020-2021.'!$A:$D,4,FALSE)</f>
        <v>DE BONDT JOHAN</v>
      </c>
      <c r="E754" s="69" t="str">
        <f>VLOOKUP(A754,'[5]SRV-Ledenbestand 2020-2021.'!$A:$O,15,FALSE)</f>
        <v>NA</v>
      </c>
      <c r="F754" s="70" t="str">
        <f>VLOOKUP(A754,'[5]SRV-Ledenbestand 2020-2021.'!$A:$E,5,FALSE)</f>
        <v>-</v>
      </c>
    </row>
    <row r="755" spans="1:6" s="71" customFormat="1" ht="18" customHeight="1" x14ac:dyDescent="0.3">
      <c r="A755" s="73">
        <v>753</v>
      </c>
      <c r="B755" s="67" t="str">
        <f>VLOOKUP(A755,'[5]SRV-Ledenbestand 2020-2021.'!$A:$B,2,FALSE)</f>
        <v>BARBOER</v>
      </c>
      <c r="C755" s="68" t="str">
        <f>VLOOKUP(A755,'[5]SRV-Ledenbestand 2020-2021.'!$A:$C,3,FALSE)</f>
        <v>BBR</v>
      </c>
      <c r="D755" s="67" t="str">
        <f>VLOOKUP(A755,'[5]SRV-Ledenbestand 2020-2021.'!$A:$D,4,FALSE)</f>
        <v>VAN CAPPELLEN GLENN</v>
      </c>
      <c r="E755" s="69" t="str">
        <f>VLOOKUP(A755,'[5]SRV-Ledenbestand 2020-2021.'!$A:$O,15,FALSE)</f>
        <v>NA</v>
      </c>
      <c r="F755" s="70" t="str">
        <f>VLOOKUP(A755,'[5]SRV-Ledenbestand 2020-2021.'!$A:$E,5,FALSE)</f>
        <v>-</v>
      </c>
    </row>
    <row r="756" spans="1:6" s="71" customFormat="1" ht="18" customHeight="1" x14ac:dyDescent="0.3">
      <c r="A756" s="72">
        <v>754</v>
      </c>
      <c r="B756" s="67" t="s">
        <v>17</v>
      </c>
      <c r="C756" s="68" t="str">
        <f>VLOOKUP(A756,'[5]SRV-Ledenbestand 2020-2021.'!$A:$C,3,FALSE)</f>
        <v>VS</v>
      </c>
      <c r="D756" s="67" t="str">
        <f>VLOOKUP(A756,'[5]SRV-Ledenbestand 2020-2021.'!$A:$D,4,FALSE)</f>
        <v>VAN SCHUERBEEK MARTINE</v>
      </c>
      <c r="E756" s="69" t="str">
        <f>VLOOKUP(A756,'[5]SRV-Ledenbestand 2020-2021.'!$A:$O,15,FALSE)</f>
        <v>NA</v>
      </c>
      <c r="F756" s="70" t="str">
        <f>VLOOKUP(A756,'[5]SRV-Ledenbestand 2020-2021.'!$A:$E,5,FALSE)</f>
        <v>-</v>
      </c>
    </row>
    <row r="757" spans="1:6" s="71" customFormat="1" ht="18" customHeight="1" x14ac:dyDescent="0.3">
      <c r="A757" s="73">
        <v>755</v>
      </c>
      <c r="B757" s="67" t="s">
        <v>17</v>
      </c>
      <c r="C757" s="68" t="str">
        <f>VLOOKUP(A757,'[5]SRV-Ledenbestand 2020-2021.'!$A:$C,3,FALSE)</f>
        <v>VS</v>
      </c>
      <c r="D757" s="67" t="str">
        <f>VLOOKUP(A757,'[5]SRV-Ledenbestand 2020-2021.'!$A:$D,4,FALSE)</f>
        <v>LAUREYS JENNY</v>
      </c>
      <c r="E757" s="69" t="str">
        <f>VLOOKUP(A757,'[5]SRV-Ledenbestand 2020-2021.'!$A:$O,15,FALSE)</f>
        <v>NA</v>
      </c>
      <c r="F757" s="70" t="str">
        <f>VLOOKUP(A757,'[5]SRV-Ledenbestand 2020-2021.'!$A:$E,5,FALSE)</f>
        <v>-</v>
      </c>
    </row>
    <row r="758" spans="1:6" s="71" customFormat="1" ht="18" customHeight="1" x14ac:dyDescent="0.3">
      <c r="A758" s="72">
        <v>756</v>
      </c>
      <c r="B758" s="67" t="str">
        <f>VLOOKUP(A758,'[5]SRV-Ledenbestand 2020-2021.'!$A:$B,2,FALSE)</f>
        <v>DE TON</v>
      </c>
      <c r="C758" s="68" t="str">
        <f>VLOOKUP(A758,'[5]SRV-Ledenbestand 2020-2021.'!$A:$C,3,FALSE)</f>
        <v>TON</v>
      </c>
      <c r="D758" s="67" t="str">
        <f>VLOOKUP(A758,'[5]SRV-Ledenbestand 2020-2021.'!$A:$D,4,FALSE)</f>
        <v>GOEMAERE DIRK</v>
      </c>
      <c r="E758" s="69" t="str">
        <f>VLOOKUP(A758,'[5]SRV-Ledenbestand 2020-2021.'!$A:$O,15,FALSE)</f>
        <v>NA</v>
      </c>
      <c r="F758" s="70" t="str">
        <f>VLOOKUP(A758,'[5]SRV-Ledenbestand 2020-2021.'!$A:$E,5,FALSE)</f>
        <v>-</v>
      </c>
    </row>
    <row r="759" spans="1:6" s="71" customFormat="1" ht="18" customHeight="1" x14ac:dyDescent="0.3">
      <c r="A759" s="73">
        <v>757</v>
      </c>
      <c r="B759" s="67" t="s">
        <v>17</v>
      </c>
      <c r="C759" s="68" t="str">
        <f>VLOOKUP(A759,'[5]SRV-Ledenbestand 2020-2021.'!$A:$C,3,FALSE)</f>
        <v>VS</v>
      </c>
      <c r="D759" s="67" t="str">
        <f>VLOOKUP(A759,'[5]SRV-Ledenbestand 2020-2021.'!$A:$D,4,FALSE)</f>
        <v>AUDENAERT RUDI</v>
      </c>
      <c r="E759" s="69" t="str">
        <f>VLOOKUP(A759,'[5]SRV-Ledenbestand 2020-2021.'!$A:$O,15,FALSE)</f>
        <v>NA</v>
      </c>
      <c r="F759" s="70" t="str">
        <f>VLOOKUP(A759,'[5]SRV-Ledenbestand 2020-2021.'!$A:$E,5,FALSE)</f>
        <v>-</v>
      </c>
    </row>
    <row r="760" spans="1:6" s="71" customFormat="1" ht="18" customHeight="1" x14ac:dyDescent="0.3">
      <c r="A760" s="72">
        <v>758</v>
      </c>
      <c r="B760" s="67" t="s">
        <v>17</v>
      </c>
      <c r="C760" s="68" t="str">
        <f>VLOOKUP(A760,'[5]SRV-Ledenbestand 2020-2021.'!$A:$C,3,FALSE)</f>
        <v>VS</v>
      </c>
      <c r="D760" s="67" t="str">
        <f>VLOOKUP(A760,'[5]SRV-Ledenbestand 2020-2021.'!$A:$D,4,FALSE)</f>
        <v>VAN SCHUERBEEK PATRICK</v>
      </c>
      <c r="E760" s="69" t="str">
        <f>VLOOKUP(A760,'[5]SRV-Ledenbestand 2020-2021.'!$A:$O,15,FALSE)</f>
        <v>NA</v>
      </c>
      <c r="F760" s="70" t="str">
        <f>VLOOKUP(A760,'[5]SRV-Ledenbestand 2020-2021.'!$A:$E,5,FALSE)</f>
        <v>-</v>
      </c>
    </row>
    <row r="761" spans="1:6" s="71" customFormat="1" ht="18" customHeight="1" x14ac:dyDescent="0.3">
      <c r="A761" s="73">
        <v>759</v>
      </c>
      <c r="B761" s="67" t="str">
        <f>VLOOKUP(A761,'[5]SRV-Ledenbestand 2020-2021.'!$A:$B,2,FALSE)</f>
        <v>DE ZES</v>
      </c>
      <c r="C761" s="68" t="str">
        <f>VLOOKUP(A761,'[5]SRV-Ledenbestand 2020-2021.'!$A:$C,3,FALSE)</f>
        <v>DZES</v>
      </c>
      <c r="D761" s="67" t="str">
        <f>VLOOKUP(A761,'[5]SRV-Ledenbestand 2020-2021.'!$A:$D,4,FALSE)</f>
        <v>COECKELBERGH KEVIN</v>
      </c>
      <c r="E761" s="69" t="str">
        <f>VLOOKUP(A761,'[5]SRV-Ledenbestand 2020-2021.'!$A:$O,15,FALSE)</f>
        <v>NA</v>
      </c>
      <c r="F761" s="70" t="str">
        <f>VLOOKUP(A761,'[5]SRV-Ledenbestand 2020-2021.'!$A:$E,5,FALSE)</f>
        <v>-</v>
      </c>
    </row>
    <row r="762" spans="1:6" s="71" customFormat="1" ht="18" customHeight="1" x14ac:dyDescent="0.3">
      <c r="A762" s="72">
        <v>760</v>
      </c>
      <c r="B762" s="67" t="str">
        <f>VLOOKUP(A762,'[5]SRV-Ledenbestand 2020-2021.'!$A:$B,2,FALSE)</f>
        <v>'t ZANDHOF</v>
      </c>
      <c r="C762" s="68" t="str">
        <f>VLOOKUP(A762,'[5]SRV-Ledenbestand 2020-2021.'!$A:$C,3,FALSE)</f>
        <v>TZH</v>
      </c>
      <c r="D762" s="67" t="str">
        <f>VLOOKUP(A762,'[5]SRV-Ledenbestand 2020-2021.'!$A:$D,4,FALSE)</f>
        <v>SERVOTTE MICHAEL</v>
      </c>
      <c r="E762" s="69" t="str">
        <f>VLOOKUP(A762,'[5]SRV-Ledenbestand 2020-2021.'!$A:$O,15,FALSE)</f>
        <v>NA</v>
      </c>
      <c r="F762" s="70">
        <f>VLOOKUP(A762,'[5]SRV-Ledenbestand 2020-2021.'!$A:$E,5,FALSE)</f>
        <v>2</v>
      </c>
    </row>
    <row r="763" spans="1:6" s="71" customFormat="1" ht="18" customHeight="1" x14ac:dyDescent="0.3">
      <c r="A763" s="73">
        <v>761</v>
      </c>
      <c r="B763" s="67" t="str">
        <f>VLOOKUP(A763,'[5]SRV-Ledenbestand 2020-2021.'!$A:$B,2,FALSE)</f>
        <v>GOUDEN BIL</v>
      </c>
      <c r="C763" s="68" t="str">
        <f>VLOOKUP(A763,'[5]SRV-Ledenbestand 2020-2021.'!$A:$C,3,FALSE)</f>
        <v>GBIL</v>
      </c>
      <c r="D763" s="67" t="str">
        <f>VLOOKUP(A763,'[5]SRV-Ledenbestand 2020-2021.'!$A:$D,4,FALSE)</f>
        <v>MINNEBO JEAN-PIERRE</v>
      </c>
      <c r="E763" s="69" t="str">
        <f>VLOOKUP(A763,'[5]SRV-Ledenbestand 2020-2021.'!$A:$O,15,FALSE)</f>
        <v>NA</v>
      </c>
      <c r="F763" s="70" t="str">
        <f>VLOOKUP(A763,'[5]SRV-Ledenbestand 2020-2021.'!$A:$E,5,FALSE)</f>
        <v>-</v>
      </c>
    </row>
    <row r="764" spans="1:6" s="71" customFormat="1" ht="18" customHeight="1" x14ac:dyDescent="0.3">
      <c r="A764" s="72">
        <v>762</v>
      </c>
      <c r="B764" s="67" t="str">
        <f>VLOOKUP(A764,'[5]SRV-Ledenbestand 2020-2021.'!$A:$B,2,FALSE)</f>
        <v>GOUDEN BIL</v>
      </c>
      <c r="C764" s="68" t="str">
        <f>VLOOKUP(A764,'[5]SRV-Ledenbestand 2020-2021.'!$A:$C,3,FALSE)</f>
        <v>GBIL</v>
      </c>
      <c r="D764" s="67" t="str">
        <f>VLOOKUP(A764,'[5]SRV-Ledenbestand 2020-2021.'!$A:$D,4,FALSE)</f>
        <v>EYKERMAN FREDERIC</v>
      </c>
      <c r="E764" s="69" t="str">
        <f>VLOOKUP(A764,'[5]SRV-Ledenbestand 2020-2021.'!$A:$O,15,FALSE)</f>
        <v>NA</v>
      </c>
      <c r="F764" s="70" t="str">
        <f>VLOOKUP(A764,'[5]SRV-Ledenbestand 2020-2021.'!$A:$E,5,FALSE)</f>
        <v>-</v>
      </c>
    </row>
    <row r="765" spans="1:6" s="71" customFormat="1" ht="18" customHeight="1" x14ac:dyDescent="0.3">
      <c r="A765" s="73">
        <v>763</v>
      </c>
      <c r="B765" s="67" t="str">
        <f>VLOOKUP(A765,'[5]SRV-Ledenbestand 2020-2021.'!$A:$B,2,FALSE)</f>
        <v>DE SPLINTERS</v>
      </c>
      <c r="C765" s="68" t="str">
        <f>VLOOKUP(A765,'[5]SRV-Ledenbestand 2020-2021.'!$A:$C,3,FALSE)</f>
        <v>SPLI</v>
      </c>
      <c r="D765" s="67" t="str">
        <f>VLOOKUP(A765,'[5]SRV-Ledenbestand 2020-2021.'!$A:$D,4,FALSE)</f>
        <v>BAEYENS MARC</v>
      </c>
      <c r="E765" s="69" t="str">
        <f>VLOOKUP(A765,'[5]SRV-Ledenbestand 2020-2021.'!$A:$O,15,FALSE)</f>
        <v>NA</v>
      </c>
      <c r="F765" s="70" t="str">
        <f>VLOOKUP(A765,'[5]SRV-Ledenbestand 2020-2021.'!$A:$E,5,FALSE)</f>
        <v>-</v>
      </c>
    </row>
    <row r="766" spans="1:6" s="71" customFormat="1" ht="18" customHeight="1" x14ac:dyDescent="0.3">
      <c r="A766" s="72">
        <v>764</v>
      </c>
      <c r="B766" s="67" t="s">
        <v>17</v>
      </c>
      <c r="C766" s="68" t="str">
        <f>VLOOKUP(A766,'[5]SRV-Ledenbestand 2020-2021.'!$A:$C,3,FALSE)</f>
        <v>VS</v>
      </c>
      <c r="D766" s="67" t="str">
        <f>VLOOKUP(A766,'[5]SRV-Ledenbestand 2020-2021.'!$A:$D,4,FALSE)</f>
        <v>WILLAERT KAREL</v>
      </c>
      <c r="E766" s="69" t="str">
        <f>VLOOKUP(A766,'[5]SRV-Ledenbestand 2020-2021.'!$A:$O,15,FALSE)</f>
        <v>NA</v>
      </c>
      <c r="F766" s="70" t="str">
        <f>VLOOKUP(A766,'[5]SRV-Ledenbestand 2020-2021.'!$A:$E,5,FALSE)</f>
        <v>-</v>
      </c>
    </row>
    <row r="767" spans="1:6" s="71" customFormat="1" ht="18" customHeight="1" x14ac:dyDescent="0.3">
      <c r="A767" s="73">
        <v>765</v>
      </c>
      <c r="B767" s="67" t="str">
        <f>VLOOKUP(A767,'[5]SRV-Ledenbestand 2020-2021.'!$A:$B,2,FALSE)</f>
        <v>KALFORT SPORTIF</v>
      </c>
      <c r="C767" s="68" t="str">
        <f>VLOOKUP(A767,'[5]SRV-Ledenbestand 2020-2021.'!$A:$C,3,FALSE)</f>
        <v>KALF</v>
      </c>
      <c r="D767" s="67" t="str">
        <f>VLOOKUP(A767,'[5]SRV-Ledenbestand 2020-2021.'!$A:$D,4,FALSE)</f>
        <v>ROTTHIER XANDER</v>
      </c>
      <c r="E767" s="69" t="str">
        <f>VLOOKUP(A767,'[5]SRV-Ledenbestand 2020-2021.'!$A:$O,15,FALSE)</f>
        <v>NA</v>
      </c>
      <c r="F767" s="70" t="str">
        <f>VLOOKUP(A767,'[5]SRV-Ledenbestand 2020-2021.'!$A:$E,5,FALSE)</f>
        <v>-</v>
      </c>
    </row>
    <row r="768" spans="1:6" s="71" customFormat="1" ht="18" customHeight="1" x14ac:dyDescent="0.3">
      <c r="A768" s="72">
        <v>766</v>
      </c>
      <c r="B768" s="67" t="s">
        <v>17</v>
      </c>
      <c r="C768" s="68" t="str">
        <f>VLOOKUP(A768,'[5]SRV-Ledenbestand 2020-2021.'!$A:$C,3,FALSE)</f>
        <v>VS</v>
      </c>
      <c r="D768" s="67" t="str">
        <f>VLOOKUP(A768,'[5]SRV-Ledenbestand 2020-2021.'!$A:$D,4,FALSE)</f>
        <v>VAN DER JEUGHT BENNY</v>
      </c>
      <c r="E768" s="69" t="str">
        <f>VLOOKUP(A768,'[5]SRV-Ledenbestand 2020-2021.'!$A:$O,15,FALSE)</f>
        <v>NA</v>
      </c>
      <c r="F768" s="70" t="str">
        <f>VLOOKUP(A768,'[5]SRV-Ledenbestand 2020-2021.'!$A:$E,5,FALSE)</f>
        <v>-</v>
      </c>
    </row>
    <row r="769" spans="1:6" s="71" customFormat="1" ht="18" customHeight="1" x14ac:dyDescent="0.3">
      <c r="A769" s="73">
        <v>767</v>
      </c>
      <c r="B769" s="67" t="str">
        <f>VLOOKUP(A769,'[5]SRV-Ledenbestand 2020-2021.'!$A:$B,2,FALSE)</f>
        <v>EXCELSIOR</v>
      </c>
      <c r="C769" s="68" t="str">
        <f>VLOOKUP(A769,'[5]SRV-Ledenbestand 2020-2021.'!$A:$C,3,FALSE)</f>
        <v>EXC</v>
      </c>
      <c r="D769" s="67" t="str">
        <f>VLOOKUP(A769,'[5]SRV-Ledenbestand 2020-2021.'!$A:$D,4,FALSE)</f>
        <v>VAN DEN WOUWER JONI</v>
      </c>
      <c r="E769" s="69" t="str">
        <f>VLOOKUP(A769,'[5]SRV-Ledenbestand 2020-2021.'!$A:$O,15,FALSE)</f>
        <v>NA</v>
      </c>
      <c r="F769" s="70" t="str">
        <f>VLOOKUP(A769,'[5]SRV-Ledenbestand 2020-2021.'!$A:$E,5,FALSE)</f>
        <v>-</v>
      </c>
    </row>
    <row r="770" spans="1:6" s="71" customFormat="1" ht="18" customHeight="1" x14ac:dyDescent="0.3">
      <c r="A770" s="72">
        <v>768</v>
      </c>
      <c r="B770" s="67" t="str">
        <f>VLOOKUP(A770,'[5]SRV-Ledenbestand 2020-2021.'!$A:$B,2,FALSE)</f>
        <v>DE TON</v>
      </c>
      <c r="C770" s="68" t="str">
        <f>VLOOKUP(A770,'[5]SRV-Ledenbestand 2020-2021.'!$A:$C,3,FALSE)</f>
        <v>TON</v>
      </c>
      <c r="D770" s="67" t="str">
        <f>VLOOKUP(A770,'[5]SRV-Ledenbestand 2020-2021.'!$A:$D,4,FALSE)</f>
        <v>VAN DELSEN ERWIN</v>
      </c>
      <c r="E770" s="69" t="str">
        <f>VLOOKUP(A770,'[5]SRV-Ledenbestand 2020-2021.'!$A:$O,15,FALSE)</f>
        <v>NA</v>
      </c>
      <c r="F770" s="70" t="str">
        <f>VLOOKUP(A770,'[5]SRV-Ledenbestand 2020-2021.'!$A:$E,5,FALSE)</f>
        <v>-</v>
      </c>
    </row>
    <row r="771" spans="1:6" s="71" customFormat="1" ht="18" customHeight="1" x14ac:dyDescent="0.3">
      <c r="A771" s="73">
        <v>769</v>
      </c>
      <c r="B771" s="67" t="s">
        <v>17</v>
      </c>
      <c r="C771" s="68" t="str">
        <f>VLOOKUP(A771,'[5]SRV-Ledenbestand 2020-2021.'!$A:$C,3,FALSE)</f>
        <v>VS</v>
      </c>
      <c r="D771" s="67" t="str">
        <f>VLOOKUP(A771,'[5]SRV-Ledenbestand 2020-2021.'!$A:$D,4,FALSE)</f>
        <v>HUYLENBROECK TOMMY</v>
      </c>
      <c r="E771" s="69" t="str">
        <f>VLOOKUP(A771,'[5]SRV-Ledenbestand 2020-2021.'!$A:$O,15,FALSE)</f>
        <v>NA</v>
      </c>
      <c r="F771" s="70" t="str">
        <f>VLOOKUP(A771,'[5]SRV-Ledenbestand 2020-2021.'!$A:$E,5,FALSE)</f>
        <v>-</v>
      </c>
    </row>
    <row r="772" spans="1:6" s="71" customFormat="1" ht="18" customHeight="1" x14ac:dyDescent="0.3">
      <c r="A772" s="72">
        <v>770</v>
      </c>
      <c r="B772" s="67" t="s">
        <v>17</v>
      </c>
      <c r="C772" s="68" t="str">
        <f>VLOOKUP(A772,'[5]SRV-Ledenbestand 2020-2021.'!$A:$C,3,FALSE)</f>
        <v>VS</v>
      </c>
      <c r="D772" s="67" t="str">
        <f>VLOOKUP(A772,'[5]SRV-Ledenbestand 2020-2021.'!$A:$D,4,FALSE)</f>
        <v>AELBRECHT NICKY</v>
      </c>
      <c r="E772" s="69" t="str">
        <f>VLOOKUP(A772,'[5]SRV-Ledenbestand 2020-2021.'!$A:$O,15,FALSE)</f>
        <v>NA</v>
      </c>
      <c r="F772" s="70" t="str">
        <f>VLOOKUP(A772,'[5]SRV-Ledenbestand 2020-2021.'!$A:$E,5,FALSE)</f>
        <v>-</v>
      </c>
    </row>
    <row r="773" spans="1:6" s="71" customFormat="1" ht="18" customHeight="1" x14ac:dyDescent="0.3">
      <c r="A773" s="73">
        <v>771</v>
      </c>
      <c r="B773" s="67" t="s">
        <v>17</v>
      </c>
      <c r="C773" s="68" t="str">
        <f>VLOOKUP(A773,'[5]SRV-Ledenbestand 2020-2021.'!$A:$C,3,FALSE)</f>
        <v>VS</v>
      </c>
      <c r="D773" s="67" t="str">
        <f>VLOOKUP(A773,'[5]SRV-Ledenbestand 2020-2021.'!$A:$D,4,FALSE)</f>
        <v>DE LOOSE JONATAN</v>
      </c>
      <c r="E773" s="69" t="str">
        <f>VLOOKUP(A773,'[5]SRV-Ledenbestand 2020-2021.'!$A:$O,15,FALSE)</f>
        <v>NA</v>
      </c>
      <c r="F773" s="70" t="str">
        <f>VLOOKUP(A773,'[5]SRV-Ledenbestand 2020-2021.'!$A:$E,5,FALSE)</f>
        <v>-</v>
      </c>
    </row>
    <row r="774" spans="1:6" s="71" customFormat="1" ht="18" customHeight="1" x14ac:dyDescent="0.3">
      <c r="A774" s="72">
        <v>772</v>
      </c>
      <c r="B774" s="67" t="str">
        <f>VLOOKUP(A774,'[5]SRV-Ledenbestand 2020-2021.'!$A:$B,2,FALSE)</f>
        <v>DE TON</v>
      </c>
      <c r="C774" s="68" t="str">
        <f>VLOOKUP(A774,'[5]SRV-Ledenbestand 2020-2021.'!$A:$C,3,FALSE)</f>
        <v>TON</v>
      </c>
      <c r="D774" s="67" t="str">
        <f>VLOOKUP(A774,'[5]SRV-Ledenbestand 2020-2021.'!$A:$D,4,FALSE)</f>
        <v>VAN PUYMBROECK DENNIS</v>
      </c>
      <c r="E774" s="69" t="str">
        <f>VLOOKUP(A774,'[5]SRV-Ledenbestand 2020-2021.'!$A:$O,15,FALSE)</f>
        <v>NA</v>
      </c>
      <c r="F774" s="70" t="str">
        <f>VLOOKUP(A774,'[5]SRV-Ledenbestand 2020-2021.'!$A:$E,5,FALSE)</f>
        <v>-</v>
      </c>
    </row>
    <row r="775" spans="1:6" s="71" customFormat="1" ht="18" customHeight="1" x14ac:dyDescent="0.3">
      <c r="A775" s="73">
        <v>773</v>
      </c>
      <c r="B775" s="67" t="str">
        <f>VLOOKUP(A775,'[5]SRV-Ledenbestand 2020-2021.'!$A:$B,2,FALSE)</f>
        <v>DEN TWEEDEN THUIS</v>
      </c>
      <c r="C775" s="68" t="str">
        <f>VLOOKUP(A775,'[5]SRV-Ledenbestand 2020-2021.'!$A:$C,3,FALSE)</f>
        <v>TWT</v>
      </c>
      <c r="D775" s="67" t="str">
        <f>VLOOKUP(A775,'[5]SRV-Ledenbestand 2020-2021.'!$A:$D,4,FALSE)</f>
        <v>SIMON LOUIS</v>
      </c>
      <c r="E775" s="69" t="str">
        <f>VLOOKUP(A775,'[5]SRV-Ledenbestand 2020-2021.'!$A:$O,15,FALSE)</f>
        <v>NA</v>
      </c>
      <c r="F775" s="70" t="str">
        <f>VLOOKUP(A775,'[5]SRV-Ledenbestand 2020-2021.'!$A:$E,5,FALSE)</f>
        <v>-</v>
      </c>
    </row>
    <row r="776" spans="1:6" s="71" customFormat="1" ht="18" customHeight="1" x14ac:dyDescent="0.3">
      <c r="A776" s="72">
        <v>774</v>
      </c>
      <c r="B776" s="67" t="str">
        <f>VLOOKUP(A776,'[5]SRV-Ledenbestand 2020-2021.'!$A:$B,2,FALSE)</f>
        <v>DEN TWEEDEN THUIS</v>
      </c>
      <c r="C776" s="68" t="str">
        <f>VLOOKUP(A776,'[5]SRV-Ledenbestand 2020-2021.'!$A:$C,3,FALSE)</f>
        <v>TWT</v>
      </c>
      <c r="D776" s="67" t="str">
        <f>VLOOKUP(A776,'[5]SRV-Ledenbestand 2020-2021.'!$A:$D,4,FALSE)</f>
        <v>VAN DEN EYNDE JARRIT</v>
      </c>
      <c r="E776" s="69" t="str">
        <f>VLOOKUP(A776,'[5]SRV-Ledenbestand 2020-2021.'!$A:$O,15,FALSE)</f>
        <v>NA</v>
      </c>
      <c r="F776" s="70" t="str">
        <f>VLOOKUP(A776,'[5]SRV-Ledenbestand 2020-2021.'!$A:$E,5,FALSE)</f>
        <v>-</v>
      </c>
    </row>
    <row r="777" spans="1:6" s="71" customFormat="1" ht="18" customHeight="1" x14ac:dyDescent="0.3">
      <c r="A777" s="73">
        <v>775</v>
      </c>
      <c r="B777" s="67" t="str">
        <f>VLOOKUP(A777,'[5]SRV-Ledenbestand 2020-2021.'!$A:$B,2,FALSE)</f>
        <v>DEN TWEEDEN THUIS</v>
      </c>
      <c r="C777" s="68" t="str">
        <f>VLOOKUP(A777,'[5]SRV-Ledenbestand 2020-2021.'!$A:$C,3,FALSE)</f>
        <v>TWT</v>
      </c>
      <c r="D777" s="67" t="str">
        <f>VLOOKUP(A777,'[5]SRV-Ledenbestand 2020-2021.'!$A:$D,4,FALSE)</f>
        <v>DE BACKER JANA</v>
      </c>
      <c r="E777" s="69" t="str">
        <f>VLOOKUP(A777,'[5]SRV-Ledenbestand 2020-2021.'!$A:$O,15,FALSE)</f>
        <v>NA</v>
      </c>
      <c r="F777" s="70" t="str">
        <f>VLOOKUP(A777,'[5]SRV-Ledenbestand 2020-2021.'!$A:$E,5,FALSE)</f>
        <v>-</v>
      </c>
    </row>
    <row r="778" spans="1:6" s="71" customFormat="1" ht="18" customHeight="1" x14ac:dyDescent="0.3">
      <c r="A778" s="72">
        <v>776</v>
      </c>
      <c r="B778" s="67" t="str">
        <f>VLOOKUP(A778,'[5]SRV-Ledenbestand 2020-2021.'!$A:$B,2,FALSE)</f>
        <v>DE SPLINTERS</v>
      </c>
      <c r="C778" s="68" t="str">
        <f>VLOOKUP(A778,'[5]SRV-Ledenbestand 2020-2021.'!$A:$C,3,FALSE)</f>
        <v>SPLI</v>
      </c>
      <c r="D778" s="67" t="str">
        <f>VLOOKUP(A778,'[5]SRV-Ledenbestand 2020-2021.'!$A:$D,4,FALSE)</f>
        <v>SMOLDEREN ERIK</v>
      </c>
      <c r="E778" s="69" t="str">
        <f>VLOOKUP(A778,'[5]SRV-Ledenbestand 2020-2021.'!$A:$O,15,FALSE)</f>
        <v>NA</v>
      </c>
      <c r="F778" s="70">
        <f>VLOOKUP(A778,'[5]SRV-Ledenbestand 2020-2021.'!$A:$E,5,FALSE)</f>
        <v>3</v>
      </c>
    </row>
    <row r="779" spans="1:6" s="71" customFormat="1" ht="18" customHeight="1" x14ac:dyDescent="0.3">
      <c r="A779" s="73">
        <v>777</v>
      </c>
      <c r="B779" s="67" t="s">
        <v>17</v>
      </c>
      <c r="C779" s="68" t="str">
        <f>VLOOKUP(A779,'[5]SRV-Ledenbestand 2020-2021.'!$A:$C,3,FALSE)</f>
        <v>VS</v>
      </c>
      <c r="D779" s="67" t="str">
        <f>VLOOKUP(A779,'[5]SRV-Ledenbestand 2020-2021.'!$A:$D,4,FALSE)</f>
        <v>VERBOOMEN DAVID</v>
      </c>
      <c r="E779" s="69" t="str">
        <f>VLOOKUP(A779,'[5]SRV-Ledenbestand 2020-2021.'!$A:$O,15,FALSE)</f>
        <v>NA</v>
      </c>
      <c r="F779" s="70" t="str">
        <f>VLOOKUP(A779,'[5]SRV-Ledenbestand 2020-2021.'!$A:$E,5,FALSE)</f>
        <v>-</v>
      </c>
    </row>
    <row r="780" spans="1:6" s="71" customFormat="1" ht="18" customHeight="1" x14ac:dyDescent="0.3">
      <c r="A780" s="72">
        <v>778</v>
      </c>
      <c r="B780" s="67" t="s">
        <v>17</v>
      </c>
      <c r="C780" s="68" t="str">
        <f>VLOOKUP(A780,'[5]SRV-Ledenbestand 2020-2021.'!$A:$C,3,FALSE)</f>
        <v>VS</v>
      </c>
      <c r="D780" s="67" t="str">
        <f>VLOOKUP(A780,'[5]SRV-Ledenbestand 2020-2021.'!$A:$D,4,FALSE)</f>
        <v>VAN DEN HAUWE CHRISTOPH</v>
      </c>
      <c r="E780" s="69" t="str">
        <f>VLOOKUP(A780,'[5]SRV-Ledenbestand 2020-2021.'!$A:$O,15,FALSE)</f>
        <v>NA</v>
      </c>
      <c r="F780" s="70" t="str">
        <f>VLOOKUP(A780,'[5]SRV-Ledenbestand 2020-2021.'!$A:$E,5,FALSE)</f>
        <v>-</v>
      </c>
    </row>
    <row r="781" spans="1:6" s="71" customFormat="1" ht="18" customHeight="1" x14ac:dyDescent="0.3">
      <c r="A781" s="73">
        <v>779</v>
      </c>
      <c r="B781" s="67" t="s">
        <v>17</v>
      </c>
      <c r="C781" s="68" t="str">
        <f>VLOOKUP(A781,'[5]SRV-Ledenbestand 2020-2021.'!$A:$C,3,FALSE)</f>
        <v>VS</v>
      </c>
      <c r="D781" s="67" t="str">
        <f>VLOOKUP(A781,'[5]SRV-Ledenbestand 2020-2021.'!$A:$D,4,FALSE)</f>
        <v>VERMOESEN BENONI</v>
      </c>
      <c r="E781" s="69" t="str">
        <f>VLOOKUP(A781,'[5]SRV-Ledenbestand 2020-2021.'!$A:$O,15,FALSE)</f>
        <v>NA</v>
      </c>
      <c r="F781" s="70" t="str">
        <f>VLOOKUP(A781,'[5]SRV-Ledenbestand 2020-2021.'!$A:$E,5,FALSE)</f>
        <v>-</v>
      </c>
    </row>
    <row r="782" spans="1:6" s="71" customFormat="1" ht="18" customHeight="1" x14ac:dyDescent="0.3">
      <c r="A782" s="72">
        <v>780</v>
      </c>
      <c r="B782" s="67" t="s">
        <v>17</v>
      </c>
      <c r="C782" s="68" t="str">
        <f>VLOOKUP(A782,'[5]SRV-Ledenbestand 2020-2021.'!$A:$C,3,FALSE)</f>
        <v>VS</v>
      </c>
      <c r="D782" s="67" t="str">
        <f>VLOOKUP(A782,'[5]SRV-Ledenbestand 2020-2021.'!$A:$D,4,FALSE)</f>
        <v>CLAUWAERT JOZEF</v>
      </c>
      <c r="E782" s="69" t="str">
        <f>VLOOKUP(A782,'[5]SRV-Ledenbestand 2020-2021.'!$A:$O,15,FALSE)</f>
        <v>NA</v>
      </c>
      <c r="F782" s="70" t="str">
        <f>VLOOKUP(A782,'[5]SRV-Ledenbestand 2020-2021.'!$A:$E,5,FALSE)</f>
        <v>-</v>
      </c>
    </row>
    <row r="783" spans="1:6" s="71" customFormat="1" ht="18" customHeight="1" x14ac:dyDescent="0.3">
      <c r="A783" s="73">
        <v>781</v>
      </c>
      <c r="B783" s="67" t="s">
        <v>17</v>
      </c>
      <c r="C783" s="68" t="str">
        <f>VLOOKUP(A783,'[5]SRV-Ledenbestand 2020-2021.'!$A:$C,3,FALSE)</f>
        <v>VS</v>
      </c>
      <c r="D783" s="67" t="str">
        <f>VLOOKUP(A783,'[5]SRV-Ledenbestand 2020-2021.'!$A:$D,4,FALSE)</f>
        <v>DE BISSCHOP JEAN-MARIE</v>
      </c>
      <c r="E783" s="69" t="str">
        <f>VLOOKUP(A783,'[5]SRV-Ledenbestand 2020-2021.'!$A:$O,15,FALSE)</f>
        <v>NA</v>
      </c>
      <c r="F783" s="70" t="str">
        <f>VLOOKUP(A783,'[5]SRV-Ledenbestand 2020-2021.'!$A:$E,5,FALSE)</f>
        <v>-</v>
      </c>
    </row>
    <row r="784" spans="1:6" s="71" customFormat="1" ht="18" customHeight="1" x14ac:dyDescent="0.3">
      <c r="A784" s="72">
        <v>782</v>
      </c>
      <c r="B784" s="67" t="str">
        <f>VLOOKUP(A784,'[5]SRV-Ledenbestand 2020-2021.'!$A:$B,2,FALSE)</f>
        <v>DRY-STER</v>
      </c>
      <c r="C784" s="68" t="str">
        <f>VLOOKUP(A784,'[5]SRV-Ledenbestand 2020-2021.'!$A:$C,3,FALSE)</f>
        <v>DRY</v>
      </c>
      <c r="D784" s="67" t="str">
        <f>VLOOKUP(A784,'[5]SRV-Ledenbestand 2020-2021.'!$A:$D,4,FALSE)</f>
        <v>DE COCK RAPHAEL</v>
      </c>
      <c r="E784" s="69" t="str">
        <f>VLOOKUP(A784,'[5]SRV-Ledenbestand 2020-2021.'!$A:$O,15,FALSE)</f>
        <v>NA</v>
      </c>
      <c r="F784" s="70" t="str">
        <f>VLOOKUP(A784,'[5]SRV-Ledenbestand 2020-2021.'!$A:$E,5,FALSE)</f>
        <v>-</v>
      </c>
    </row>
    <row r="785" spans="1:6" s="71" customFormat="1" ht="18" customHeight="1" x14ac:dyDescent="0.3">
      <c r="A785" s="73">
        <v>783</v>
      </c>
      <c r="B785" s="67" t="str">
        <f>VLOOKUP(A785,'[5]SRV-Ledenbestand 2020-2021.'!$A:$B,2,FALSE)</f>
        <v>DRY-STER</v>
      </c>
      <c r="C785" s="68" t="str">
        <f>VLOOKUP(A785,'[5]SRV-Ledenbestand 2020-2021.'!$A:$C,3,FALSE)</f>
        <v>DRY</v>
      </c>
      <c r="D785" s="67" t="str">
        <f>VLOOKUP(A785,'[5]SRV-Ledenbestand 2020-2021.'!$A:$D,4,FALSE)</f>
        <v>DE COCK JULIAAN</v>
      </c>
      <c r="E785" s="69" t="str">
        <f>VLOOKUP(A785,'[5]SRV-Ledenbestand 2020-2021.'!$A:$O,15,FALSE)</f>
        <v>NA</v>
      </c>
      <c r="F785" s="70" t="str">
        <f>VLOOKUP(A785,'[5]SRV-Ledenbestand 2020-2021.'!$A:$E,5,FALSE)</f>
        <v>-</v>
      </c>
    </row>
    <row r="786" spans="1:6" s="71" customFormat="1" ht="18" customHeight="1" x14ac:dyDescent="0.3">
      <c r="A786" s="72">
        <v>784</v>
      </c>
      <c r="B786" s="67" t="str">
        <f>VLOOKUP(A786,'[5]SRV-Ledenbestand 2020-2021.'!$A:$B,2,FALSE)</f>
        <v>DRY-STER</v>
      </c>
      <c r="C786" s="68" t="str">
        <f>VLOOKUP(A786,'[5]SRV-Ledenbestand 2020-2021.'!$A:$C,3,FALSE)</f>
        <v>DRY</v>
      </c>
      <c r="D786" s="67" t="str">
        <f>VLOOKUP(A786,'[5]SRV-Ledenbestand 2020-2021.'!$A:$D,4,FALSE)</f>
        <v>STALLAERT FRANCOIS</v>
      </c>
      <c r="E786" s="69" t="str">
        <f>VLOOKUP(A786,'[5]SRV-Ledenbestand 2020-2021.'!$A:$O,15,FALSE)</f>
        <v>NA</v>
      </c>
      <c r="F786" s="70" t="str">
        <f>VLOOKUP(A786,'[5]SRV-Ledenbestand 2020-2021.'!$A:$E,5,FALSE)</f>
        <v>-</v>
      </c>
    </row>
    <row r="787" spans="1:6" s="71" customFormat="1" ht="18" customHeight="1" x14ac:dyDescent="0.3">
      <c r="A787" s="73">
        <v>785</v>
      </c>
      <c r="B787" s="67" t="str">
        <f>VLOOKUP(A787,'[5]SRV-Ledenbestand 2020-2021.'!$A:$B,2,FALSE)</f>
        <v>BARBOER</v>
      </c>
      <c r="C787" s="68" t="str">
        <f>VLOOKUP(A787,'[5]SRV-Ledenbestand 2020-2021.'!$A:$C,3,FALSE)</f>
        <v>BBR</v>
      </c>
      <c r="D787" s="67" t="str">
        <f>VLOOKUP(A787,'[5]SRV-Ledenbestand 2020-2021.'!$A:$D,4,FALSE)</f>
        <v>CORNELIS THIBO</v>
      </c>
      <c r="E787" s="69" t="str">
        <f>VLOOKUP(A787,'[5]SRV-Ledenbestand 2020-2021.'!$A:$O,15,FALSE)</f>
        <v>NA</v>
      </c>
      <c r="F787" s="70">
        <f>VLOOKUP(A787,'[5]SRV-Ledenbestand 2020-2021.'!$A:$E,5,FALSE)</f>
        <v>1</v>
      </c>
    </row>
    <row r="788" spans="1:6" s="71" customFormat="1" ht="18" customHeight="1" x14ac:dyDescent="0.3">
      <c r="A788" s="72">
        <v>786</v>
      </c>
      <c r="B788" s="67" t="str">
        <f>VLOOKUP(A788,'[5]SRV-Ledenbestand 2020-2021.'!$A:$B,2,FALSE)</f>
        <v>DRY-STER</v>
      </c>
      <c r="C788" s="68" t="str">
        <f>VLOOKUP(A788,'[5]SRV-Ledenbestand 2020-2021.'!$A:$C,3,FALSE)</f>
        <v>DRY</v>
      </c>
      <c r="D788" s="67" t="str">
        <f>VLOOKUP(A788,'[5]SRV-Ledenbestand 2020-2021.'!$A:$D,4,FALSE)</f>
        <v>LOWIE MATTHIAS</v>
      </c>
      <c r="E788" s="69" t="str">
        <f>VLOOKUP(A788,'[5]SRV-Ledenbestand 2020-2021.'!$A:$O,15,FALSE)</f>
        <v>NA</v>
      </c>
      <c r="F788" s="70" t="str">
        <f>VLOOKUP(A788,'[5]SRV-Ledenbestand 2020-2021.'!$A:$E,5,FALSE)</f>
        <v>-</v>
      </c>
    </row>
    <row r="789" spans="1:6" s="71" customFormat="1" ht="18" customHeight="1" x14ac:dyDescent="0.3">
      <c r="A789" s="73">
        <v>787</v>
      </c>
      <c r="B789" s="67" t="str">
        <f>VLOOKUP(A789,'[5]SRV-Ledenbestand 2020-2021.'!$A:$B,2,FALSE)</f>
        <v>DRY-STER</v>
      </c>
      <c r="C789" s="68" t="str">
        <f>VLOOKUP(A789,'[5]SRV-Ledenbestand 2020-2021.'!$A:$C,3,FALSE)</f>
        <v>DRY</v>
      </c>
      <c r="D789" s="67" t="str">
        <f>VLOOKUP(A789,'[5]SRV-Ledenbestand 2020-2021.'!$A:$D,4,FALSE)</f>
        <v>VAN HENTENRYCK DIMITRI</v>
      </c>
      <c r="E789" s="69" t="str">
        <f>VLOOKUP(A789,'[5]SRV-Ledenbestand 2020-2021.'!$A:$O,15,FALSE)</f>
        <v>NA</v>
      </c>
      <c r="F789" s="70" t="str">
        <f>VLOOKUP(A789,'[5]SRV-Ledenbestand 2020-2021.'!$A:$E,5,FALSE)</f>
        <v>-</v>
      </c>
    </row>
    <row r="790" spans="1:6" s="71" customFormat="1" ht="18" customHeight="1" x14ac:dyDescent="0.3">
      <c r="A790" s="72">
        <v>788</v>
      </c>
      <c r="B790" s="67" t="str">
        <f>VLOOKUP(A790,'[5]SRV-Ledenbestand 2020-2021.'!$A:$B,2,FALSE)</f>
        <v>ZOGGEHOF</v>
      </c>
      <c r="C790" s="68" t="str">
        <f>VLOOKUP(A790,'[5]SRV-Ledenbestand 2020-2021.'!$A:$C,3,FALSE)</f>
        <v>ZOG</v>
      </c>
      <c r="D790" s="67" t="str">
        <f>VLOOKUP(A790,'[5]SRV-Ledenbestand 2020-2021.'!$A:$D,4,FALSE)</f>
        <v>TEMPELS SAMMY</v>
      </c>
      <c r="E790" s="69" t="str">
        <f>VLOOKUP(A790,'[5]SRV-Ledenbestand 2020-2021.'!$A:$O,15,FALSE)</f>
        <v>NA</v>
      </c>
      <c r="F790" s="70" t="str">
        <f>VLOOKUP(A790,'[5]SRV-Ledenbestand 2020-2021.'!$A:$E,5,FALSE)</f>
        <v>-</v>
      </c>
    </row>
    <row r="791" spans="1:6" s="71" customFormat="1" ht="18" customHeight="1" x14ac:dyDescent="0.3">
      <c r="A791" s="73">
        <v>789</v>
      </c>
      <c r="B791" s="67" t="s">
        <v>17</v>
      </c>
      <c r="C791" s="68" t="str">
        <f>VLOOKUP(A791,'[5]SRV-Ledenbestand 2020-2021.'!$A:$C,3,FALSE)</f>
        <v>VS</v>
      </c>
      <c r="D791" s="67" t="str">
        <f>VLOOKUP(A791,'[5]SRV-Ledenbestand 2020-2021.'!$A:$D,4,FALSE)</f>
        <v>HENKENS JACQUES</v>
      </c>
      <c r="E791" s="69" t="str">
        <f>VLOOKUP(A791,'[5]SRV-Ledenbestand 2020-2021.'!$A:$O,15,FALSE)</f>
        <v>NA</v>
      </c>
      <c r="F791" s="70" t="str">
        <f>VLOOKUP(A791,'[5]SRV-Ledenbestand 2020-2021.'!$A:$E,5,FALSE)</f>
        <v>-</v>
      </c>
    </row>
    <row r="792" spans="1:6" s="71" customFormat="1" ht="18" customHeight="1" x14ac:dyDescent="0.3">
      <c r="A792" s="72">
        <v>790</v>
      </c>
      <c r="B792" s="67" t="str">
        <f>VLOOKUP(A792,'[5]SRV-Ledenbestand 2020-2021.'!$A:$B,2,FALSE)</f>
        <v>RITOBOYS</v>
      </c>
      <c r="C792" s="68" t="str">
        <f>VLOOKUP(A792,'[5]SRV-Ledenbestand 2020-2021.'!$A:$C,3,FALSE)</f>
        <v>RITO</v>
      </c>
      <c r="D792" s="67" t="str">
        <f>VLOOKUP(A792,'[5]SRV-Ledenbestand 2020-2021.'!$A:$D,4,FALSE)</f>
        <v>RENS DAVE</v>
      </c>
      <c r="E792" s="69" t="str">
        <f>VLOOKUP(A792,'[5]SRV-Ledenbestand 2020-2021.'!$A:$O,15,FALSE)</f>
        <v>NA</v>
      </c>
      <c r="F792" s="70" t="str">
        <f>VLOOKUP(A792,'[5]SRV-Ledenbestand 2020-2021.'!$A:$E,5,FALSE)</f>
        <v>-</v>
      </c>
    </row>
    <row r="793" spans="1:6" s="71" customFormat="1" ht="18" customHeight="1" x14ac:dyDescent="0.3">
      <c r="A793" s="73">
        <v>791</v>
      </c>
      <c r="B793" s="67" t="str">
        <f>VLOOKUP(A793,'[5]SRV-Ledenbestand 2020-2021.'!$A:$B,2,FALSE)</f>
        <v>DE STATIEVRIENDEN</v>
      </c>
      <c r="C793" s="68" t="str">
        <f>VLOOKUP(A793,'[5]SRV-Ledenbestand 2020-2021.'!$A:$C,3,FALSE)</f>
        <v>STAT</v>
      </c>
      <c r="D793" s="67" t="str">
        <f>VLOOKUP(A793,'[5]SRV-Ledenbestand 2020-2021.'!$A:$D,4,FALSE)</f>
        <v>BORLOO MICHEL</v>
      </c>
      <c r="E793" s="69" t="str">
        <f>VLOOKUP(A793,'[5]SRV-Ledenbestand 2020-2021.'!$A:$O,15,FALSE)</f>
        <v>NA</v>
      </c>
      <c r="F793" s="70" t="str">
        <f>VLOOKUP(A793,'[5]SRV-Ledenbestand 2020-2021.'!$A:$E,5,FALSE)</f>
        <v>-</v>
      </c>
    </row>
    <row r="794" spans="1:6" s="71" customFormat="1" ht="18" customHeight="1" x14ac:dyDescent="0.3">
      <c r="A794" s="72">
        <v>792</v>
      </c>
      <c r="B794" s="67" t="str">
        <f>VLOOKUP(A794,'[5]SRV-Ledenbestand 2020-2021.'!$A:$B,2,FALSE)</f>
        <v>NOEVEREN</v>
      </c>
      <c r="C794" s="68" t="str">
        <f>VLOOKUP(A794,'[5]SRV-Ledenbestand 2020-2021.'!$A:$C,3,FALSE)</f>
        <v>NOE</v>
      </c>
      <c r="D794" s="67" t="str">
        <f>VLOOKUP(A794,'[5]SRV-Ledenbestand 2020-2021.'!$A:$D,4,FALSE)</f>
        <v>VAN DE VELDE JOHAN</v>
      </c>
      <c r="E794" s="69" t="str">
        <f>VLOOKUP(A794,'[5]SRV-Ledenbestand 2020-2021.'!$A:$O,15,FALSE)</f>
        <v>NA</v>
      </c>
      <c r="F794" s="70" t="str">
        <f>VLOOKUP(A794,'[5]SRV-Ledenbestand 2020-2021.'!$A:$E,5,FALSE)</f>
        <v>-</v>
      </c>
    </row>
    <row r="795" spans="1:6" s="71" customFormat="1" ht="18" customHeight="1" x14ac:dyDescent="0.3">
      <c r="A795" s="73">
        <v>793</v>
      </c>
      <c r="B795" s="67" t="str">
        <f>VLOOKUP(A795,'[5]SRV-Ledenbestand 2020-2021.'!$A:$B,2,FALSE)</f>
        <v>DE STATIEVRIENDEN</v>
      </c>
      <c r="C795" s="68" t="str">
        <f>VLOOKUP(A795,'[5]SRV-Ledenbestand 2020-2021.'!$A:$C,3,FALSE)</f>
        <v>STAT</v>
      </c>
      <c r="D795" s="67" t="str">
        <f>VLOOKUP(A795,'[5]SRV-Ledenbestand 2020-2021.'!$A:$D,4,FALSE)</f>
        <v>DESCHAMPS RAPHAEL</v>
      </c>
      <c r="E795" s="69" t="str">
        <f>VLOOKUP(A795,'[5]SRV-Ledenbestand 2020-2021.'!$A:$O,15,FALSE)</f>
        <v>NA</v>
      </c>
      <c r="F795" s="70">
        <f>VLOOKUP(A795,'[5]SRV-Ledenbestand 2020-2021.'!$A:$E,5,FALSE)</f>
        <v>2</v>
      </c>
    </row>
    <row r="796" spans="1:6" s="71" customFormat="1" ht="18" customHeight="1" x14ac:dyDescent="0.3">
      <c r="A796" s="72">
        <v>794</v>
      </c>
      <c r="B796" s="67" t="str">
        <f>VLOOKUP(A796,'[5]SRV-Ledenbestand 2020-2021.'!$A:$B,2,FALSE)</f>
        <v>DE STATIEVRIENDEN</v>
      </c>
      <c r="C796" s="68" t="str">
        <f>VLOOKUP(A796,'[5]SRV-Ledenbestand 2020-2021.'!$A:$C,3,FALSE)</f>
        <v>STAT</v>
      </c>
      <c r="D796" s="67" t="str">
        <f>VLOOKUP(A796,'[5]SRV-Ledenbestand 2020-2021.'!$A:$D,4,FALSE)</f>
        <v>VAN DOREN HANS</v>
      </c>
      <c r="E796" s="69" t="str">
        <f>VLOOKUP(A796,'[5]SRV-Ledenbestand 2020-2021.'!$A:$O,15,FALSE)</f>
        <v>NA</v>
      </c>
      <c r="F796" s="70" t="str">
        <f>VLOOKUP(A796,'[5]SRV-Ledenbestand 2020-2021.'!$A:$E,5,FALSE)</f>
        <v>-</v>
      </c>
    </row>
    <row r="797" spans="1:6" s="71" customFormat="1" ht="18" customHeight="1" x14ac:dyDescent="0.3">
      <c r="A797" s="73">
        <v>795</v>
      </c>
      <c r="B797" s="67" t="str">
        <f>VLOOKUP(A797,'[5]SRV-Ledenbestand 2020-2021.'!$A:$B,2,FALSE)</f>
        <v>DE PLEZANTE HOEK</v>
      </c>
      <c r="C797" s="68" t="str">
        <f>VLOOKUP(A797,'[5]SRV-Ledenbestand 2020-2021.'!$A:$C,3,FALSE)</f>
        <v>HOEK</v>
      </c>
      <c r="D797" s="67" t="str">
        <f>VLOOKUP(A797,'[5]SRV-Ledenbestand 2020-2021.'!$A:$D,4,FALSE)</f>
        <v>VAN DEN BRANDE MICHEL</v>
      </c>
      <c r="E797" s="69" t="str">
        <f>VLOOKUP(A797,'[5]SRV-Ledenbestand 2020-2021.'!$A:$O,15,FALSE)</f>
        <v>NA</v>
      </c>
      <c r="F797" s="70" t="str">
        <f>VLOOKUP(A797,'[5]SRV-Ledenbestand 2020-2021.'!$A:$E,5,FALSE)</f>
        <v>-</v>
      </c>
    </row>
    <row r="798" spans="1:6" s="71" customFormat="1" ht="18" customHeight="1" x14ac:dyDescent="0.3">
      <c r="A798" s="72">
        <v>796</v>
      </c>
      <c r="B798" s="67" t="str">
        <f>VLOOKUP(A798,'[5]SRV-Ledenbestand 2020-2021.'!$A:$B,2,FALSE)</f>
        <v>DE PLEZANTE HOEK</v>
      </c>
      <c r="C798" s="68" t="str">
        <f>VLOOKUP(A798,'[5]SRV-Ledenbestand 2020-2021.'!$A:$C,3,FALSE)</f>
        <v>HOEK</v>
      </c>
      <c r="D798" s="67" t="str">
        <f>VLOOKUP(A798,'[5]SRV-Ledenbestand 2020-2021.'!$A:$D,4,FALSE)</f>
        <v>VAN DRIESSCHE JURGEN</v>
      </c>
      <c r="E798" s="69" t="str">
        <f>VLOOKUP(A798,'[5]SRV-Ledenbestand 2020-2021.'!$A:$O,15,FALSE)</f>
        <v>NA</v>
      </c>
      <c r="F798" s="70" t="str">
        <f>VLOOKUP(A798,'[5]SRV-Ledenbestand 2020-2021.'!$A:$E,5,FALSE)</f>
        <v>-</v>
      </c>
    </row>
    <row r="799" spans="1:6" s="71" customFormat="1" ht="18" customHeight="1" x14ac:dyDescent="0.3">
      <c r="A799" s="73">
        <v>797</v>
      </c>
      <c r="B799" s="67" t="str">
        <f>VLOOKUP(A799,'[5]SRV-Ledenbestand 2020-2021.'!$A:$B,2,FALSE)</f>
        <v>DE PLEZANTE HOEK</v>
      </c>
      <c r="C799" s="68" t="str">
        <f>VLOOKUP(A799,'[5]SRV-Ledenbestand 2020-2021.'!$A:$C,3,FALSE)</f>
        <v>HOEK</v>
      </c>
      <c r="D799" s="67" t="str">
        <f>VLOOKUP(A799,'[5]SRV-Ledenbestand 2020-2021.'!$A:$D,4,FALSE)</f>
        <v>VAN DAELE MICHEL</v>
      </c>
      <c r="E799" s="69" t="str">
        <f>VLOOKUP(A799,'[5]SRV-Ledenbestand 2020-2021.'!$A:$O,15,FALSE)</f>
        <v>NA</v>
      </c>
      <c r="F799" s="70" t="str">
        <f>VLOOKUP(A799,'[5]SRV-Ledenbestand 2020-2021.'!$A:$E,5,FALSE)</f>
        <v>-</v>
      </c>
    </row>
    <row r="800" spans="1:6" s="71" customFormat="1" ht="18" customHeight="1" x14ac:dyDescent="0.3">
      <c r="A800" s="72">
        <v>798</v>
      </c>
      <c r="B800" s="67" t="str">
        <f>VLOOKUP(A800,'[5]SRV-Ledenbestand 2020-2021.'!$A:$B,2,FALSE)</f>
        <v>DE PLEZANTE HOEK</v>
      </c>
      <c r="C800" s="68" t="str">
        <f>VLOOKUP(A800,'[5]SRV-Ledenbestand 2020-2021.'!$A:$C,3,FALSE)</f>
        <v>HOEK</v>
      </c>
      <c r="D800" s="67" t="str">
        <f>VLOOKUP(A800,'[5]SRV-Ledenbestand 2020-2021.'!$A:$D,4,FALSE)</f>
        <v>DE DONDER KEVIN</v>
      </c>
      <c r="E800" s="69" t="str">
        <f>VLOOKUP(A800,'[5]SRV-Ledenbestand 2020-2021.'!$A:$O,15,FALSE)</f>
        <v>NA</v>
      </c>
      <c r="F800" s="70" t="str">
        <f>VLOOKUP(A800,'[5]SRV-Ledenbestand 2020-2021.'!$A:$E,5,FALSE)</f>
        <v>-</v>
      </c>
    </row>
    <row r="801" spans="1:6" s="71" customFormat="1" ht="18" customHeight="1" x14ac:dyDescent="0.3">
      <c r="A801" s="73">
        <v>799</v>
      </c>
      <c r="B801" s="67" t="str">
        <f>VLOOKUP(A801,'[5]SRV-Ledenbestand 2020-2021.'!$A:$B,2,FALSE)</f>
        <v>DE PLEZANTE HOEK</v>
      </c>
      <c r="C801" s="68" t="str">
        <f>VLOOKUP(A801,'[5]SRV-Ledenbestand 2020-2021.'!$A:$C,3,FALSE)</f>
        <v>HOEK</v>
      </c>
      <c r="D801" s="67" t="str">
        <f>VLOOKUP(A801,'[5]SRV-Ledenbestand 2020-2021.'!$A:$D,4,FALSE)</f>
        <v>VAN INGELGEM MAARTEN</v>
      </c>
      <c r="E801" s="69" t="str">
        <f>VLOOKUP(A801,'[5]SRV-Ledenbestand 2020-2021.'!$A:$O,15,FALSE)</f>
        <v>NA</v>
      </c>
      <c r="F801" s="70" t="str">
        <f>VLOOKUP(A801,'[5]SRV-Ledenbestand 2020-2021.'!$A:$E,5,FALSE)</f>
        <v>-</v>
      </c>
    </row>
    <row r="802" spans="1:6" s="71" customFormat="1" ht="18" customHeight="1" x14ac:dyDescent="0.3">
      <c r="A802" s="72">
        <v>800</v>
      </c>
      <c r="B802" s="67" t="s">
        <v>17</v>
      </c>
      <c r="C802" s="68" t="str">
        <f>VLOOKUP(A802,'[5]SRV-Ledenbestand 2020-2021.'!$A:$C,3,FALSE)</f>
        <v>†</v>
      </c>
      <c r="D802" s="67" t="str">
        <f>VLOOKUP(A802,'[5]SRV-Ledenbestand 2020-2021.'!$A:$D,4,FALSE)</f>
        <v>DE HERDT MARCEL †</v>
      </c>
      <c r="E802" s="69" t="str">
        <f>VLOOKUP(A802,'[5]SRV-Ledenbestand 2020-2021.'!$A:$O,15,FALSE)</f>
        <v>NA</v>
      </c>
      <c r="F802" s="70" t="str">
        <f>VLOOKUP(A802,'[5]SRV-Ledenbestand 2020-2021.'!$A:$E,5,FALSE)</f>
        <v>-</v>
      </c>
    </row>
    <row r="803" spans="1:6" s="71" customFormat="1" ht="18" customHeight="1" x14ac:dyDescent="0.3">
      <c r="A803" s="73">
        <v>801</v>
      </c>
      <c r="B803" s="67" t="str">
        <f>VLOOKUP(A803,'[5]SRV-Ledenbestand 2020-2021.'!$A:$B,2,FALSE)</f>
        <v>DE PLEZANTE HOEK</v>
      </c>
      <c r="C803" s="68" t="str">
        <f>VLOOKUP(A803,'[5]SRV-Ledenbestand 2020-2021.'!$A:$C,3,FALSE)</f>
        <v>HOEK</v>
      </c>
      <c r="D803" s="67" t="str">
        <f>VLOOKUP(A803,'[5]SRV-Ledenbestand 2020-2021.'!$A:$D,4,FALSE)</f>
        <v>GOOSSENS MARC</v>
      </c>
      <c r="E803" s="69" t="str">
        <f>VLOOKUP(A803,'[5]SRV-Ledenbestand 2020-2021.'!$A:$O,15,FALSE)</f>
        <v>NA</v>
      </c>
      <c r="F803" s="70" t="str">
        <f>VLOOKUP(A803,'[5]SRV-Ledenbestand 2020-2021.'!$A:$E,5,FALSE)</f>
        <v>-</v>
      </c>
    </row>
    <row r="804" spans="1:6" s="71" customFormat="1" ht="18" customHeight="1" x14ac:dyDescent="0.3">
      <c r="A804" s="72">
        <v>802</v>
      </c>
      <c r="B804" s="67" t="str">
        <f>VLOOKUP(A804,'[5]SRV-Ledenbestand 2020-2021.'!$A:$B,2,FALSE)</f>
        <v>DE PLEZANTE HOEK</v>
      </c>
      <c r="C804" s="68" t="str">
        <f>VLOOKUP(A804,'[5]SRV-Ledenbestand 2020-2021.'!$A:$C,3,FALSE)</f>
        <v>HOEK</v>
      </c>
      <c r="D804" s="67" t="str">
        <f>VLOOKUP(A804,'[5]SRV-Ledenbestand 2020-2021.'!$A:$D,4,FALSE)</f>
        <v>PEETERS LUC</v>
      </c>
      <c r="E804" s="69" t="str">
        <f>VLOOKUP(A804,'[5]SRV-Ledenbestand 2020-2021.'!$A:$O,15,FALSE)</f>
        <v>NA</v>
      </c>
      <c r="F804" s="70" t="str">
        <f>VLOOKUP(A804,'[5]SRV-Ledenbestand 2020-2021.'!$A:$E,5,FALSE)</f>
        <v>-</v>
      </c>
    </row>
    <row r="805" spans="1:6" s="71" customFormat="1" ht="18" customHeight="1" x14ac:dyDescent="0.3">
      <c r="A805" s="73">
        <v>803</v>
      </c>
      <c r="B805" s="67" t="str">
        <f>VLOOKUP(A805,'[5]SRV-Ledenbestand 2020-2021.'!$A:$B,2,FALSE)</f>
        <v>DE SLOEBERS</v>
      </c>
      <c r="C805" s="68" t="str">
        <f>VLOOKUP(A805,'[5]SRV-Ledenbestand 2020-2021.'!$A:$C,3,FALSE)</f>
        <v>SLOE</v>
      </c>
      <c r="D805" s="67" t="str">
        <f>VLOOKUP(A805,'[5]SRV-Ledenbestand 2020-2021.'!$A:$D,4,FALSE)</f>
        <v>NOBEN MARC</v>
      </c>
      <c r="E805" s="69" t="str">
        <f>VLOOKUP(A805,'[5]SRV-Ledenbestand 2020-2021.'!$A:$O,15,FALSE)</f>
        <v>NA</v>
      </c>
      <c r="F805" s="70">
        <f>VLOOKUP(A805,'[5]SRV-Ledenbestand 2020-2021.'!$A:$E,5,FALSE)</f>
        <v>1</v>
      </c>
    </row>
    <row r="806" spans="1:6" s="71" customFormat="1" ht="18" customHeight="1" x14ac:dyDescent="0.3">
      <c r="A806" s="72">
        <v>804</v>
      </c>
      <c r="B806" s="67" t="str">
        <f>VLOOKUP(A806,'[5]SRV-Ledenbestand 2020-2021.'!$A:$B,2,FALSE)</f>
        <v>DE SLOEBERS</v>
      </c>
      <c r="C806" s="68" t="str">
        <f>VLOOKUP(A806,'[5]SRV-Ledenbestand 2020-2021.'!$A:$C,3,FALSE)</f>
        <v>SLOE</v>
      </c>
      <c r="D806" s="67" t="str">
        <f>VLOOKUP(A806,'[5]SRV-Ledenbestand 2020-2021.'!$A:$D,4,FALSE)</f>
        <v>KOHN DAVY</v>
      </c>
      <c r="E806" s="69" t="str">
        <f>VLOOKUP(A806,'[5]SRV-Ledenbestand 2020-2021.'!$A:$O,15,FALSE)</f>
        <v>NA</v>
      </c>
      <c r="F806" s="70">
        <f>VLOOKUP(A806,'[5]SRV-Ledenbestand 2020-2021.'!$A:$E,5,FALSE)</f>
        <v>1</v>
      </c>
    </row>
    <row r="807" spans="1:6" s="71" customFormat="1" ht="18" customHeight="1" x14ac:dyDescent="0.3">
      <c r="A807" s="73">
        <v>805</v>
      </c>
      <c r="B807" s="67" t="str">
        <f>VLOOKUP(A807,'[5]SRV-Ledenbestand 2020-2021.'!$A:$B,2,FALSE)</f>
        <v>KALFORT SPORTIF</v>
      </c>
      <c r="C807" s="68" t="str">
        <f>VLOOKUP(A807,'[5]SRV-Ledenbestand 2020-2021.'!$A:$C,3,FALSE)</f>
        <v>KALF</v>
      </c>
      <c r="D807" s="67" t="str">
        <f>VLOOKUP(A807,'[5]SRV-Ledenbestand 2020-2021.'!$A:$D,4,FALSE)</f>
        <v>DEHERTOGH KYLIAN</v>
      </c>
      <c r="E807" s="69" t="str">
        <f>VLOOKUP(A807,'[5]SRV-Ledenbestand 2020-2021.'!$A:$O,15,FALSE)</f>
        <v>NA</v>
      </c>
      <c r="F807" s="70" t="str">
        <f>VLOOKUP(A807,'[5]SRV-Ledenbestand 2020-2021.'!$A:$E,5,FALSE)</f>
        <v>-</v>
      </c>
    </row>
    <row r="808" spans="1:6" s="71" customFormat="1" ht="18" customHeight="1" x14ac:dyDescent="0.3">
      <c r="A808" s="72">
        <v>806</v>
      </c>
      <c r="B808" s="67" t="str">
        <f>VLOOKUP(A808,'[5]SRV-Ledenbestand 2020-2021.'!$A:$B,2,FALSE)</f>
        <v>DE PLEZANTE HOEK</v>
      </c>
      <c r="C808" s="68" t="str">
        <f>VLOOKUP(A808,'[5]SRV-Ledenbestand 2020-2021.'!$A:$C,3,FALSE)</f>
        <v>HOEK</v>
      </c>
      <c r="D808" s="67" t="str">
        <f>VLOOKUP(A808,'[5]SRV-Ledenbestand 2020-2021.'!$A:$D,4,FALSE)</f>
        <v>DE MAEYER LUC</v>
      </c>
      <c r="E808" s="69" t="str">
        <f>VLOOKUP(A808,'[5]SRV-Ledenbestand 2020-2021.'!$A:$O,15,FALSE)</f>
        <v>NA</v>
      </c>
      <c r="F808" s="70" t="str">
        <f>VLOOKUP(A808,'[5]SRV-Ledenbestand 2020-2021.'!$A:$E,5,FALSE)</f>
        <v>-</v>
      </c>
    </row>
    <row r="809" spans="1:6" s="71" customFormat="1" ht="18" customHeight="1" x14ac:dyDescent="0.3">
      <c r="A809" s="73">
        <v>807</v>
      </c>
      <c r="B809" s="67" t="str">
        <f>VLOOKUP(A809,'[5]SRV-Ledenbestand 2020-2021.'!$A:$B,2,FALSE)</f>
        <v>DE PLEZANTE HOEK</v>
      </c>
      <c r="C809" s="68" t="str">
        <f>VLOOKUP(A809,'[5]SRV-Ledenbestand 2020-2021.'!$A:$C,3,FALSE)</f>
        <v>HOEK</v>
      </c>
      <c r="D809" s="67" t="str">
        <f>VLOOKUP(A809,'[5]SRV-Ledenbestand 2020-2021.'!$A:$D,4,FALSE)</f>
        <v>ALEWATERS CHRISTIAAN</v>
      </c>
      <c r="E809" s="69" t="str">
        <f>VLOOKUP(A809,'[5]SRV-Ledenbestand 2020-2021.'!$A:$O,15,FALSE)</f>
        <v>NA</v>
      </c>
      <c r="F809" s="70" t="str">
        <f>VLOOKUP(A809,'[5]SRV-Ledenbestand 2020-2021.'!$A:$E,5,FALSE)</f>
        <v>-</v>
      </c>
    </row>
    <row r="810" spans="1:6" s="71" customFormat="1" ht="18" customHeight="1" x14ac:dyDescent="0.3">
      <c r="A810" s="72">
        <v>808</v>
      </c>
      <c r="B810" s="67" t="str">
        <f>VLOOKUP(A810,'[5]SRV-Ledenbestand 2020-2021.'!$A:$B,2,FALSE)</f>
        <v>DEN BLACK</v>
      </c>
      <c r="C810" s="68" t="str">
        <f>VLOOKUP(A810,'[5]SRV-Ledenbestand 2020-2021.'!$A:$C,3,FALSE)</f>
        <v>DBLA</v>
      </c>
      <c r="D810" s="67" t="str">
        <f>VLOOKUP(A810,'[5]SRV-Ledenbestand 2020-2021.'!$A:$D,4,FALSE)</f>
        <v>CORBEEL JEAN-PIERRE</v>
      </c>
      <c r="E810" s="69" t="str">
        <f>VLOOKUP(A810,'[5]SRV-Ledenbestand 2020-2021.'!$A:$O,15,FALSE)</f>
        <v>NA</v>
      </c>
      <c r="F810" s="70" t="str">
        <f>VLOOKUP(A810,'[5]SRV-Ledenbestand 2020-2021.'!$A:$E,5,FALSE)</f>
        <v>-</v>
      </c>
    </row>
    <row r="811" spans="1:6" s="71" customFormat="1" ht="18" customHeight="1" x14ac:dyDescent="0.3">
      <c r="A811" s="73">
        <v>809</v>
      </c>
      <c r="B811" s="67" t="str">
        <f>VLOOKUP(A811,'[5]SRV-Ledenbestand 2020-2021.'!$A:$B,2,FALSE)</f>
        <v>KALFORT SPORTIF</v>
      </c>
      <c r="C811" s="68" t="str">
        <f>VLOOKUP(A811,'[5]SRV-Ledenbestand 2020-2021.'!$A:$C,3,FALSE)</f>
        <v>KALF</v>
      </c>
      <c r="D811" s="67" t="str">
        <f>VLOOKUP(A811,'[5]SRV-Ledenbestand 2020-2021.'!$A:$D,4,FALSE)</f>
        <v>VERBRAECKEN EMELY</v>
      </c>
      <c r="E811" s="69" t="str">
        <f>VLOOKUP(A811,'[5]SRV-Ledenbestand 2020-2021.'!$A:$O,15,FALSE)</f>
        <v>NA</v>
      </c>
      <c r="F811" s="70" t="str">
        <f>VLOOKUP(A811,'[5]SRV-Ledenbestand 2020-2021.'!$A:$E,5,FALSE)</f>
        <v>-</v>
      </c>
    </row>
    <row r="812" spans="1:6" s="71" customFormat="1" ht="18" customHeight="1" x14ac:dyDescent="0.3">
      <c r="A812" s="72">
        <v>810</v>
      </c>
      <c r="B812" s="67" t="str">
        <f>VLOOKUP(A812,'[5]SRV-Ledenbestand 2020-2021.'!$A:$B,2,FALSE)</f>
        <v>GOLVERS</v>
      </c>
      <c r="C812" s="68" t="str">
        <f>VLOOKUP(A812,'[5]SRV-Ledenbestand 2020-2021.'!$A:$C,3,FALSE)</f>
        <v>GOL</v>
      </c>
      <c r="D812" s="67" t="str">
        <f>VLOOKUP(A812,'[5]SRV-Ledenbestand 2020-2021.'!$A:$D,4,FALSE)</f>
        <v>VAN BAREL JAN</v>
      </c>
      <c r="E812" s="69" t="str">
        <f>VLOOKUP(A812,'[5]SRV-Ledenbestand 2020-2021.'!$A:$O,15,FALSE)</f>
        <v>NA</v>
      </c>
      <c r="F812" s="70" t="str">
        <f>VLOOKUP(A812,'[5]SRV-Ledenbestand 2020-2021.'!$A:$E,5,FALSE)</f>
        <v>-</v>
      </c>
    </row>
    <row r="813" spans="1:6" s="71" customFormat="1" ht="18" customHeight="1" x14ac:dyDescent="0.3">
      <c r="A813" s="73">
        <v>811</v>
      </c>
      <c r="B813" s="67" t="str">
        <f>VLOOKUP(A813,'[5]SRV-Ledenbestand 2020-2021.'!$A:$B,2,FALSE)</f>
        <v>GOUDEN BIL</v>
      </c>
      <c r="C813" s="68" t="str">
        <f>VLOOKUP(A813,'[5]SRV-Ledenbestand 2020-2021.'!$A:$C,3,FALSE)</f>
        <v>GBIL</v>
      </c>
      <c r="D813" s="67" t="str">
        <f>VLOOKUP(A813,'[5]SRV-Ledenbestand 2020-2021.'!$A:$D,4,FALSE)</f>
        <v>VERBEYST PASCAL</v>
      </c>
      <c r="E813" s="69" t="str">
        <f>VLOOKUP(A813,'[5]SRV-Ledenbestand 2020-2021.'!$A:$O,15,FALSE)</f>
        <v>NA</v>
      </c>
      <c r="F813" s="70">
        <f>VLOOKUP(A813,'[5]SRV-Ledenbestand 2020-2021.'!$A:$E,5,FALSE)</f>
        <v>2</v>
      </c>
    </row>
    <row r="814" spans="1:6" s="71" customFormat="1" ht="18" customHeight="1" x14ac:dyDescent="0.3">
      <c r="A814" s="72">
        <v>812</v>
      </c>
      <c r="B814" s="67" t="str">
        <f>VLOOKUP(A814,'[5]SRV-Ledenbestand 2020-2021.'!$A:$B,2,FALSE)</f>
        <v>DE ZES</v>
      </c>
      <c r="C814" s="68" t="str">
        <f>VLOOKUP(A814,'[5]SRV-Ledenbestand 2020-2021.'!$A:$C,3,FALSE)</f>
        <v>DZES</v>
      </c>
      <c r="D814" s="67" t="str">
        <f>VLOOKUP(A814,'[5]SRV-Ledenbestand 2020-2021.'!$A:$D,4,FALSE)</f>
        <v>VAN DER HOEVEN BENNY</v>
      </c>
      <c r="E814" s="69" t="str">
        <f>VLOOKUP(A814,'[5]SRV-Ledenbestand 2020-2021.'!$A:$O,15,FALSE)</f>
        <v>NA</v>
      </c>
      <c r="F814" s="70" t="str">
        <f>VLOOKUP(A814,'[5]SRV-Ledenbestand 2020-2021.'!$A:$E,5,FALSE)</f>
        <v>-</v>
      </c>
    </row>
    <row r="815" spans="1:6" s="71" customFormat="1" ht="18" customHeight="1" x14ac:dyDescent="0.3">
      <c r="A815" s="73">
        <v>813</v>
      </c>
      <c r="B815" s="67" t="s">
        <v>17</v>
      </c>
      <c r="C815" s="68" t="str">
        <f>VLOOKUP(A815,'[5]SRV-Ledenbestand 2020-2021.'!$A:$C,3,FALSE)</f>
        <v>VS</v>
      </c>
      <c r="D815" s="67" t="str">
        <f>VLOOKUP(A815,'[5]SRV-Ledenbestand 2020-2021.'!$A:$D,4,FALSE)</f>
        <v>BELSACK CHRISTOF</v>
      </c>
      <c r="E815" s="69" t="str">
        <f>VLOOKUP(A815,'[5]SRV-Ledenbestand 2020-2021.'!$A:$O,15,FALSE)</f>
        <v>NA</v>
      </c>
      <c r="F815" s="70" t="str">
        <f>VLOOKUP(A815,'[5]SRV-Ledenbestand 2020-2021.'!$A:$E,5,FALSE)</f>
        <v>-</v>
      </c>
    </row>
    <row r="816" spans="1:6" s="71" customFormat="1" ht="18" customHeight="1" x14ac:dyDescent="0.3">
      <c r="A816" s="72">
        <v>814</v>
      </c>
      <c r="B816" s="67" t="s">
        <v>17</v>
      </c>
      <c r="C816" s="68" t="str">
        <f>VLOOKUP(A816,'[5]SRV-Ledenbestand 2020-2021.'!$A:$C,3,FALSE)</f>
        <v>VS</v>
      </c>
      <c r="D816" s="67" t="str">
        <f>VLOOKUP(A816,'[5]SRV-Ledenbestand 2020-2021.'!$A:$D,4,FALSE)</f>
        <v>PUTTEVILS PEDRO</v>
      </c>
      <c r="E816" s="69" t="str">
        <f>VLOOKUP(A816,'[5]SRV-Ledenbestand 2020-2021.'!$A:$O,15,FALSE)</f>
        <v>NA</v>
      </c>
      <c r="F816" s="70" t="str">
        <f>VLOOKUP(A816,'[5]SRV-Ledenbestand 2020-2021.'!$A:$E,5,FALSE)</f>
        <v>-</v>
      </c>
    </row>
    <row r="817" spans="1:6" s="71" customFormat="1" ht="18" customHeight="1" x14ac:dyDescent="0.3">
      <c r="A817" s="73">
        <v>815</v>
      </c>
      <c r="B817" s="67" t="str">
        <f>VLOOKUP(A817,'[5]SRV-Ledenbestand 2020-2021.'!$A:$B,2,FALSE)</f>
        <v>THE Q</v>
      </c>
      <c r="C817" s="68" t="str">
        <f>VLOOKUP(A817,'[5]SRV-Ledenbestand 2020-2021.'!$A:$C,3,FALSE)</f>
        <v>THQ</v>
      </c>
      <c r="D817" s="67" t="str">
        <f>VLOOKUP(A817,'[5]SRV-Ledenbestand 2020-2021.'!$A:$D,4,FALSE)</f>
        <v>DE RADEMAEKER DANNY</v>
      </c>
      <c r="E817" s="69" t="str">
        <f>VLOOKUP(A817,'[5]SRV-Ledenbestand 2020-2021.'!$A:$O,15,FALSE)</f>
        <v>NA</v>
      </c>
      <c r="F817" s="70" t="str">
        <f>VLOOKUP(A817,'[5]SRV-Ledenbestand 2020-2021.'!$A:$E,5,FALSE)</f>
        <v>-</v>
      </c>
    </row>
    <row r="818" spans="1:6" s="71" customFormat="1" ht="18" customHeight="1" x14ac:dyDescent="0.3">
      <c r="A818" s="72">
        <v>816</v>
      </c>
      <c r="B818" s="67" t="str">
        <f>VLOOKUP(A818,'[5]SRV-Ledenbestand 2020-2021.'!$A:$B,2,FALSE)</f>
        <v>TORENHOF</v>
      </c>
      <c r="C818" s="68" t="str">
        <f>VLOOKUP(A818,'[5]SRV-Ledenbestand 2020-2021.'!$A:$C,3,FALSE)</f>
        <v>THOF</v>
      </c>
      <c r="D818" s="67" t="str">
        <f>VLOOKUP(A818,'[5]SRV-Ledenbestand 2020-2021.'!$A:$D,4,FALSE)</f>
        <v>PEELEMAN RONY</v>
      </c>
      <c r="E818" s="69" t="str">
        <f>VLOOKUP(A818,'[5]SRV-Ledenbestand 2020-2021.'!$A:$O,15,FALSE)</f>
        <v>NA</v>
      </c>
      <c r="F818" s="70" t="str">
        <f>VLOOKUP(A818,'[5]SRV-Ledenbestand 2020-2021.'!$A:$E,5,FALSE)</f>
        <v>-</v>
      </c>
    </row>
    <row r="819" spans="1:6" s="71" customFormat="1" ht="18" customHeight="1" x14ac:dyDescent="0.3">
      <c r="A819" s="73">
        <v>817</v>
      </c>
      <c r="B819" s="67" t="s">
        <v>17</v>
      </c>
      <c r="C819" s="68" t="str">
        <f>VLOOKUP(A819,'[5]SRV-Ledenbestand 2020-2021.'!$A:$C,3,FALSE)</f>
        <v>VS</v>
      </c>
      <c r="D819" s="67" t="str">
        <f>VLOOKUP(A819,'[5]SRV-Ledenbestand 2020-2021.'!$A:$D,4,FALSE)</f>
        <v>PFAFF KEVIN</v>
      </c>
      <c r="E819" s="69" t="str">
        <f>VLOOKUP(A819,'[5]SRV-Ledenbestand 2020-2021.'!$A:$O,15,FALSE)</f>
        <v>NA</v>
      </c>
      <c r="F819" s="70" t="str">
        <f>VLOOKUP(A819,'[5]SRV-Ledenbestand 2020-2021.'!$A:$E,5,FALSE)</f>
        <v>-</v>
      </c>
    </row>
    <row r="820" spans="1:6" s="71" customFormat="1" ht="18" customHeight="1" x14ac:dyDescent="0.3">
      <c r="A820" s="72">
        <v>818</v>
      </c>
      <c r="B820" s="67" t="s">
        <v>17</v>
      </c>
      <c r="C820" s="68" t="str">
        <f>VLOOKUP(A820,'[5]SRV-Ledenbestand 2020-2021.'!$A:$C,3,FALSE)</f>
        <v>VS</v>
      </c>
      <c r="D820" s="67" t="str">
        <f>VLOOKUP(A820,'[5]SRV-Ledenbestand 2020-2021.'!$A:$D,4,FALSE)</f>
        <v>FERTINEL JURGEN</v>
      </c>
      <c r="E820" s="69" t="str">
        <f>VLOOKUP(A820,'[5]SRV-Ledenbestand 2020-2021.'!$A:$O,15,FALSE)</f>
        <v>NA</v>
      </c>
      <c r="F820" s="70" t="str">
        <f>VLOOKUP(A820,'[5]SRV-Ledenbestand 2020-2021.'!$A:$E,5,FALSE)</f>
        <v>-</v>
      </c>
    </row>
    <row r="821" spans="1:6" s="71" customFormat="1" ht="18" customHeight="1" x14ac:dyDescent="0.3">
      <c r="A821" s="73">
        <v>819</v>
      </c>
      <c r="B821" s="67" t="s">
        <v>17</v>
      </c>
      <c r="C821" s="68" t="str">
        <f>VLOOKUP(A821,'[5]SRV-Ledenbestand 2020-2021.'!$A:$C,3,FALSE)</f>
        <v>VS</v>
      </c>
      <c r="D821" s="67" t="str">
        <f>VLOOKUP(A821,'[5]SRV-Ledenbestand 2020-2021.'!$A:$D,4,FALSE)</f>
        <v>BERTELOOT MARC</v>
      </c>
      <c r="E821" s="69" t="str">
        <f>VLOOKUP(A821,'[5]SRV-Ledenbestand 2020-2021.'!$A:$O,15,FALSE)</f>
        <v>NA</v>
      </c>
      <c r="F821" s="70" t="str">
        <f>VLOOKUP(A821,'[5]SRV-Ledenbestand 2020-2021.'!$A:$E,5,FALSE)</f>
        <v>-</v>
      </c>
    </row>
    <row r="822" spans="1:6" s="71" customFormat="1" ht="18" customHeight="1" x14ac:dyDescent="0.3">
      <c r="A822" s="72">
        <v>820</v>
      </c>
      <c r="B822" s="67" t="s">
        <v>17</v>
      </c>
      <c r="C822" s="68" t="str">
        <f>VLOOKUP(A822,'[5]SRV-Ledenbestand 2020-2021.'!$A:$C,3,FALSE)</f>
        <v>VS</v>
      </c>
      <c r="D822" s="67" t="str">
        <f>VLOOKUP(A822,'[5]SRV-Ledenbestand 2020-2021.'!$A:$D,4,FALSE)</f>
        <v>VAN LAETHEM MARC</v>
      </c>
      <c r="E822" s="69" t="str">
        <f>VLOOKUP(A822,'[5]SRV-Ledenbestand 2020-2021.'!$A:$O,15,FALSE)</f>
        <v>NA</v>
      </c>
      <c r="F822" s="70" t="str">
        <f>VLOOKUP(A822,'[5]SRV-Ledenbestand 2020-2021.'!$A:$E,5,FALSE)</f>
        <v>-</v>
      </c>
    </row>
    <row r="823" spans="1:6" s="71" customFormat="1" ht="18" customHeight="1" x14ac:dyDescent="0.3">
      <c r="A823" s="73">
        <v>821</v>
      </c>
      <c r="B823" s="67" t="s">
        <v>17</v>
      </c>
      <c r="C823" s="68" t="str">
        <f>VLOOKUP(A823,'[5]SRV-Ledenbestand 2020-2021.'!$A:$C,3,FALSE)</f>
        <v>VS</v>
      </c>
      <c r="D823" s="67" t="str">
        <f>VLOOKUP(A823,'[5]SRV-Ledenbestand 2020-2021.'!$A:$D,4,FALSE)</f>
        <v>SCHADRON ANTHONY</v>
      </c>
      <c r="E823" s="69" t="str">
        <f>VLOOKUP(A823,'[5]SRV-Ledenbestand 2020-2021.'!$A:$O,15,FALSE)</f>
        <v>NA</v>
      </c>
      <c r="F823" s="70" t="str">
        <f>VLOOKUP(A823,'[5]SRV-Ledenbestand 2020-2021.'!$A:$E,5,FALSE)</f>
        <v>-</v>
      </c>
    </row>
    <row r="824" spans="1:6" s="71" customFormat="1" ht="18" customHeight="1" x14ac:dyDescent="0.3">
      <c r="A824" s="72">
        <v>822</v>
      </c>
      <c r="B824" s="67" t="str">
        <f>VLOOKUP(A824,'[5]SRV-Ledenbestand 2020-2021.'!$A:$B,2,FALSE)</f>
        <v>VRIJE SPELER</v>
      </c>
      <c r="C824" s="68" t="str">
        <f>VLOOKUP(A824,'[5]SRV-Ledenbestand 2020-2021.'!$A:$C,3,FALSE)</f>
        <v>VS</v>
      </c>
      <c r="D824" s="67" t="str">
        <f>VLOOKUP(A824,'[5]SRV-Ledenbestand 2020-2021.'!$A:$D,4,FALSE)</f>
        <v>PEETERS CATHERINE</v>
      </c>
      <c r="E824" s="69" t="str">
        <f>VLOOKUP(A824,'[5]SRV-Ledenbestand 2020-2021.'!$A:$O,15,FALSE)</f>
        <v>NA</v>
      </c>
      <c r="F824" s="70" t="str">
        <f>VLOOKUP(A824,'[5]SRV-Ledenbestand 2020-2021.'!$A:$E,5,FALSE)</f>
        <v>-</v>
      </c>
    </row>
    <row r="825" spans="1:6" s="71" customFormat="1" ht="18" customHeight="1" x14ac:dyDescent="0.3">
      <c r="A825" s="73">
        <v>823</v>
      </c>
      <c r="B825" s="67" t="str">
        <f>VLOOKUP(A825,'[5]SRV-Ledenbestand 2020-2021.'!$A:$B,2,FALSE)</f>
        <v>THE Q</v>
      </c>
      <c r="C825" s="68" t="str">
        <f>VLOOKUP(A825,'[5]SRV-Ledenbestand 2020-2021.'!$A:$C,3,FALSE)</f>
        <v>THQ</v>
      </c>
      <c r="D825" s="67" t="str">
        <f>VLOOKUP(A825,'[5]SRV-Ledenbestand 2020-2021.'!$A:$D,4,FALSE)</f>
        <v>VAN SANT STEVE</v>
      </c>
      <c r="E825" s="69" t="str">
        <f>VLOOKUP(A825,'[5]SRV-Ledenbestand 2020-2021.'!$A:$O,15,FALSE)</f>
        <v>NA</v>
      </c>
      <c r="F825" s="70" t="str">
        <f>VLOOKUP(A825,'[5]SRV-Ledenbestand 2020-2021.'!$A:$E,5,FALSE)</f>
        <v>-</v>
      </c>
    </row>
    <row r="826" spans="1:6" s="71" customFormat="1" ht="18" customHeight="1" x14ac:dyDescent="0.3">
      <c r="A826" s="72">
        <v>824</v>
      </c>
      <c r="B826" s="67" t="str">
        <f>VLOOKUP(A826,'[5]SRV-Ledenbestand 2020-2021.'!$A:$B,2,FALSE)</f>
        <v>DE STATIEVRIENDEN</v>
      </c>
      <c r="C826" s="68" t="str">
        <f>VLOOKUP(A826,'[5]SRV-Ledenbestand 2020-2021.'!$A:$C,3,FALSE)</f>
        <v>STAT</v>
      </c>
      <c r="D826" s="67" t="str">
        <f>VLOOKUP(A826,'[5]SRV-Ledenbestand 2020-2021.'!$A:$D,4,FALSE)</f>
        <v>PISSOORT DIRK</v>
      </c>
      <c r="E826" s="69" t="str">
        <f>VLOOKUP(A826,'[5]SRV-Ledenbestand 2020-2021.'!$A:$O,15,FALSE)</f>
        <v>NA</v>
      </c>
      <c r="F826" s="70" t="str">
        <f>VLOOKUP(A826,'[5]SRV-Ledenbestand 2020-2021.'!$A:$E,5,FALSE)</f>
        <v>-</v>
      </c>
    </row>
    <row r="827" spans="1:6" s="71" customFormat="1" ht="18" customHeight="1" x14ac:dyDescent="0.3">
      <c r="A827" s="73">
        <v>825</v>
      </c>
      <c r="B827" s="67" t="str">
        <f>VLOOKUP(A827,'[5]SRV-Ledenbestand 2020-2021.'!$A:$B,2,FALSE)</f>
        <v>DE STATIEVRIENDEN</v>
      </c>
      <c r="C827" s="68" t="str">
        <f>VLOOKUP(A827,'[5]SRV-Ledenbestand 2020-2021.'!$A:$C,3,FALSE)</f>
        <v>STAT</v>
      </c>
      <c r="D827" s="67" t="str">
        <f>VLOOKUP(A827,'[5]SRV-Ledenbestand 2020-2021.'!$A:$D,4,FALSE)</f>
        <v>DE RAES TINO</v>
      </c>
      <c r="E827" s="69" t="str">
        <f>VLOOKUP(A827,'[5]SRV-Ledenbestand 2020-2021.'!$A:$O,15,FALSE)</f>
        <v>NA</v>
      </c>
      <c r="F827" s="70" t="str">
        <f>VLOOKUP(A827,'[5]SRV-Ledenbestand 2020-2021.'!$A:$E,5,FALSE)</f>
        <v>-</v>
      </c>
    </row>
    <row r="828" spans="1:6" s="71" customFormat="1" ht="18" customHeight="1" x14ac:dyDescent="0.3">
      <c r="A828" s="72">
        <v>826</v>
      </c>
      <c r="B828" s="67" t="str">
        <f>VLOOKUP(A828,'[5]SRV-Ledenbestand 2020-2021.'!$A:$B,2,FALSE)</f>
        <v>THE Q</v>
      </c>
      <c r="C828" s="68" t="str">
        <f>VLOOKUP(A828,'[5]SRV-Ledenbestand 2020-2021.'!$A:$C,3,FALSE)</f>
        <v>THQ</v>
      </c>
      <c r="D828" s="67" t="str">
        <f>VLOOKUP(A828,'[5]SRV-Ledenbestand 2020-2021.'!$A:$D,4,FALSE)</f>
        <v>VAN ROMPAEY THEO</v>
      </c>
      <c r="E828" s="69" t="str">
        <f>VLOOKUP(A828,'[5]SRV-Ledenbestand 2020-2021.'!$A:$O,15,FALSE)</f>
        <v>NA</v>
      </c>
      <c r="F828" s="70" t="str">
        <f>VLOOKUP(A828,'[5]SRV-Ledenbestand 2020-2021.'!$A:$E,5,FALSE)</f>
        <v>-</v>
      </c>
    </row>
    <row r="829" spans="1:6" s="71" customFormat="1" ht="18" customHeight="1" x14ac:dyDescent="0.3">
      <c r="A829" s="73">
        <v>827</v>
      </c>
      <c r="B829" s="67" t="str">
        <f>VLOOKUP(A829,'[5]SRV-Ledenbestand 2020-2021.'!$A:$B,2,FALSE)</f>
        <v>THE Q</v>
      </c>
      <c r="C829" s="68" t="str">
        <f>VLOOKUP(A829,'[5]SRV-Ledenbestand 2020-2021.'!$A:$C,3,FALSE)</f>
        <v>THQ</v>
      </c>
      <c r="D829" s="67" t="str">
        <f>VLOOKUP(A829,'[5]SRV-Ledenbestand 2020-2021.'!$A:$D,4,FALSE)</f>
        <v>WAGEMANS KENNY</v>
      </c>
      <c r="E829" s="69" t="str">
        <f>VLOOKUP(A829,'[5]SRV-Ledenbestand 2020-2021.'!$A:$O,15,FALSE)</f>
        <v>NA</v>
      </c>
      <c r="F829" s="70" t="str">
        <f>VLOOKUP(A829,'[5]SRV-Ledenbestand 2020-2021.'!$A:$E,5,FALSE)</f>
        <v>-</v>
      </c>
    </row>
    <row r="830" spans="1:6" s="71" customFormat="1" ht="18" customHeight="1" x14ac:dyDescent="0.3">
      <c r="A830" s="72">
        <v>828</v>
      </c>
      <c r="B830" s="67" t="str">
        <f>VLOOKUP(A830,'[5]SRV-Ledenbestand 2020-2021.'!$A:$B,2,FALSE)</f>
        <v>DE STATIEVRIENDEN</v>
      </c>
      <c r="C830" s="68" t="str">
        <f>VLOOKUP(A830,'[5]SRV-Ledenbestand 2020-2021.'!$A:$C,3,FALSE)</f>
        <v>STAT</v>
      </c>
      <c r="D830" s="67" t="str">
        <f>VLOOKUP(A830,'[5]SRV-Ledenbestand 2020-2021.'!$A:$D,4,FALSE)</f>
        <v>DE BOCK JAN</v>
      </c>
      <c r="E830" s="69" t="str">
        <f>VLOOKUP(A830,'[5]SRV-Ledenbestand 2020-2021.'!$A:$O,15,FALSE)</f>
        <v>NA</v>
      </c>
      <c r="F830" s="70" t="str">
        <f>VLOOKUP(A830,'[5]SRV-Ledenbestand 2020-2021.'!$A:$E,5,FALSE)</f>
        <v>-</v>
      </c>
    </row>
    <row r="831" spans="1:6" s="71" customFormat="1" ht="18" customHeight="1" x14ac:dyDescent="0.3">
      <c r="A831" s="73">
        <v>829</v>
      </c>
      <c r="B831" s="67" t="str">
        <f>VLOOKUP(A831,'[5]SRV-Ledenbestand 2020-2021.'!$A:$B,2,FALSE)</f>
        <v>BARBOER</v>
      </c>
      <c r="C831" s="68" t="str">
        <f>VLOOKUP(A831,'[5]SRV-Ledenbestand 2020-2021.'!$A:$C,3,FALSE)</f>
        <v>BBR</v>
      </c>
      <c r="D831" s="67" t="str">
        <f>VLOOKUP(A831,'[5]SRV-Ledenbestand 2020-2021.'!$A:$D,4,FALSE)</f>
        <v>VAN BADEN KURT</v>
      </c>
      <c r="E831" s="69" t="str">
        <f>VLOOKUP(A831,'[5]SRV-Ledenbestand 2020-2021.'!$A:$O,15,FALSE)</f>
        <v>NA</v>
      </c>
      <c r="F831" s="70" t="str">
        <f>VLOOKUP(A831,'[5]SRV-Ledenbestand 2020-2021.'!$A:$E,5,FALSE)</f>
        <v>-</v>
      </c>
    </row>
    <row r="832" spans="1:6" s="71" customFormat="1" ht="18" customHeight="1" x14ac:dyDescent="0.3">
      <c r="A832" s="72">
        <v>830</v>
      </c>
      <c r="B832" s="67" t="str">
        <f>VLOOKUP(A832,'[5]SRV-Ledenbestand 2020-2021.'!$A:$B,2,FALSE)</f>
        <v>DE SLOEBERS</v>
      </c>
      <c r="C832" s="68" t="str">
        <f>VLOOKUP(A832,'[5]SRV-Ledenbestand 2020-2021.'!$A:$C,3,FALSE)</f>
        <v>SLOE</v>
      </c>
      <c r="D832" s="67" t="str">
        <f>VLOOKUP(A832,'[5]SRV-Ledenbestand 2020-2021.'!$A:$D,4,FALSE)</f>
        <v>SIEBENS RUDY</v>
      </c>
      <c r="E832" s="69" t="str">
        <f>VLOOKUP(A832,'[5]SRV-Ledenbestand 2020-2021.'!$A:$O,15,FALSE)</f>
        <v>NA</v>
      </c>
      <c r="F832" s="70">
        <f>VLOOKUP(A832,'[5]SRV-Ledenbestand 2020-2021.'!$A:$E,5,FALSE)</f>
        <v>2</v>
      </c>
    </row>
    <row r="833" spans="1:6" s="71" customFormat="1" ht="18" customHeight="1" x14ac:dyDescent="0.3">
      <c r="A833" s="73">
        <v>831</v>
      </c>
      <c r="B833" s="67" t="str">
        <f>VLOOKUP(A833,'[5]SRV-Ledenbestand 2020-2021.'!$A:$B,2,FALSE)</f>
        <v>DE SLOEBERS</v>
      </c>
      <c r="C833" s="68" t="str">
        <f>VLOOKUP(A833,'[5]SRV-Ledenbestand 2020-2021.'!$A:$C,3,FALSE)</f>
        <v>SLOE</v>
      </c>
      <c r="D833" s="67" t="str">
        <f>VLOOKUP(A833,'[5]SRV-Ledenbestand 2020-2021.'!$A:$D,4,FALSE)</f>
        <v>HEIRBAUT FRANCIS</v>
      </c>
      <c r="E833" s="69" t="str">
        <f>VLOOKUP(A833,'[5]SRV-Ledenbestand 2020-2021.'!$A:$O,15,FALSE)</f>
        <v>NA</v>
      </c>
      <c r="F833" s="70" t="str">
        <f>VLOOKUP(A833,'[5]SRV-Ledenbestand 2020-2021.'!$A:$E,5,FALSE)</f>
        <v>-</v>
      </c>
    </row>
    <row r="834" spans="1:6" s="71" customFormat="1" ht="18" customHeight="1" x14ac:dyDescent="0.3">
      <c r="A834" s="72">
        <v>832</v>
      </c>
      <c r="B834" s="67" t="str">
        <f>VLOOKUP(A834,'[5]SRV-Ledenbestand 2020-2021.'!$A:$B,2,FALSE)</f>
        <v>DE SLOEBERS</v>
      </c>
      <c r="C834" s="68" t="str">
        <f>VLOOKUP(A834,'[5]SRV-Ledenbestand 2020-2021.'!$A:$C,3,FALSE)</f>
        <v>SLOE</v>
      </c>
      <c r="D834" s="67" t="str">
        <f>VLOOKUP(A834,'[5]SRV-Ledenbestand 2020-2021.'!$A:$D,4,FALSE)</f>
        <v>VAN MEERBEECK JOHAN</v>
      </c>
      <c r="E834" s="69" t="str">
        <f>VLOOKUP(A834,'[5]SRV-Ledenbestand 2020-2021.'!$A:$O,15,FALSE)</f>
        <v>NA</v>
      </c>
      <c r="F834" s="70" t="str">
        <f>VLOOKUP(A834,'[5]SRV-Ledenbestand 2020-2021.'!$A:$E,5,FALSE)</f>
        <v>-</v>
      </c>
    </row>
    <row r="835" spans="1:6" s="71" customFormat="1" ht="18" customHeight="1" x14ac:dyDescent="0.3">
      <c r="A835" s="73">
        <v>833</v>
      </c>
      <c r="B835" s="67" t="str">
        <f>VLOOKUP(A835,'[5]SRV-Ledenbestand 2020-2021.'!$A:$B,2,FALSE)</f>
        <v>DE SLOEBERS</v>
      </c>
      <c r="C835" s="68" t="str">
        <f>VLOOKUP(A835,'[5]SRV-Ledenbestand 2020-2021.'!$A:$C,3,FALSE)</f>
        <v>SLOE</v>
      </c>
      <c r="D835" s="67" t="str">
        <f>VLOOKUP(A835,'[5]SRV-Ledenbestand 2020-2021.'!$A:$D,4,FALSE)</f>
        <v>VAN MIERT DIETER</v>
      </c>
      <c r="E835" s="69" t="str">
        <f>VLOOKUP(A835,'[5]SRV-Ledenbestand 2020-2021.'!$A:$O,15,FALSE)</f>
        <v>NA</v>
      </c>
      <c r="F835" s="70" t="str">
        <f>VLOOKUP(A835,'[5]SRV-Ledenbestand 2020-2021.'!$A:$E,5,FALSE)</f>
        <v>-</v>
      </c>
    </row>
    <row r="836" spans="1:6" s="71" customFormat="1" ht="18" customHeight="1" x14ac:dyDescent="0.3">
      <c r="A836" s="72">
        <v>834</v>
      </c>
      <c r="B836" s="67" t="str">
        <f>VLOOKUP(A836,'[5]SRV-Ledenbestand 2020-2021.'!$A:$B,2,FALSE)</f>
        <v>DE BELOFTEN</v>
      </c>
      <c r="C836" s="68" t="str">
        <f>VLOOKUP(A836,'[5]SRV-Ledenbestand 2020-2021.'!$A:$C,3,FALSE)</f>
        <v>DBEL</v>
      </c>
      <c r="D836" s="67" t="str">
        <f>VLOOKUP(A836,'[5]SRV-Ledenbestand 2020-2021.'!$A:$D,4,FALSE)</f>
        <v>MOERENHOUT LUNA</v>
      </c>
      <c r="E836" s="69" t="str">
        <f>VLOOKUP(A836,'[5]SRV-Ledenbestand 2020-2021.'!$A:$O,15,FALSE)</f>
        <v>NA</v>
      </c>
      <c r="F836" s="70" t="str">
        <f>VLOOKUP(A836,'[5]SRV-Ledenbestand 2020-2021.'!$A:$E,5,FALSE)</f>
        <v>-</v>
      </c>
    </row>
    <row r="837" spans="1:6" s="71" customFormat="1" ht="18" customHeight="1" x14ac:dyDescent="0.3">
      <c r="A837" s="73">
        <v>835</v>
      </c>
      <c r="B837" s="67" t="str">
        <f>VLOOKUP(A837,'[5]SRV-Ledenbestand 2020-2021.'!$A:$B,2,FALSE)</f>
        <v>DE BELOFTEN</v>
      </c>
      <c r="C837" s="68" t="str">
        <f>VLOOKUP(A837,'[5]SRV-Ledenbestand 2020-2021.'!$A:$C,3,FALSE)</f>
        <v>DBEL</v>
      </c>
      <c r="D837" s="67" t="str">
        <f>VLOOKUP(A837,'[5]SRV-Ledenbestand 2020-2021.'!$A:$D,4,FALSE)</f>
        <v>DE BUYSER SONJA</v>
      </c>
      <c r="E837" s="69" t="str">
        <f>VLOOKUP(A837,'[5]SRV-Ledenbestand 2020-2021.'!$A:$O,15,FALSE)</f>
        <v>NA</v>
      </c>
      <c r="F837" s="70" t="str">
        <f>VLOOKUP(A837,'[5]SRV-Ledenbestand 2020-2021.'!$A:$E,5,FALSE)</f>
        <v>-</v>
      </c>
    </row>
    <row r="838" spans="1:6" s="71" customFormat="1" ht="18" customHeight="1" x14ac:dyDescent="0.3">
      <c r="A838" s="72">
        <v>836</v>
      </c>
      <c r="B838" s="67" t="str">
        <f>VLOOKUP(A838,'[5]SRV-Ledenbestand 2020-2021.'!$A:$B,2,FALSE)</f>
        <v>DE BELOFTEN</v>
      </c>
      <c r="C838" s="68" t="str">
        <f>VLOOKUP(A838,'[5]SRV-Ledenbestand 2020-2021.'!$A:$C,3,FALSE)</f>
        <v>DBEL</v>
      </c>
      <c r="D838" s="67" t="str">
        <f>VLOOKUP(A838,'[5]SRV-Ledenbestand 2020-2021.'!$A:$D,4,FALSE)</f>
        <v>DE NEVES ELSE</v>
      </c>
      <c r="E838" s="69" t="str">
        <f>VLOOKUP(A838,'[5]SRV-Ledenbestand 2020-2021.'!$A:$O,15,FALSE)</f>
        <v>NA</v>
      </c>
      <c r="F838" s="70" t="str">
        <f>VLOOKUP(A838,'[5]SRV-Ledenbestand 2020-2021.'!$A:$E,5,FALSE)</f>
        <v>-</v>
      </c>
    </row>
    <row r="839" spans="1:6" s="71" customFormat="1" ht="18" customHeight="1" x14ac:dyDescent="0.3">
      <c r="A839" s="73">
        <v>837</v>
      </c>
      <c r="B839" s="67" t="str">
        <f>VLOOKUP(A839,'[5]SRV-Ledenbestand 2020-2021.'!$A:$B,2,FALSE)</f>
        <v>DE BELOFTEN</v>
      </c>
      <c r="C839" s="68" t="str">
        <f>VLOOKUP(A839,'[5]SRV-Ledenbestand 2020-2021.'!$A:$C,3,FALSE)</f>
        <v>DBEL</v>
      </c>
      <c r="D839" s="67" t="str">
        <f>VLOOKUP(A839,'[5]SRV-Ledenbestand 2020-2021.'!$A:$D,4,FALSE)</f>
        <v>FLION JEREMY</v>
      </c>
      <c r="E839" s="69" t="str">
        <f>VLOOKUP(A839,'[5]SRV-Ledenbestand 2020-2021.'!$A:$O,15,FALSE)</f>
        <v>NA</v>
      </c>
      <c r="F839" s="70" t="str">
        <f>VLOOKUP(A839,'[5]SRV-Ledenbestand 2020-2021.'!$A:$E,5,FALSE)</f>
        <v>-</v>
      </c>
    </row>
    <row r="840" spans="1:6" s="71" customFormat="1" ht="18" customHeight="1" x14ac:dyDescent="0.3">
      <c r="A840" s="72">
        <v>838</v>
      </c>
      <c r="B840" s="67" t="str">
        <f>VLOOKUP(A840,'[5]SRV-Ledenbestand 2020-2021.'!$A:$B,2,FALSE)</f>
        <v>DE SLOEBERS</v>
      </c>
      <c r="C840" s="68" t="str">
        <f>VLOOKUP(A840,'[5]SRV-Ledenbestand 2020-2021.'!$A:$C,3,FALSE)</f>
        <v>SLOE</v>
      </c>
      <c r="D840" s="67" t="str">
        <f>VLOOKUP(A840,'[5]SRV-Ledenbestand 2020-2021.'!$A:$D,4,FALSE)</f>
        <v>REYNIERS BJORN</v>
      </c>
      <c r="E840" s="69" t="str">
        <f>VLOOKUP(A840,'[5]SRV-Ledenbestand 2020-2021.'!$A:$O,15,FALSE)</f>
        <v>NA</v>
      </c>
      <c r="F840" s="70" t="str">
        <f>VLOOKUP(A840,'[5]SRV-Ledenbestand 2020-2021.'!$A:$E,5,FALSE)</f>
        <v>-</v>
      </c>
    </row>
    <row r="841" spans="1:6" s="71" customFormat="1" ht="18" customHeight="1" x14ac:dyDescent="0.3">
      <c r="A841" s="73">
        <v>839</v>
      </c>
      <c r="B841" s="67" t="str">
        <f>VLOOKUP(A841,'[5]SRV-Ledenbestand 2020-2021.'!$A:$B,2,FALSE)</f>
        <v>DE SLOEBERS</v>
      </c>
      <c r="C841" s="68" t="str">
        <f>VLOOKUP(A841,'[5]SRV-Ledenbestand 2020-2021.'!$A:$C,3,FALSE)</f>
        <v>SLOE</v>
      </c>
      <c r="D841" s="67" t="str">
        <f>VLOOKUP(A841,'[5]SRV-Ledenbestand 2020-2021.'!$A:$D,4,FALSE)</f>
        <v>GEVELS CARL</v>
      </c>
      <c r="E841" s="69" t="str">
        <f>VLOOKUP(A841,'[5]SRV-Ledenbestand 2020-2021.'!$A:$O,15,FALSE)</f>
        <v>NA</v>
      </c>
      <c r="F841" s="70" t="str">
        <f>VLOOKUP(A841,'[5]SRV-Ledenbestand 2020-2021.'!$A:$E,5,FALSE)</f>
        <v>-</v>
      </c>
    </row>
    <row r="842" spans="1:6" s="71" customFormat="1" ht="18" customHeight="1" x14ac:dyDescent="0.3">
      <c r="A842" s="72">
        <v>840</v>
      </c>
      <c r="B842" s="67" t="str">
        <f>VLOOKUP(A842,'[5]SRV-Ledenbestand 2020-2021.'!$A:$B,2,FALSE)</f>
        <v>DE SLOEBERS</v>
      </c>
      <c r="C842" s="68" t="str">
        <f>VLOOKUP(A842,'[5]SRV-Ledenbestand 2020-2021.'!$A:$C,3,FALSE)</f>
        <v>SLOE</v>
      </c>
      <c r="D842" s="67" t="str">
        <f>VLOOKUP(A842,'[5]SRV-Ledenbestand 2020-2021.'!$A:$D,4,FALSE)</f>
        <v>DE RYCK MARC</v>
      </c>
      <c r="E842" s="69" t="str">
        <f>VLOOKUP(A842,'[5]SRV-Ledenbestand 2020-2021.'!$A:$O,15,FALSE)</f>
        <v>NA</v>
      </c>
      <c r="F842" s="70" t="str">
        <f>VLOOKUP(A842,'[5]SRV-Ledenbestand 2020-2021.'!$A:$E,5,FALSE)</f>
        <v>-</v>
      </c>
    </row>
    <row r="843" spans="1:6" s="71" customFormat="1" ht="18" customHeight="1" x14ac:dyDescent="0.3">
      <c r="A843" s="73">
        <v>841</v>
      </c>
      <c r="B843" s="67" t="str">
        <f>VLOOKUP(A843,'[5]SRV-Ledenbestand 2020-2021.'!$A:$B,2,FALSE)</f>
        <v>'t ZANDHOF</v>
      </c>
      <c r="C843" s="68" t="str">
        <f>VLOOKUP(A843,'[5]SRV-Ledenbestand 2020-2021.'!$A:$C,3,FALSE)</f>
        <v>TZH</v>
      </c>
      <c r="D843" s="67" t="str">
        <f>VLOOKUP(A843,'[5]SRV-Ledenbestand 2020-2021.'!$A:$D,4,FALSE)</f>
        <v>BOUWERAERTS PATRICK</v>
      </c>
      <c r="E843" s="69" t="str">
        <f>VLOOKUP(A843,'[5]SRV-Ledenbestand 2020-2021.'!$A:$O,15,FALSE)</f>
        <v>NA</v>
      </c>
      <c r="F843" s="70" t="str">
        <f>VLOOKUP(A843,'[5]SRV-Ledenbestand 2020-2021.'!$A:$E,5,FALSE)</f>
        <v>-</v>
      </c>
    </row>
    <row r="844" spans="1:6" s="71" customFormat="1" ht="18" customHeight="1" x14ac:dyDescent="0.3">
      <c r="A844" s="72">
        <v>842</v>
      </c>
      <c r="B844" s="67" t="str">
        <f>VLOOKUP(A844,'[5]SRV-Ledenbestand 2020-2021.'!$A:$B,2,FALSE)</f>
        <v>PLAZA</v>
      </c>
      <c r="C844" s="68" t="str">
        <f>VLOOKUP(A844,'[5]SRV-Ledenbestand 2020-2021.'!$A:$C,3,FALSE)</f>
        <v>PLZ</v>
      </c>
      <c r="D844" s="67" t="str">
        <f>VLOOKUP(A844,'[5]SRV-Ledenbestand 2020-2021.'!$A:$D,4,FALSE)</f>
        <v>GOOSSENS GEERT</v>
      </c>
      <c r="E844" s="69" t="str">
        <f>VLOOKUP(A844,'[5]SRV-Ledenbestand 2020-2021.'!$A:$O,15,FALSE)</f>
        <v>A</v>
      </c>
      <c r="F844" s="70">
        <f>VLOOKUP(A844,'[5]SRV-Ledenbestand 2020-2021.'!$A:$E,5,FALSE)</f>
        <v>1</v>
      </c>
    </row>
    <row r="845" spans="1:6" s="71" customFormat="1" ht="18" customHeight="1" x14ac:dyDescent="0.3">
      <c r="A845" s="73">
        <v>843</v>
      </c>
      <c r="B845" s="67" t="str">
        <f>VLOOKUP(A845,'[5]SRV-Ledenbestand 2020-2021.'!$A:$B,2,FALSE)</f>
        <v>NOEVEREN</v>
      </c>
      <c r="C845" s="68" t="str">
        <f>VLOOKUP(A845,'[5]SRV-Ledenbestand 2020-2021.'!$A:$C,3,FALSE)</f>
        <v>NOE</v>
      </c>
      <c r="D845" s="67" t="str">
        <f>VLOOKUP(A845,'[5]SRV-Ledenbestand 2020-2021.'!$A:$D,4,FALSE)</f>
        <v>VAN DE WAUWER AMARILDO</v>
      </c>
      <c r="E845" s="69" t="str">
        <f>VLOOKUP(A845,'[5]SRV-Ledenbestand 2020-2021.'!$A:$O,15,FALSE)</f>
        <v>NA</v>
      </c>
      <c r="F845" s="70" t="str">
        <f>VLOOKUP(A845,'[5]SRV-Ledenbestand 2020-2021.'!$A:$E,5,FALSE)</f>
        <v>-</v>
      </c>
    </row>
    <row r="846" spans="1:6" s="71" customFormat="1" ht="18" customHeight="1" x14ac:dyDescent="0.3">
      <c r="A846" s="72">
        <v>844</v>
      </c>
      <c r="B846" s="67" t="str">
        <f>VLOOKUP(A846,'[5]SRV-Ledenbestand 2020-2021.'!$A:$B,2,FALSE)</f>
        <v>BILJARTBOYS</v>
      </c>
      <c r="C846" s="68" t="str">
        <f>VLOOKUP(A846,'[5]SRV-Ledenbestand 2020-2021.'!$A:$C,3,FALSE)</f>
        <v>BJB</v>
      </c>
      <c r="D846" s="67" t="str">
        <f>VLOOKUP(A846,'[5]SRV-Ledenbestand 2020-2021.'!$A:$D,4,FALSE)</f>
        <v>NAEGELS GLEN</v>
      </c>
      <c r="E846" s="69" t="str">
        <f>VLOOKUP(A846,'[5]SRV-Ledenbestand 2020-2021.'!$A:$O,15,FALSE)</f>
        <v>NA</v>
      </c>
      <c r="F846" s="70" t="str">
        <f>VLOOKUP(A846,'[5]SRV-Ledenbestand 2020-2021.'!$A:$E,5,FALSE)</f>
        <v>-</v>
      </c>
    </row>
    <row r="847" spans="1:6" s="71" customFormat="1" ht="18" customHeight="1" x14ac:dyDescent="0.3">
      <c r="A847" s="73">
        <v>845</v>
      </c>
      <c r="B847" s="67" t="str">
        <f>VLOOKUP(A847,'[5]SRV-Ledenbestand 2020-2021.'!$A:$B,2,FALSE)</f>
        <v>KALFORT SPORTIF</v>
      </c>
      <c r="C847" s="68" t="str">
        <f>VLOOKUP(A847,'[5]SRV-Ledenbestand 2020-2021.'!$A:$C,3,FALSE)</f>
        <v>KALF</v>
      </c>
      <c r="D847" s="67" t="str">
        <f>VLOOKUP(A847,'[5]SRV-Ledenbestand 2020-2021.'!$A:$D,4,FALSE)</f>
        <v>KOYEN LAURENT</v>
      </c>
      <c r="E847" s="69" t="str">
        <f>VLOOKUP(A847,'[5]SRV-Ledenbestand 2020-2021.'!$A:$O,15,FALSE)</f>
        <v>NA</v>
      </c>
      <c r="F847" s="70" t="str">
        <f>VLOOKUP(A847,'[5]SRV-Ledenbestand 2020-2021.'!$A:$E,5,FALSE)</f>
        <v>-</v>
      </c>
    </row>
    <row r="848" spans="1:6" s="71" customFormat="1" ht="18" customHeight="1" x14ac:dyDescent="0.3">
      <c r="A848" s="72">
        <v>846</v>
      </c>
      <c r="B848" s="67" t="str">
        <f>VLOOKUP(A848,'[5]SRV-Ledenbestand 2020-2021.'!$A:$B,2,FALSE)</f>
        <v>ZANDSTUIVERS</v>
      </c>
      <c r="C848" s="68" t="str">
        <f>VLOOKUP(A848,'[5]SRV-Ledenbestand 2020-2021.'!$A:$C,3,FALSE)</f>
        <v>ZAND</v>
      </c>
      <c r="D848" s="67" t="str">
        <f>VLOOKUP(A848,'[5]SRV-Ledenbestand 2020-2021.'!$A:$D,4,FALSE)</f>
        <v>DE HAUWERE TOM</v>
      </c>
      <c r="E848" s="69" t="str">
        <f>VLOOKUP(A848,'[5]SRV-Ledenbestand 2020-2021.'!$A:$O,15,FALSE)</f>
        <v>NA</v>
      </c>
      <c r="F848" s="70" t="str">
        <f>VLOOKUP(A848,'[5]SRV-Ledenbestand 2020-2021.'!$A:$E,5,FALSE)</f>
        <v>-</v>
      </c>
    </row>
    <row r="849" spans="1:6" s="71" customFormat="1" ht="18" customHeight="1" x14ac:dyDescent="0.3">
      <c r="A849" s="73">
        <v>847</v>
      </c>
      <c r="B849" s="67" t="str">
        <f>VLOOKUP(A849,'[5]SRV-Ledenbestand 2020-2021.'!$A:$B,2,FALSE)</f>
        <v>GOUDEN BIL</v>
      </c>
      <c r="C849" s="68" t="str">
        <f>VLOOKUP(A849,'[5]SRV-Ledenbestand 2020-2021.'!$A:$C,3,FALSE)</f>
        <v>GBIL</v>
      </c>
      <c r="D849" s="67" t="str">
        <f>VLOOKUP(A849,'[5]SRV-Ledenbestand 2020-2021.'!$A:$D,4,FALSE)</f>
        <v>DE CLERCK GUNTHER</v>
      </c>
      <c r="E849" s="69" t="str">
        <f>VLOOKUP(A849,'[5]SRV-Ledenbestand 2020-2021.'!$A:$O,15,FALSE)</f>
        <v>NA</v>
      </c>
      <c r="F849" s="70">
        <f>VLOOKUP(A849,'[5]SRV-Ledenbestand 2020-2021.'!$A:$E,5,FALSE)</f>
        <v>4</v>
      </c>
    </row>
    <row r="850" spans="1:6" s="71" customFormat="1" ht="18" customHeight="1" x14ac:dyDescent="0.3">
      <c r="A850" s="72">
        <v>848</v>
      </c>
      <c r="B850" s="67" t="str">
        <f>VLOOKUP(A850,'[5]SRV-Ledenbestand 2020-2021.'!$A:$B,2,FALSE)</f>
        <v>GOUDEN BIL</v>
      </c>
      <c r="C850" s="68" t="str">
        <f>VLOOKUP(A850,'[5]SRV-Ledenbestand 2020-2021.'!$A:$C,3,FALSE)</f>
        <v>GBIL</v>
      </c>
      <c r="D850" s="67" t="str">
        <f>VLOOKUP(A850,'[5]SRV-Ledenbestand 2020-2021.'!$A:$D,4,FALSE)</f>
        <v>VAN DER STAPPEN EDDY</v>
      </c>
      <c r="E850" s="69" t="str">
        <f>VLOOKUP(A850,'[5]SRV-Ledenbestand 2020-2021.'!$A:$O,15,FALSE)</f>
        <v>NA</v>
      </c>
      <c r="F850" s="70" t="str">
        <f>VLOOKUP(A850,'[5]SRV-Ledenbestand 2020-2021.'!$A:$E,5,FALSE)</f>
        <v>-</v>
      </c>
    </row>
    <row r="851" spans="1:6" s="71" customFormat="1" ht="18" customHeight="1" x14ac:dyDescent="0.3">
      <c r="A851" s="73">
        <v>849</v>
      </c>
      <c r="B851" s="67" t="str">
        <f>VLOOKUP(A851,'[5]SRV-Ledenbestand 2020-2021.'!$A:$B,2,FALSE)</f>
        <v>GOUDEN BIL</v>
      </c>
      <c r="C851" s="68" t="str">
        <f>VLOOKUP(A851,'[5]SRV-Ledenbestand 2020-2021.'!$A:$C,3,FALSE)</f>
        <v>GBIL</v>
      </c>
      <c r="D851" s="67" t="str">
        <f>VLOOKUP(A851,'[5]SRV-Ledenbestand 2020-2021.'!$A:$D,4,FALSE)</f>
        <v>DE BIE RUDOLF</v>
      </c>
      <c r="E851" s="69" t="str">
        <f>VLOOKUP(A851,'[5]SRV-Ledenbestand 2020-2021.'!$A:$O,15,FALSE)</f>
        <v>NA</v>
      </c>
      <c r="F851" s="70" t="str">
        <f>VLOOKUP(A851,'[5]SRV-Ledenbestand 2020-2021.'!$A:$E,5,FALSE)</f>
        <v>-</v>
      </c>
    </row>
    <row r="852" spans="1:6" s="71" customFormat="1" ht="18" customHeight="1" x14ac:dyDescent="0.3">
      <c r="A852" s="72">
        <v>850</v>
      </c>
      <c r="B852" s="67" t="str">
        <f>VLOOKUP(A852,'[5]SRV-Ledenbestand 2020-2021.'!$A:$B,2,FALSE)</f>
        <v>DE STATIEVRIENDEN</v>
      </c>
      <c r="C852" s="68" t="str">
        <f>VLOOKUP(A852,'[5]SRV-Ledenbestand 2020-2021.'!$A:$C,3,FALSE)</f>
        <v>STAT</v>
      </c>
      <c r="D852" s="67" t="str">
        <f>VLOOKUP(A852,'[5]SRV-Ledenbestand 2020-2021.'!$A:$D,4,FALSE)</f>
        <v>STREULENS BART</v>
      </c>
      <c r="E852" s="69" t="str">
        <f>VLOOKUP(A852,'[5]SRV-Ledenbestand 2020-2021.'!$A:$O,15,FALSE)</f>
        <v>NA</v>
      </c>
      <c r="F852" s="70" t="str">
        <f>VLOOKUP(A852,'[5]SRV-Ledenbestand 2020-2021.'!$A:$E,5,FALSE)</f>
        <v>-</v>
      </c>
    </row>
    <row r="853" spans="1:6" s="71" customFormat="1" ht="18" customHeight="1" x14ac:dyDescent="0.3">
      <c r="A853" s="73">
        <v>851</v>
      </c>
      <c r="B853" s="67" t="str">
        <f>VLOOKUP(A853,'[5]SRV-Ledenbestand 2020-2021.'!$A:$B,2,FALSE)</f>
        <v>DE SPLINTERS</v>
      </c>
      <c r="C853" s="68" t="str">
        <f>VLOOKUP(A853,'[5]SRV-Ledenbestand 2020-2021.'!$A:$C,3,FALSE)</f>
        <v>SPLI</v>
      </c>
      <c r="D853" s="67" t="str">
        <f>VLOOKUP(A853,'[5]SRV-Ledenbestand 2020-2021.'!$A:$D,4,FALSE)</f>
        <v>GOESSENS KIRSTEN</v>
      </c>
      <c r="E853" s="69" t="str">
        <f>VLOOKUP(A853,'[5]SRV-Ledenbestand 2020-2021.'!$A:$O,15,FALSE)</f>
        <v>NA</v>
      </c>
      <c r="F853" s="70" t="str">
        <f>VLOOKUP(A853,'[5]SRV-Ledenbestand 2020-2021.'!$A:$E,5,FALSE)</f>
        <v>-</v>
      </c>
    </row>
    <row r="854" spans="1:6" s="71" customFormat="1" ht="18" customHeight="1" x14ac:dyDescent="0.3">
      <c r="A854" s="72">
        <v>852</v>
      </c>
      <c r="B854" s="67" t="str">
        <f>VLOOKUP(A854,'[5]SRV-Ledenbestand 2020-2021.'!$A:$B,2,FALSE)</f>
        <v>KALFORT SPORTIF</v>
      </c>
      <c r="C854" s="68" t="str">
        <f>VLOOKUP(A854,'[5]SRV-Ledenbestand 2020-2021.'!$A:$C,3,FALSE)</f>
        <v>KALF</v>
      </c>
      <c r="D854" s="67" t="str">
        <f>VLOOKUP(A854,'[5]SRV-Ledenbestand 2020-2021.'!$A:$D,4,FALSE)</f>
        <v>BOEY RUDIGER</v>
      </c>
      <c r="E854" s="69" t="str">
        <f>VLOOKUP(A854,'[5]SRV-Ledenbestand 2020-2021.'!$A:$O,15,FALSE)</f>
        <v>NA</v>
      </c>
      <c r="F854" s="70" t="str">
        <f>VLOOKUP(A854,'[5]SRV-Ledenbestand 2020-2021.'!$A:$E,5,FALSE)</f>
        <v>-</v>
      </c>
    </row>
    <row r="855" spans="1:6" s="71" customFormat="1" ht="18" customHeight="1" x14ac:dyDescent="0.3">
      <c r="A855" s="73">
        <v>853</v>
      </c>
      <c r="B855" s="67" t="str">
        <f>VLOOKUP(A855,'[5]SRV-Ledenbestand 2020-2021.'!$A:$B,2,FALSE)</f>
        <v>DE STATIEVRIENDEN</v>
      </c>
      <c r="C855" s="68" t="str">
        <f>VLOOKUP(A855,'[5]SRV-Ledenbestand 2020-2021.'!$A:$C,3,FALSE)</f>
        <v>STAT</v>
      </c>
      <c r="D855" s="67" t="str">
        <f>VLOOKUP(A855,'[5]SRV-Ledenbestand 2020-2021.'!$A:$D,4,FALSE)</f>
        <v>VAN BUGGENHOUT LUC</v>
      </c>
      <c r="E855" s="69" t="str">
        <f>VLOOKUP(A855,'[5]SRV-Ledenbestand 2020-2021.'!$A:$O,15,FALSE)</f>
        <v>NA</v>
      </c>
      <c r="F855" s="70" t="str">
        <f>VLOOKUP(A855,'[5]SRV-Ledenbestand 2020-2021.'!$A:$E,5,FALSE)</f>
        <v>-</v>
      </c>
    </row>
    <row r="856" spans="1:6" s="71" customFormat="1" ht="18" customHeight="1" x14ac:dyDescent="0.3">
      <c r="A856" s="72">
        <v>854</v>
      </c>
      <c r="B856" s="67" t="str">
        <f>VLOOKUP(A856,'[5]SRV-Ledenbestand 2020-2021.'!$A:$B,2,FALSE)</f>
        <v>DE SPLINTERS</v>
      </c>
      <c r="C856" s="68" t="str">
        <f>VLOOKUP(A856,'[5]SRV-Ledenbestand 2020-2021.'!$A:$C,3,FALSE)</f>
        <v>SPLI</v>
      </c>
      <c r="D856" s="67" t="str">
        <f>VLOOKUP(A856,'[5]SRV-Ledenbestand 2020-2021.'!$A:$D,4,FALSE)</f>
        <v>MATTHEUS PETER</v>
      </c>
      <c r="E856" s="69" t="str">
        <f>VLOOKUP(A856,'[5]SRV-Ledenbestand 2020-2021.'!$A:$O,15,FALSE)</f>
        <v>NA</v>
      </c>
      <c r="F856" s="70" t="str">
        <f>VLOOKUP(A856,'[5]SRV-Ledenbestand 2020-2021.'!$A:$E,5,FALSE)</f>
        <v>-</v>
      </c>
    </row>
    <row r="857" spans="1:6" s="71" customFormat="1" ht="18" customHeight="1" x14ac:dyDescent="0.3">
      <c r="A857" s="73">
        <v>855</v>
      </c>
      <c r="B857" s="67" t="str">
        <f>VLOOKUP(A857,'[5]SRV-Ledenbestand 2020-2021.'!$A:$B,2,FALSE)</f>
        <v>GOUDEN BIL</v>
      </c>
      <c r="C857" s="68" t="str">
        <f>VLOOKUP(A857,'[5]SRV-Ledenbestand 2020-2021.'!$A:$C,3,FALSE)</f>
        <v>GBIL</v>
      </c>
      <c r="D857" s="67" t="str">
        <f>VLOOKUP(A857,'[5]SRV-Ledenbestand 2020-2021.'!$A:$D,4,FALSE)</f>
        <v>DE COOMAN ALDO</v>
      </c>
      <c r="E857" s="69" t="str">
        <f>VLOOKUP(A857,'[5]SRV-Ledenbestand 2020-2021.'!$A:$O,15,FALSE)</f>
        <v>NA</v>
      </c>
      <c r="F857" s="70" t="str">
        <f>VLOOKUP(A857,'[5]SRV-Ledenbestand 2020-2021.'!$A:$E,5,FALSE)</f>
        <v>-</v>
      </c>
    </row>
    <row r="858" spans="1:6" s="71" customFormat="1" ht="18" customHeight="1" x14ac:dyDescent="0.3">
      <c r="A858" s="72">
        <v>856</v>
      </c>
      <c r="B858" s="67" t="str">
        <f>VLOOKUP(A858,'[5]SRV-Ledenbestand 2020-2021.'!$A:$B,2,FALSE)</f>
        <v>RITOBOYS</v>
      </c>
      <c r="C858" s="68" t="str">
        <f>VLOOKUP(A858,'[5]SRV-Ledenbestand 2020-2021.'!$A:$C,3,FALSE)</f>
        <v>RITO</v>
      </c>
      <c r="D858" s="67" t="str">
        <f>VLOOKUP(A858,'[5]SRV-Ledenbestand 2020-2021.'!$A:$D,4,FALSE)</f>
        <v>VAN HUFFELEN GEOFFREY</v>
      </c>
      <c r="E858" s="69" t="str">
        <f>VLOOKUP(A858,'[5]SRV-Ledenbestand 2020-2021.'!$A:$O,15,FALSE)</f>
        <v>NA</v>
      </c>
      <c r="F858" s="70" t="str">
        <f>VLOOKUP(A858,'[5]SRV-Ledenbestand 2020-2021.'!$A:$E,5,FALSE)</f>
        <v>-</v>
      </c>
    </row>
    <row r="859" spans="1:6" s="71" customFormat="1" ht="18" customHeight="1" x14ac:dyDescent="0.3">
      <c r="A859" s="73">
        <v>857</v>
      </c>
      <c r="B859" s="67" t="str">
        <f>VLOOKUP(A859,'[5]SRV-Ledenbestand 2020-2021.'!$A:$B,2,FALSE)</f>
        <v>KALFORT SPORTIF</v>
      </c>
      <c r="C859" s="68" t="str">
        <f>VLOOKUP(A859,'[5]SRV-Ledenbestand 2020-2021.'!$A:$C,3,FALSE)</f>
        <v>KALF</v>
      </c>
      <c r="D859" s="67" t="str">
        <f>VLOOKUP(A859,'[5]SRV-Ledenbestand 2020-2021.'!$A:$D,4,FALSE)</f>
        <v>CARRETTE MARC</v>
      </c>
      <c r="E859" s="69" t="str">
        <f>VLOOKUP(A859,'[5]SRV-Ledenbestand 2020-2021.'!$A:$O,15,FALSE)</f>
        <v>NA</v>
      </c>
      <c r="F859" s="70" t="str">
        <f>VLOOKUP(A859,'[5]SRV-Ledenbestand 2020-2021.'!$A:$E,5,FALSE)</f>
        <v>-</v>
      </c>
    </row>
    <row r="860" spans="1:6" s="71" customFormat="1" ht="18" customHeight="1" x14ac:dyDescent="0.3">
      <c r="A860" s="72">
        <v>858</v>
      </c>
      <c r="B860" s="67" t="str">
        <f>VLOOKUP(A860,'[5]SRV-Ledenbestand 2020-2021.'!$A:$B,2,FALSE)</f>
        <v>KALFORT SPORTIF</v>
      </c>
      <c r="C860" s="68" t="str">
        <f>VLOOKUP(A860,'[5]SRV-Ledenbestand 2020-2021.'!$A:$C,3,FALSE)</f>
        <v>KALF</v>
      </c>
      <c r="D860" s="67" t="str">
        <f>VLOOKUP(A860,'[5]SRV-Ledenbestand 2020-2021.'!$A:$D,4,FALSE)</f>
        <v>VAN DE VIJVER MARIO</v>
      </c>
      <c r="E860" s="69" t="str">
        <f>VLOOKUP(A860,'[5]SRV-Ledenbestand 2020-2021.'!$A:$O,15,FALSE)</f>
        <v>NA</v>
      </c>
      <c r="F860" s="70" t="str">
        <f>VLOOKUP(A860,'[5]SRV-Ledenbestand 2020-2021.'!$A:$E,5,FALSE)</f>
        <v>-</v>
      </c>
    </row>
    <row r="861" spans="1:6" s="71" customFormat="1" ht="18" customHeight="1" x14ac:dyDescent="0.3">
      <c r="A861" s="73">
        <v>859</v>
      </c>
      <c r="B861" s="67" t="str">
        <f>VLOOKUP(A861,'[5]SRV-Ledenbestand 2020-2021.'!$A:$B,2,FALSE)</f>
        <v>KALFORT SPORTIF</v>
      </c>
      <c r="C861" s="68" t="str">
        <f>VLOOKUP(A861,'[5]SRV-Ledenbestand 2020-2021.'!$A:$C,3,FALSE)</f>
        <v>KALF</v>
      </c>
      <c r="D861" s="67" t="str">
        <f>VLOOKUP(A861,'[5]SRV-Ledenbestand 2020-2021.'!$A:$D,4,FALSE)</f>
        <v>VAN VOSSEL MIREILLE</v>
      </c>
      <c r="E861" s="69" t="str">
        <f>VLOOKUP(A861,'[5]SRV-Ledenbestand 2020-2021.'!$A:$O,15,FALSE)</f>
        <v>NA</v>
      </c>
      <c r="F861" s="70" t="str">
        <f>VLOOKUP(A861,'[5]SRV-Ledenbestand 2020-2021.'!$A:$E,5,FALSE)</f>
        <v>-</v>
      </c>
    </row>
    <row r="862" spans="1:6" s="71" customFormat="1" ht="18" customHeight="1" x14ac:dyDescent="0.3">
      <c r="A862" s="72">
        <v>860</v>
      </c>
      <c r="B862" s="67" t="str">
        <f>VLOOKUP(A862,'[5]SRV-Ledenbestand 2020-2021.'!$A:$B,2,FALSE)</f>
        <v>DE PLEZANTE HOEK</v>
      </c>
      <c r="C862" s="68" t="str">
        <f>VLOOKUP(A862,'[5]SRV-Ledenbestand 2020-2021.'!$A:$C,3,FALSE)</f>
        <v>HOEK</v>
      </c>
      <c r="D862" s="67" t="str">
        <f>VLOOKUP(A862,'[5]SRV-Ledenbestand 2020-2021.'!$A:$D,4,FALSE)</f>
        <v>HELDERWEIDT LUC</v>
      </c>
      <c r="E862" s="69" t="str">
        <f>VLOOKUP(A862,'[5]SRV-Ledenbestand 2020-2021.'!$A:$O,15,FALSE)</f>
        <v>NA</v>
      </c>
      <c r="F862" s="70" t="str">
        <f>VLOOKUP(A862,'[5]SRV-Ledenbestand 2020-2021.'!$A:$E,5,FALSE)</f>
        <v>-</v>
      </c>
    </row>
    <row r="863" spans="1:6" s="71" customFormat="1" ht="18" customHeight="1" x14ac:dyDescent="0.3">
      <c r="A863" s="73">
        <v>861</v>
      </c>
      <c r="B863" s="67" t="str">
        <f>VLOOKUP(A863,'[5]SRV-Ledenbestand 2020-2021.'!$A:$B,2,FALSE)</f>
        <v>DE SPLINTERS</v>
      </c>
      <c r="C863" s="68" t="str">
        <f>VLOOKUP(A863,'[5]SRV-Ledenbestand 2020-2021.'!$A:$C,3,FALSE)</f>
        <v>SPLI</v>
      </c>
      <c r="D863" s="67" t="str">
        <f>VLOOKUP(A863,'[5]SRV-Ledenbestand 2020-2021.'!$A:$D,4,FALSE)</f>
        <v>CLEYMANS STEFFI</v>
      </c>
      <c r="E863" s="69" t="str">
        <f>VLOOKUP(A863,'[5]SRV-Ledenbestand 2020-2021.'!$A:$O,15,FALSE)</f>
        <v>NA</v>
      </c>
      <c r="F863" s="70" t="str">
        <f>VLOOKUP(A863,'[5]SRV-Ledenbestand 2020-2021.'!$A:$E,5,FALSE)</f>
        <v>-</v>
      </c>
    </row>
    <row r="864" spans="1:6" s="71" customFormat="1" ht="18" customHeight="1" x14ac:dyDescent="0.3">
      <c r="A864" s="72">
        <v>862</v>
      </c>
      <c r="B864" s="67" t="str">
        <f>VLOOKUP(A864,'[5]SRV-Ledenbestand 2020-2021.'!$A:$B,2,FALSE)</f>
        <v>DRY-STER</v>
      </c>
      <c r="C864" s="68" t="str">
        <f>VLOOKUP(A864,'[5]SRV-Ledenbestand 2020-2021.'!$A:$C,3,FALSE)</f>
        <v>DRY</v>
      </c>
      <c r="D864" s="67" t="str">
        <f>VLOOKUP(A864,'[5]SRV-Ledenbestand 2020-2021.'!$A:$D,4,FALSE)</f>
        <v>VAN DEN BOSSCHE KEVIN</v>
      </c>
      <c r="E864" s="69" t="str">
        <f>VLOOKUP(A864,'[5]SRV-Ledenbestand 2020-2021.'!$A:$O,15,FALSE)</f>
        <v>NA</v>
      </c>
      <c r="F864" s="70" t="str">
        <f>VLOOKUP(A864,'[5]SRV-Ledenbestand 2020-2021.'!$A:$E,5,FALSE)</f>
        <v>-</v>
      </c>
    </row>
    <row r="865" spans="1:6" s="71" customFormat="1" ht="18" customHeight="1" x14ac:dyDescent="0.3">
      <c r="A865" s="73">
        <v>863</v>
      </c>
      <c r="B865" s="67" t="str">
        <f>VLOOKUP(A865,'[5]SRV-Ledenbestand 2020-2021.'!$A:$B,2,FALSE)</f>
        <v>DEN BLACK</v>
      </c>
      <c r="C865" s="68" t="str">
        <f>VLOOKUP(A865,'[5]SRV-Ledenbestand 2020-2021.'!$A:$C,3,FALSE)</f>
        <v>DBLA</v>
      </c>
      <c r="D865" s="67" t="str">
        <f>VLOOKUP(A865,'[5]SRV-Ledenbestand 2020-2021.'!$A:$D,4,FALSE)</f>
        <v>DALEMANS MIREL</v>
      </c>
      <c r="E865" s="69" t="str">
        <f>VLOOKUP(A865,'[5]SRV-Ledenbestand 2020-2021.'!$A:$O,15,FALSE)</f>
        <v>NA</v>
      </c>
      <c r="F865" s="70" t="str">
        <f>VLOOKUP(A865,'[5]SRV-Ledenbestand 2020-2021.'!$A:$E,5,FALSE)</f>
        <v>-</v>
      </c>
    </row>
    <row r="866" spans="1:6" s="71" customFormat="1" ht="18" customHeight="1" x14ac:dyDescent="0.3">
      <c r="A866" s="72">
        <v>864</v>
      </c>
      <c r="B866" s="67" t="str">
        <f>VLOOKUP(A866,'[5]SRV-Ledenbestand 2020-2021.'!$A:$B,2,FALSE)</f>
        <v>DEN BLACK</v>
      </c>
      <c r="C866" s="68" t="str">
        <f>VLOOKUP(A866,'[5]SRV-Ledenbestand 2020-2021.'!$A:$C,3,FALSE)</f>
        <v>DBLA</v>
      </c>
      <c r="D866" s="67" t="str">
        <f>VLOOKUP(A866,'[5]SRV-Ledenbestand 2020-2021.'!$A:$D,4,FALSE)</f>
        <v>VAN DEN BREEN HANS</v>
      </c>
      <c r="E866" s="69" t="str">
        <f>VLOOKUP(A866,'[5]SRV-Ledenbestand 2020-2021.'!$A:$O,15,FALSE)</f>
        <v>NA</v>
      </c>
      <c r="F866" s="70" t="str">
        <f>VLOOKUP(A866,'[5]SRV-Ledenbestand 2020-2021.'!$A:$E,5,FALSE)</f>
        <v>-</v>
      </c>
    </row>
    <row r="867" spans="1:6" s="71" customFormat="1" ht="18" customHeight="1" x14ac:dyDescent="0.3">
      <c r="A867" s="73">
        <v>865</v>
      </c>
      <c r="B867" s="67" t="str">
        <f>VLOOKUP(A867,'[5]SRV-Ledenbestand 2020-2021.'!$A:$B,2,FALSE)</f>
        <v>DEN BLACK</v>
      </c>
      <c r="C867" s="68" t="str">
        <f>VLOOKUP(A867,'[5]SRV-Ledenbestand 2020-2021.'!$A:$C,3,FALSE)</f>
        <v>DBLA</v>
      </c>
      <c r="D867" s="67" t="str">
        <f>VLOOKUP(A867,'[5]SRV-Ledenbestand 2020-2021.'!$A:$D,4,FALSE)</f>
        <v>ABBELOOS STEVEN</v>
      </c>
      <c r="E867" s="69" t="str">
        <f>VLOOKUP(A867,'[5]SRV-Ledenbestand 2020-2021.'!$A:$O,15,FALSE)</f>
        <v>NA</v>
      </c>
      <c r="F867" s="70" t="str">
        <f>VLOOKUP(A867,'[5]SRV-Ledenbestand 2020-2021.'!$A:$E,5,FALSE)</f>
        <v>-</v>
      </c>
    </row>
    <row r="868" spans="1:6" s="71" customFormat="1" ht="18" customHeight="1" x14ac:dyDescent="0.3">
      <c r="A868" s="72">
        <v>866</v>
      </c>
      <c r="B868" s="67" t="str">
        <f>VLOOKUP(A868,'[5]SRV-Ledenbestand 2020-2021.'!$A:$B,2,FALSE)</f>
        <v>GOUDEN BIL</v>
      </c>
      <c r="C868" s="68" t="str">
        <f>VLOOKUP(A868,'[5]SRV-Ledenbestand 2020-2021.'!$A:$C,3,FALSE)</f>
        <v>GBIL</v>
      </c>
      <c r="D868" s="67" t="str">
        <f>VLOOKUP(A868,'[5]SRV-Ledenbestand 2020-2021.'!$A:$D,4,FALSE)</f>
        <v>DE BONDT JOHAN</v>
      </c>
      <c r="E868" s="69" t="str">
        <f>VLOOKUP(A868,'[5]SRV-Ledenbestand 2020-2021.'!$A:$O,15,FALSE)</f>
        <v>NA</v>
      </c>
      <c r="F868" s="70" t="str">
        <f>VLOOKUP(A868,'[5]SRV-Ledenbestand 2020-2021.'!$A:$E,5,FALSE)</f>
        <v>-</v>
      </c>
    </row>
    <row r="869" spans="1:6" s="71" customFormat="1" ht="18" customHeight="1" x14ac:dyDescent="0.3">
      <c r="A869" s="73">
        <v>867</v>
      </c>
      <c r="B869" s="67" t="str">
        <f>VLOOKUP(A869,'[5]SRV-Ledenbestand 2020-2021.'!$A:$B,2,FALSE)</f>
        <v>THE Q</v>
      </c>
      <c r="C869" s="68" t="str">
        <f>VLOOKUP(A869,'[5]SRV-Ledenbestand 2020-2021.'!$A:$C,3,FALSE)</f>
        <v>THQ</v>
      </c>
      <c r="D869" s="67" t="str">
        <f>VLOOKUP(A869,'[5]SRV-Ledenbestand 2020-2021.'!$A:$D,4,FALSE)</f>
        <v>GOOSSENS GERALD</v>
      </c>
      <c r="E869" s="69" t="str">
        <f>VLOOKUP(A869,'[5]SRV-Ledenbestand 2020-2021.'!$A:$O,15,FALSE)</f>
        <v>NA</v>
      </c>
      <c r="F869" s="70" t="str">
        <f>VLOOKUP(A869,'[5]SRV-Ledenbestand 2020-2021.'!$A:$E,5,FALSE)</f>
        <v>-</v>
      </c>
    </row>
    <row r="870" spans="1:6" s="71" customFormat="1" ht="18" customHeight="1" x14ac:dyDescent="0.3">
      <c r="A870" s="72">
        <v>868</v>
      </c>
      <c r="B870" s="67" t="str">
        <f>VLOOKUP(A870,'[5]SRV-Ledenbestand 2020-2021.'!$A:$B,2,FALSE)</f>
        <v>DE PLEZANTE HOEK</v>
      </c>
      <c r="C870" s="68" t="str">
        <f>VLOOKUP(A870,'[5]SRV-Ledenbestand 2020-2021.'!$A:$C,3,FALSE)</f>
        <v>HOEK</v>
      </c>
      <c r="D870" s="67" t="str">
        <f>VLOOKUP(A870,'[5]SRV-Ledenbestand 2020-2021.'!$A:$D,4,FALSE)</f>
        <v>BOURDEAUD'HUY BRAM</v>
      </c>
      <c r="E870" s="69" t="str">
        <f>VLOOKUP(A870,'[5]SRV-Ledenbestand 2020-2021.'!$A:$O,15,FALSE)</f>
        <v>NA</v>
      </c>
      <c r="F870" s="70" t="str">
        <f>VLOOKUP(A870,'[5]SRV-Ledenbestand 2020-2021.'!$A:$E,5,FALSE)</f>
        <v>-</v>
      </c>
    </row>
    <row r="871" spans="1:6" s="71" customFormat="1" ht="18" customHeight="1" x14ac:dyDescent="0.3">
      <c r="A871" s="73">
        <v>869</v>
      </c>
      <c r="B871" s="67" t="str">
        <f>VLOOKUP(A871,'[5]SRV-Ledenbestand 2020-2021.'!$A:$B,2,FALSE)</f>
        <v>BILJARTBOYS</v>
      </c>
      <c r="C871" s="68" t="str">
        <f>VLOOKUP(A871,'[5]SRV-Ledenbestand 2020-2021.'!$A:$C,3,FALSE)</f>
        <v>BJB</v>
      </c>
      <c r="D871" s="67" t="str">
        <f>VLOOKUP(A871,'[5]SRV-Ledenbestand 2020-2021.'!$A:$D,4,FALSE)</f>
        <v>TRUYTS MARCEL</v>
      </c>
      <c r="E871" s="69" t="str">
        <f>VLOOKUP(A871,'[5]SRV-Ledenbestand 2020-2021.'!$A:$O,15,FALSE)</f>
        <v>NA</v>
      </c>
      <c r="F871" s="70" t="str">
        <f>VLOOKUP(A871,'[5]SRV-Ledenbestand 2020-2021.'!$A:$E,5,FALSE)</f>
        <v>-</v>
      </c>
    </row>
    <row r="872" spans="1:6" s="71" customFormat="1" ht="18" customHeight="1" x14ac:dyDescent="0.3">
      <c r="A872" s="72">
        <v>870</v>
      </c>
      <c r="B872" s="67" t="str">
        <f>VLOOKUP(A872,'[5]SRV-Ledenbestand 2020-2021.'!$A:$B,2,FALSE)</f>
        <v>ZOGGEHOF</v>
      </c>
      <c r="C872" s="68" t="str">
        <f>VLOOKUP(A872,'[5]SRV-Ledenbestand 2020-2021.'!$A:$C,3,FALSE)</f>
        <v>ZOG</v>
      </c>
      <c r="D872" s="67" t="str">
        <f>VLOOKUP(A872,'[5]SRV-Ledenbestand 2020-2021.'!$A:$D,4,FALSE)</f>
        <v>SEGHERS DWAYT</v>
      </c>
      <c r="E872" s="69" t="str">
        <f>VLOOKUP(A872,'[5]SRV-Ledenbestand 2020-2021.'!$A:$O,15,FALSE)</f>
        <v>NA</v>
      </c>
      <c r="F872" s="70" t="str">
        <f>VLOOKUP(A872,'[5]SRV-Ledenbestand 2020-2021.'!$A:$E,5,FALSE)</f>
        <v>-</v>
      </c>
    </row>
    <row r="873" spans="1:6" s="71" customFormat="1" ht="18" customHeight="1" x14ac:dyDescent="0.3">
      <c r="A873" s="73">
        <v>871</v>
      </c>
      <c r="B873" s="67" t="str">
        <f>VLOOKUP(A873,'[5]SRV-Ledenbestand 2020-2021.'!$A:$B,2,FALSE)</f>
        <v>NOEVEREN</v>
      </c>
      <c r="C873" s="68" t="str">
        <f>VLOOKUP(A873,'[5]SRV-Ledenbestand 2020-2021.'!$A:$C,3,FALSE)</f>
        <v>NOE</v>
      </c>
      <c r="D873" s="67" t="str">
        <f>VLOOKUP(A873,'[5]SRV-Ledenbestand 2020-2021.'!$A:$D,4,FALSE)</f>
        <v>SIMONIS STEFAN</v>
      </c>
      <c r="E873" s="69" t="str">
        <f>VLOOKUP(A873,'[5]SRV-Ledenbestand 2020-2021.'!$A:$O,15,FALSE)</f>
        <v>NA</v>
      </c>
      <c r="F873" s="70" t="str">
        <f>VLOOKUP(A873,'[5]SRV-Ledenbestand 2020-2021.'!$A:$E,5,FALSE)</f>
        <v>-</v>
      </c>
    </row>
    <row r="874" spans="1:6" s="71" customFormat="1" ht="18" customHeight="1" x14ac:dyDescent="0.3">
      <c r="A874" s="72">
        <v>872</v>
      </c>
      <c r="B874" s="67" t="str">
        <f>VLOOKUP(A874,'[5]SRV-Ledenbestand 2020-2021.'!$A:$B,2,FALSE)</f>
        <v>GOUDEN BIL</v>
      </c>
      <c r="C874" s="68" t="str">
        <f>VLOOKUP(A874,'[5]SRV-Ledenbestand 2020-2021.'!$A:$C,3,FALSE)</f>
        <v>GBIL</v>
      </c>
      <c r="D874" s="67" t="str">
        <f>VLOOKUP(A874,'[5]SRV-Ledenbestand 2020-2021.'!$A:$D,4,FALSE)</f>
        <v>DE GANCK LUC</v>
      </c>
      <c r="E874" s="69" t="str">
        <f>VLOOKUP(A874,'[5]SRV-Ledenbestand 2020-2021.'!$A:$O,15,FALSE)</f>
        <v>NA</v>
      </c>
      <c r="F874" s="70" t="str">
        <f>VLOOKUP(A874,'[5]SRV-Ledenbestand 2020-2021.'!$A:$E,5,FALSE)</f>
        <v>-</v>
      </c>
    </row>
    <row r="875" spans="1:6" s="71" customFormat="1" ht="18" customHeight="1" x14ac:dyDescent="0.3">
      <c r="A875" s="73">
        <v>873</v>
      </c>
      <c r="B875" s="67" t="str">
        <f>VLOOKUP(A875,'[5]SRV-Ledenbestand 2020-2021.'!$A:$B,2,FALSE)</f>
        <v>KALFORT SPORTIF</v>
      </c>
      <c r="C875" s="68" t="str">
        <f>VLOOKUP(A875,'[5]SRV-Ledenbestand 2020-2021.'!$A:$C,3,FALSE)</f>
        <v>KALF</v>
      </c>
      <c r="D875" s="67" t="str">
        <f>VLOOKUP(A875,'[5]SRV-Ledenbestand 2020-2021.'!$A:$D,4,FALSE)</f>
        <v>JACOBS HENDRIK</v>
      </c>
      <c r="E875" s="69" t="str">
        <f>VLOOKUP(A875,'[5]SRV-Ledenbestand 2020-2021.'!$A:$O,15,FALSE)</f>
        <v>NA</v>
      </c>
      <c r="F875" s="70" t="str">
        <f>VLOOKUP(A875,'[5]SRV-Ledenbestand 2020-2021.'!$A:$E,5,FALSE)</f>
        <v>-</v>
      </c>
    </row>
    <row r="876" spans="1:6" s="71" customFormat="1" ht="18" customHeight="1" x14ac:dyDescent="0.3">
      <c r="A876" s="72">
        <v>874</v>
      </c>
      <c r="B876" s="67" t="str">
        <f>VLOOKUP(A876,'[5]SRV-Ledenbestand 2020-2021.'!$A:$B,2,FALSE)</f>
        <v>DE DAGERS</v>
      </c>
      <c r="C876" s="68" t="str">
        <f>VLOOKUP(A876,'[5]SRV-Ledenbestand 2020-2021.'!$A:$C,3,FALSE)</f>
        <v>DDAG</v>
      </c>
      <c r="D876" s="67" t="str">
        <f>VLOOKUP(A876,'[5]SRV-Ledenbestand 2020-2021.'!$A:$D,4,FALSE)</f>
        <v>VAN DER MEERSCHE JERRY</v>
      </c>
      <c r="E876" s="69" t="str">
        <f>VLOOKUP(A876,'[5]SRV-Ledenbestand 2020-2021.'!$A:$O,15,FALSE)</f>
        <v>NA</v>
      </c>
      <c r="F876" s="70" t="str">
        <f>VLOOKUP(A876,'[5]SRV-Ledenbestand 2020-2021.'!$A:$E,5,FALSE)</f>
        <v>-</v>
      </c>
    </row>
    <row r="877" spans="1:6" s="71" customFormat="1" ht="18" customHeight="1" x14ac:dyDescent="0.3">
      <c r="A877" s="73">
        <v>875</v>
      </c>
      <c r="B877" s="67" t="str">
        <f>VLOOKUP(A877,'[5]SRV-Ledenbestand 2020-2021.'!$A:$B,2,FALSE)</f>
        <v>DE PLEZANTE HOEK</v>
      </c>
      <c r="C877" s="68" t="str">
        <f>VLOOKUP(A877,'[5]SRV-Ledenbestand 2020-2021.'!$A:$C,3,FALSE)</f>
        <v>HOEK</v>
      </c>
      <c r="D877" s="67" t="str">
        <f>VLOOKUP(A877,'[5]SRV-Ledenbestand 2020-2021.'!$A:$D,4,FALSE)</f>
        <v>LIESSENS JURGEN</v>
      </c>
      <c r="E877" s="69" t="str">
        <f>VLOOKUP(A877,'[5]SRV-Ledenbestand 2020-2021.'!$A:$O,15,FALSE)</f>
        <v>NA</v>
      </c>
      <c r="F877" s="70" t="str">
        <f>VLOOKUP(A877,'[5]SRV-Ledenbestand 2020-2021.'!$A:$E,5,FALSE)</f>
        <v>-</v>
      </c>
    </row>
    <row r="878" spans="1:6" s="71" customFormat="1" ht="18" customHeight="1" x14ac:dyDescent="0.3">
      <c r="A878" s="72">
        <v>876</v>
      </c>
      <c r="B878" s="67" t="str">
        <f>VLOOKUP(A878,'[5]SRV-Ledenbestand 2020-2021.'!$A:$B,2,FALSE)</f>
        <v>VRIJE SPELER</v>
      </c>
      <c r="C878" s="68" t="str">
        <f>VLOOKUP(A878,'[5]SRV-Ledenbestand 2020-2021.'!$A:$C,3,FALSE)</f>
        <v>VS</v>
      </c>
      <c r="D878" s="67" t="str">
        <f>VLOOKUP(A878,'[5]SRV-Ledenbestand 2020-2021.'!$A:$D,4,FALSE)</f>
        <v>GOYVAERTS STIEVEN</v>
      </c>
      <c r="E878" s="69" t="str">
        <f>VLOOKUP(A878,'[5]SRV-Ledenbestand 2020-2021.'!$A:$O,15,FALSE)</f>
        <v>D</v>
      </c>
      <c r="F878" s="70" t="str">
        <f>VLOOKUP(A878,'[5]SRV-Ledenbestand 2020-2021.'!$A:$E,5,FALSE)</f>
        <v>-</v>
      </c>
    </row>
    <row r="879" spans="1:6" s="71" customFormat="1" ht="18" customHeight="1" x14ac:dyDescent="0.3">
      <c r="A879" s="73">
        <v>877</v>
      </c>
      <c r="B879" s="67" t="str">
        <f>VLOOKUP(A879,'[5]SRV-Ledenbestand 2020-2021.'!$A:$B,2,FALSE)</f>
        <v>DE BELOFTEN</v>
      </c>
      <c r="C879" s="68" t="str">
        <f>VLOOKUP(A879,'[5]SRV-Ledenbestand 2020-2021.'!$A:$C,3,FALSE)</f>
        <v>DBEL</v>
      </c>
      <c r="D879" s="67" t="str">
        <f>VLOOKUP(A879,'[5]SRV-Ledenbestand 2020-2021.'!$A:$D,4,FALSE)</f>
        <v>PEETERS DYLAN</v>
      </c>
      <c r="E879" s="69" t="str">
        <f>VLOOKUP(A879,'[5]SRV-Ledenbestand 2020-2021.'!$A:$O,15,FALSE)</f>
        <v>NA</v>
      </c>
      <c r="F879" s="70" t="str">
        <f>VLOOKUP(A879,'[5]SRV-Ledenbestand 2020-2021.'!$A:$E,5,FALSE)</f>
        <v>-</v>
      </c>
    </row>
    <row r="880" spans="1:6" s="71" customFormat="1" ht="18" customHeight="1" x14ac:dyDescent="0.3">
      <c r="A880" s="72">
        <v>878</v>
      </c>
      <c r="B880" s="67" t="str">
        <f>VLOOKUP(A880,'[5]SRV-Ledenbestand 2020-2021.'!$A:$B,2,FALSE)</f>
        <v>GOUDEN BIL</v>
      </c>
      <c r="C880" s="68" t="str">
        <f>VLOOKUP(A880,'[5]SRV-Ledenbestand 2020-2021.'!$A:$C,3,FALSE)</f>
        <v>GBIL</v>
      </c>
      <c r="D880" s="67" t="str">
        <f>VLOOKUP(A880,'[5]SRV-Ledenbestand 2020-2021.'!$A:$D,4,FALSE)</f>
        <v>PARLOIR PASCAL</v>
      </c>
      <c r="E880" s="69" t="str">
        <f>VLOOKUP(A880,'[5]SRV-Ledenbestand 2020-2021.'!$A:$O,15,FALSE)</f>
        <v>NA</v>
      </c>
      <c r="F880" s="70" t="str">
        <f>VLOOKUP(A880,'[5]SRV-Ledenbestand 2020-2021.'!$A:$E,5,FALSE)</f>
        <v>-</v>
      </c>
    </row>
    <row r="881" spans="1:6" s="71" customFormat="1" ht="18" customHeight="1" x14ac:dyDescent="0.3">
      <c r="A881" s="73">
        <v>879</v>
      </c>
      <c r="B881" s="67" t="str">
        <f>VLOOKUP(A881,'[5]SRV-Ledenbestand 2020-2021.'!$A:$B,2,FALSE)</f>
        <v>GOUDEN BIL</v>
      </c>
      <c r="C881" s="68" t="str">
        <f>VLOOKUP(A881,'[5]SRV-Ledenbestand 2020-2021.'!$A:$C,3,FALSE)</f>
        <v>GBIL</v>
      </c>
      <c r="D881" s="67" t="str">
        <f>VLOOKUP(A881,'[5]SRV-Ledenbestand 2020-2021.'!$A:$D,4,FALSE)</f>
        <v>DEWIL CHANTAL</v>
      </c>
      <c r="E881" s="69" t="str">
        <f>VLOOKUP(A881,'[5]SRV-Ledenbestand 2020-2021.'!$A:$O,15,FALSE)</f>
        <v>NA</v>
      </c>
      <c r="F881" s="70" t="str">
        <f>VLOOKUP(A881,'[5]SRV-Ledenbestand 2020-2021.'!$A:$E,5,FALSE)</f>
        <v>-</v>
      </c>
    </row>
    <row r="882" spans="1:6" s="71" customFormat="1" ht="18" customHeight="1" x14ac:dyDescent="0.3">
      <c r="A882" s="72">
        <v>880</v>
      </c>
      <c r="B882" s="67" t="str">
        <f>VLOOKUP(A882,'[5]SRV-Ledenbestand 2020-2021.'!$A:$B,2,FALSE)</f>
        <v>DE TON</v>
      </c>
      <c r="C882" s="68" t="str">
        <f>VLOOKUP(A882,'[5]SRV-Ledenbestand 2020-2021.'!$A:$C,3,FALSE)</f>
        <v>TON</v>
      </c>
      <c r="D882" s="67" t="str">
        <f>VLOOKUP(A882,'[5]SRV-Ledenbestand 2020-2021.'!$A:$D,4,FALSE)</f>
        <v>AELBRECHT MARC</v>
      </c>
      <c r="E882" s="69" t="str">
        <f>VLOOKUP(A882,'[5]SRV-Ledenbestand 2020-2021.'!$A:$O,15,FALSE)</f>
        <v>NA</v>
      </c>
      <c r="F882" s="70" t="str">
        <f>VLOOKUP(A882,'[5]SRV-Ledenbestand 2020-2021.'!$A:$E,5,FALSE)</f>
        <v>-</v>
      </c>
    </row>
    <row r="883" spans="1:6" s="71" customFormat="1" ht="18" customHeight="1" x14ac:dyDescent="0.3">
      <c r="A883" s="73">
        <v>881</v>
      </c>
      <c r="B883" s="67" t="str">
        <f>VLOOKUP(A883,'[5]SRV-Ledenbestand 2020-2021.'!$A:$B,2,FALSE)</f>
        <v>ZANDSTUIVERS</v>
      </c>
      <c r="C883" s="68" t="str">
        <f>VLOOKUP(A883,'[5]SRV-Ledenbestand 2020-2021.'!$A:$C,3,FALSE)</f>
        <v>ZAND</v>
      </c>
      <c r="D883" s="67" t="str">
        <f>VLOOKUP(A883,'[5]SRV-Ledenbestand 2020-2021.'!$A:$D,4,FALSE)</f>
        <v>DE MIDDELAER PERRY</v>
      </c>
      <c r="E883" s="69" t="str">
        <f>VLOOKUP(A883,'[5]SRV-Ledenbestand 2020-2021.'!$A:$O,15,FALSE)</f>
        <v>NA</v>
      </c>
      <c r="F883" s="70" t="str">
        <f>VLOOKUP(A883,'[5]SRV-Ledenbestand 2020-2021.'!$A:$E,5,FALSE)</f>
        <v>-</v>
      </c>
    </row>
    <row r="884" spans="1:6" s="71" customFormat="1" ht="18" customHeight="1" x14ac:dyDescent="0.3">
      <c r="A884" s="72">
        <v>882</v>
      </c>
      <c r="B884" s="67" t="str">
        <f>VLOOKUP(A884,'[5]SRV-Ledenbestand 2020-2021.'!$A:$B,2,FALSE)</f>
        <v>KALFORT SPORTIF</v>
      </c>
      <c r="C884" s="68" t="str">
        <f>VLOOKUP(A884,'[5]SRV-Ledenbestand 2020-2021.'!$A:$C,3,FALSE)</f>
        <v>KALF</v>
      </c>
      <c r="D884" s="67" t="str">
        <f>VLOOKUP(A884,'[5]SRV-Ledenbestand 2020-2021.'!$A:$D,4,FALSE)</f>
        <v>VAN DER HEYDEN JENTE</v>
      </c>
      <c r="E884" s="69" t="str">
        <f>VLOOKUP(A884,'[5]SRV-Ledenbestand 2020-2021.'!$A:$O,15,FALSE)</f>
        <v>NA</v>
      </c>
      <c r="F884" s="70" t="str">
        <f>VLOOKUP(A884,'[5]SRV-Ledenbestand 2020-2021.'!$A:$E,5,FALSE)</f>
        <v>-</v>
      </c>
    </row>
    <row r="885" spans="1:6" s="71" customFormat="1" ht="18" customHeight="1" x14ac:dyDescent="0.3">
      <c r="A885" s="73">
        <v>883</v>
      </c>
      <c r="B885" s="67" t="str">
        <f>VLOOKUP(A885,'[5]SRV-Ledenbestand 2020-2021.'!$A:$B,2,FALSE)</f>
        <v>GOUDEN BIL</v>
      </c>
      <c r="C885" s="68" t="str">
        <f>VLOOKUP(A885,'[5]SRV-Ledenbestand 2020-2021.'!$A:$C,3,FALSE)</f>
        <v>GBIL</v>
      </c>
      <c r="D885" s="67" t="str">
        <f>VLOOKUP(A885,'[5]SRV-Ledenbestand 2020-2021.'!$A:$D,4,FALSE)</f>
        <v>FLORU ALAIN</v>
      </c>
      <c r="E885" s="69" t="str">
        <f>VLOOKUP(A885,'[5]SRV-Ledenbestand 2020-2021.'!$A:$O,15,FALSE)</f>
        <v>NA</v>
      </c>
      <c r="F885" s="70" t="str">
        <f>VLOOKUP(A885,'[5]SRV-Ledenbestand 2020-2021.'!$A:$E,5,FALSE)</f>
        <v>-</v>
      </c>
    </row>
    <row r="886" spans="1:6" s="71" customFormat="1" ht="18" customHeight="1" x14ac:dyDescent="0.3">
      <c r="A886" s="72">
        <v>884</v>
      </c>
      <c r="B886" s="67" t="str">
        <f>VLOOKUP(A886,'[5]SRV-Ledenbestand 2020-2021.'!$A:$B,2,FALSE)</f>
        <v>DE VOSKES</v>
      </c>
      <c r="C886" s="68" t="str">
        <f>VLOOKUP(A886,'[5]SRV-Ledenbestand 2020-2021.'!$A:$C,3,FALSE)</f>
        <v>VOS</v>
      </c>
      <c r="D886" s="67" t="str">
        <f>VLOOKUP(A886,'[5]SRV-Ledenbestand 2020-2021.'!$A:$D,4,FALSE)</f>
        <v>MOENS FREDDY</v>
      </c>
      <c r="E886" s="69" t="str">
        <f>VLOOKUP(A886,'[5]SRV-Ledenbestand 2020-2021.'!$A:$O,15,FALSE)</f>
        <v>NA</v>
      </c>
      <c r="F886" s="70" t="str">
        <f>VLOOKUP(A886,'[5]SRV-Ledenbestand 2020-2021.'!$A:$E,5,FALSE)</f>
        <v>-</v>
      </c>
    </row>
    <row r="887" spans="1:6" s="71" customFormat="1" ht="18" customHeight="1" x14ac:dyDescent="0.3">
      <c r="A887" s="73">
        <v>885</v>
      </c>
      <c r="B887" s="67" t="str">
        <f>VLOOKUP(A887,'[5]SRV-Ledenbestand 2020-2021.'!$A:$B,2,FALSE)</f>
        <v>BILJARTBOYS</v>
      </c>
      <c r="C887" s="68" t="str">
        <f>VLOOKUP(A887,'[5]SRV-Ledenbestand 2020-2021.'!$A:$C,3,FALSE)</f>
        <v>BJB</v>
      </c>
      <c r="D887" s="67" t="str">
        <f>VLOOKUP(A887,'[5]SRV-Ledenbestand 2020-2021.'!$A:$D,4,FALSE)</f>
        <v>COVELIERS PETER</v>
      </c>
      <c r="E887" s="69" t="str">
        <f>VLOOKUP(A887,'[5]SRV-Ledenbestand 2020-2021.'!$A:$O,15,FALSE)</f>
        <v>NA</v>
      </c>
      <c r="F887" s="70" t="str">
        <f>VLOOKUP(A887,'[5]SRV-Ledenbestand 2020-2021.'!$A:$E,5,FALSE)</f>
        <v>-</v>
      </c>
    </row>
    <row r="888" spans="1:6" s="71" customFormat="1" ht="18" customHeight="1" x14ac:dyDescent="0.3">
      <c r="A888" s="72">
        <v>886</v>
      </c>
      <c r="B888" s="67" t="str">
        <f>VLOOKUP(A888,'[5]SRV-Ledenbestand 2020-2021.'!$A:$B,2,FALSE)</f>
        <v>BILJARTBOYS</v>
      </c>
      <c r="C888" s="68" t="str">
        <f>VLOOKUP(A888,'[5]SRV-Ledenbestand 2020-2021.'!$A:$C,3,FALSE)</f>
        <v>BJB</v>
      </c>
      <c r="D888" s="67" t="str">
        <f>VLOOKUP(A888,'[5]SRV-Ledenbestand 2020-2021.'!$A:$D,4,FALSE)</f>
        <v>COVELIERS JESSE</v>
      </c>
      <c r="E888" s="69" t="str">
        <f>VLOOKUP(A888,'[5]SRV-Ledenbestand 2020-2021.'!$A:$O,15,FALSE)</f>
        <v>NA</v>
      </c>
      <c r="F888" s="70" t="str">
        <f>VLOOKUP(A888,'[5]SRV-Ledenbestand 2020-2021.'!$A:$E,5,FALSE)</f>
        <v>-</v>
      </c>
    </row>
    <row r="889" spans="1:6" s="71" customFormat="1" ht="18" customHeight="1" x14ac:dyDescent="0.3">
      <c r="A889" s="73">
        <v>887</v>
      </c>
      <c r="B889" s="67" t="str">
        <f>VLOOKUP(A889,'[5]SRV-Ledenbestand 2020-2021.'!$A:$B,2,FALSE)</f>
        <v>BILJARTBOYS</v>
      </c>
      <c r="C889" s="68" t="str">
        <f>VLOOKUP(A889,'[5]SRV-Ledenbestand 2020-2021.'!$A:$C,3,FALSE)</f>
        <v>BJB</v>
      </c>
      <c r="D889" s="67" t="str">
        <f>VLOOKUP(A889,'[5]SRV-Ledenbestand 2020-2021.'!$A:$D,4,FALSE)</f>
        <v>COVELIERS DYLAN</v>
      </c>
      <c r="E889" s="69" t="str">
        <f>VLOOKUP(A889,'[5]SRV-Ledenbestand 2020-2021.'!$A:$O,15,FALSE)</f>
        <v>NA</v>
      </c>
      <c r="F889" s="70" t="str">
        <f>VLOOKUP(A889,'[5]SRV-Ledenbestand 2020-2021.'!$A:$E,5,FALSE)</f>
        <v>-</v>
      </c>
    </row>
    <row r="890" spans="1:6" s="71" customFormat="1" ht="18" customHeight="1" x14ac:dyDescent="0.3">
      <c r="A890" s="72">
        <v>888</v>
      </c>
      <c r="B890" s="67" t="str">
        <f>VLOOKUP(A890,'[5]SRV-Ledenbestand 2020-2021.'!$A:$B,2,FALSE)</f>
        <v>ZOGGEHOF</v>
      </c>
      <c r="C890" s="68" t="str">
        <f>VLOOKUP(A890,'[5]SRV-Ledenbestand 2020-2021.'!$A:$C,3,FALSE)</f>
        <v>ZOG</v>
      </c>
      <c r="D890" s="67" t="str">
        <f>VLOOKUP(A890,'[5]SRV-Ledenbestand 2020-2021.'!$A:$D,4,FALSE)</f>
        <v>VAN HEMELRYCK CARL</v>
      </c>
      <c r="E890" s="69" t="str">
        <f>VLOOKUP(A890,'[5]SRV-Ledenbestand 2020-2021.'!$A:$O,15,FALSE)</f>
        <v>NA</v>
      </c>
      <c r="F890" s="70" t="str">
        <f>VLOOKUP(A890,'[5]SRV-Ledenbestand 2020-2021.'!$A:$E,5,FALSE)</f>
        <v>-</v>
      </c>
    </row>
    <row r="891" spans="1:6" s="71" customFormat="1" ht="18" customHeight="1" x14ac:dyDescent="0.3">
      <c r="A891" s="73">
        <v>889</v>
      </c>
      <c r="B891" s="67" t="str">
        <f>VLOOKUP(A891,'[5]SRV-Ledenbestand 2020-2021.'!$A:$B,2,FALSE)</f>
        <v>DRY-STER</v>
      </c>
      <c r="C891" s="68" t="str">
        <f>VLOOKUP(A891,'[5]SRV-Ledenbestand 2020-2021.'!$A:$C,3,FALSE)</f>
        <v>DRY</v>
      </c>
      <c r="D891" s="67" t="str">
        <f>VLOOKUP(A891,'[5]SRV-Ledenbestand 2020-2021.'!$A:$D,4,FALSE)</f>
        <v>DE WACHTER MARC</v>
      </c>
      <c r="E891" s="69" t="str">
        <f>VLOOKUP(A891,'[5]SRV-Ledenbestand 2020-2021.'!$A:$O,15,FALSE)</f>
        <v>NA</v>
      </c>
      <c r="F891" s="70" t="str">
        <f>VLOOKUP(A891,'[5]SRV-Ledenbestand 2020-2021.'!$A:$E,5,FALSE)</f>
        <v>-</v>
      </c>
    </row>
    <row r="892" spans="1:6" s="71" customFormat="1" ht="18" customHeight="1" x14ac:dyDescent="0.3">
      <c r="A892" s="72">
        <v>890</v>
      </c>
      <c r="B892" s="67" t="str">
        <f>VLOOKUP(A892,'[5]SRV-Ledenbestand 2020-2021.'!$A:$B,2,FALSE)</f>
        <v>KALFORT SPORTIF</v>
      </c>
      <c r="C892" s="68" t="str">
        <f>VLOOKUP(A892,'[5]SRV-Ledenbestand 2020-2021.'!$A:$C,3,FALSE)</f>
        <v>KALF</v>
      </c>
      <c r="D892" s="67" t="str">
        <f>VLOOKUP(A892,'[5]SRV-Ledenbestand 2020-2021.'!$A:$D,4,FALSE)</f>
        <v>DE BOECK DAVID</v>
      </c>
      <c r="E892" s="69" t="str">
        <f>VLOOKUP(A892,'[5]SRV-Ledenbestand 2020-2021.'!$A:$O,15,FALSE)</f>
        <v>NA</v>
      </c>
      <c r="F892" s="70" t="str">
        <f>VLOOKUP(A892,'[5]SRV-Ledenbestand 2020-2021.'!$A:$E,5,FALSE)</f>
        <v>-</v>
      </c>
    </row>
    <row r="893" spans="1:6" s="71" customFormat="1" ht="18" customHeight="1" x14ac:dyDescent="0.3">
      <c r="A893" s="73">
        <v>891</v>
      </c>
      <c r="B893" s="67" t="str">
        <f>VLOOKUP(A893,'[5]SRV-Ledenbestand 2020-2021.'!$A:$B,2,FALSE)</f>
        <v>DE SPLINTERS</v>
      </c>
      <c r="C893" s="68" t="str">
        <f>VLOOKUP(A893,'[5]SRV-Ledenbestand 2020-2021.'!$A:$C,3,FALSE)</f>
        <v>SPLI</v>
      </c>
      <c r="D893" s="67" t="str">
        <f>VLOOKUP(A893,'[5]SRV-Ledenbestand 2020-2021.'!$A:$D,4,FALSE)</f>
        <v>SONCK JOHAN</v>
      </c>
      <c r="E893" s="69" t="str">
        <f>VLOOKUP(A893,'[5]SRV-Ledenbestand 2020-2021.'!$A:$O,15,FALSE)</f>
        <v>NA</v>
      </c>
      <c r="F893" s="70" t="str">
        <f>VLOOKUP(A893,'[5]SRV-Ledenbestand 2020-2021.'!$A:$E,5,FALSE)</f>
        <v>-</v>
      </c>
    </row>
    <row r="894" spans="1:6" s="71" customFormat="1" ht="18" customHeight="1" x14ac:dyDescent="0.3">
      <c r="A894" s="72">
        <v>892</v>
      </c>
      <c r="B894" s="67" t="str">
        <f>VLOOKUP(A894,'[5]SRV-Ledenbestand 2020-2021.'!$A:$B,2,FALSE)</f>
        <v>DRY-STER</v>
      </c>
      <c r="C894" s="68" t="str">
        <f>VLOOKUP(A894,'[5]SRV-Ledenbestand 2020-2021.'!$A:$C,3,FALSE)</f>
        <v>DRY</v>
      </c>
      <c r="D894" s="67" t="str">
        <f>VLOOKUP(A894,'[5]SRV-Ledenbestand 2020-2021.'!$A:$D,4,FALSE)</f>
        <v>CALLAERT THEO</v>
      </c>
      <c r="E894" s="69" t="str">
        <f>VLOOKUP(A894,'[5]SRV-Ledenbestand 2020-2021.'!$A:$O,15,FALSE)</f>
        <v>NA</v>
      </c>
      <c r="F894" s="70" t="str">
        <f>VLOOKUP(A894,'[5]SRV-Ledenbestand 2020-2021.'!$A:$E,5,FALSE)</f>
        <v>-</v>
      </c>
    </row>
    <row r="895" spans="1:6" s="71" customFormat="1" ht="18" customHeight="1" x14ac:dyDescent="0.3">
      <c r="A895" s="73">
        <v>893</v>
      </c>
      <c r="B895" s="67" t="str">
        <f>VLOOKUP(A895,'[5]SRV-Ledenbestand 2020-2021.'!$A:$B,2,FALSE)</f>
        <v>PLAZA</v>
      </c>
      <c r="C895" s="68" t="str">
        <f>VLOOKUP(A895,'[5]SRV-Ledenbestand 2020-2021.'!$A:$C,3,FALSE)</f>
        <v>PLZ</v>
      </c>
      <c r="D895" s="67" t="str">
        <f>VLOOKUP(A895,'[5]SRV-Ledenbestand 2020-2021.'!$A:$D,4,FALSE)</f>
        <v>JANSEGERES FRANCOIS</v>
      </c>
      <c r="E895" s="69" t="str">
        <f>VLOOKUP(A895,'[5]SRV-Ledenbestand 2020-2021.'!$A:$O,15,FALSE)</f>
        <v>NA</v>
      </c>
      <c r="F895" s="70" t="str">
        <f>VLOOKUP(A895,'[5]SRV-Ledenbestand 2020-2021.'!$A:$E,5,FALSE)</f>
        <v>-</v>
      </c>
    </row>
    <row r="896" spans="1:6" s="71" customFormat="1" ht="18" customHeight="1" x14ac:dyDescent="0.3">
      <c r="A896" s="72">
        <v>894</v>
      </c>
      <c r="B896" s="67" t="str">
        <f>VLOOKUP(A896,'[5]SRV-Ledenbestand 2020-2021.'!$A:$B,2,FALSE)</f>
        <v>DRY-STER</v>
      </c>
      <c r="C896" s="68" t="str">
        <f>VLOOKUP(A896,'[5]SRV-Ledenbestand 2020-2021.'!$A:$C,3,FALSE)</f>
        <v>DRY</v>
      </c>
      <c r="D896" s="67" t="str">
        <f>VLOOKUP(A896,'[5]SRV-Ledenbestand 2020-2021.'!$A:$D,4,FALSE)</f>
        <v>VAN GELSEN JACQEUS</v>
      </c>
      <c r="E896" s="69" t="str">
        <f>VLOOKUP(A896,'[5]SRV-Ledenbestand 2020-2021.'!$A:$O,15,FALSE)</f>
        <v>NA</v>
      </c>
      <c r="F896" s="70" t="str">
        <f>VLOOKUP(A896,'[5]SRV-Ledenbestand 2020-2021.'!$A:$E,5,FALSE)</f>
        <v>-</v>
      </c>
    </row>
    <row r="897" spans="1:6" s="71" customFormat="1" ht="18" customHeight="1" x14ac:dyDescent="0.3">
      <c r="A897" s="73">
        <v>895</v>
      </c>
      <c r="B897" s="67" t="str">
        <f>VLOOKUP(A897,'[5]SRV-Ledenbestand 2020-2021.'!$A:$B,2,FALSE)</f>
        <v>DRY-STER</v>
      </c>
      <c r="C897" s="68" t="str">
        <f>VLOOKUP(A897,'[5]SRV-Ledenbestand 2020-2021.'!$A:$C,3,FALSE)</f>
        <v>DRY</v>
      </c>
      <c r="D897" s="67" t="str">
        <f>VLOOKUP(A897,'[5]SRV-Ledenbestand 2020-2021.'!$A:$D,4,FALSE)</f>
        <v>DE GIETER JOËL</v>
      </c>
      <c r="E897" s="69" t="str">
        <f>VLOOKUP(A897,'[5]SRV-Ledenbestand 2020-2021.'!$A:$O,15,FALSE)</f>
        <v>NA</v>
      </c>
      <c r="F897" s="70" t="str">
        <f>VLOOKUP(A897,'[5]SRV-Ledenbestand 2020-2021.'!$A:$E,5,FALSE)</f>
        <v>-</v>
      </c>
    </row>
    <row r="898" spans="1:6" s="71" customFormat="1" ht="18" customHeight="1" x14ac:dyDescent="0.3">
      <c r="A898" s="72">
        <v>896</v>
      </c>
      <c r="B898" s="67" t="str">
        <f>VLOOKUP(A898,'[5]SRV-Ledenbestand 2020-2021.'!$A:$B,2,FALSE)</f>
        <v>DE SPLINTERS</v>
      </c>
      <c r="C898" s="68" t="str">
        <f>VLOOKUP(A898,'[5]SRV-Ledenbestand 2020-2021.'!$A:$C,3,FALSE)</f>
        <v>SPLI</v>
      </c>
      <c r="D898" s="67" t="str">
        <f>VLOOKUP(A898,'[5]SRV-Ledenbestand 2020-2021.'!$A:$D,4,FALSE)</f>
        <v>ROBBERECHTS INNE</v>
      </c>
      <c r="E898" s="69" t="str">
        <f>VLOOKUP(A898,'[5]SRV-Ledenbestand 2020-2021.'!$A:$O,15,FALSE)</f>
        <v>NA</v>
      </c>
      <c r="F898" s="70" t="str">
        <f>VLOOKUP(A898,'[5]SRV-Ledenbestand 2020-2021.'!$A:$E,5,FALSE)</f>
        <v>-</v>
      </c>
    </row>
    <row r="899" spans="1:6" s="71" customFormat="1" ht="18" customHeight="1" x14ac:dyDescent="0.3">
      <c r="A899" s="73">
        <v>897</v>
      </c>
      <c r="B899" s="67" t="str">
        <f>VLOOKUP(A899,'[5]SRV-Ledenbestand 2020-2021.'!$A:$B,2,FALSE)</f>
        <v>t ZANDHOF</v>
      </c>
      <c r="C899" s="68" t="str">
        <f>VLOOKUP(A899,'[5]SRV-Ledenbestand 2020-2021.'!$A:$C,3,FALSE)</f>
        <v>ZAND</v>
      </c>
      <c r="D899" s="67" t="str">
        <f>VLOOKUP(A899,'[5]SRV-Ledenbestand 2020-2021.'!$A:$D,4,FALSE)</f>
        <v>VAN ONDERBERGEN JOHAN</v>
      </c>
      <c r="E899" s="69" t="str">
        <f>VLOOKUP(A899,'[5]SRV-Ledenbestand 2020-2021.'!$A:$O,15,FALSE)</f>
        <v>NA</v>
      </c>
      <c r="F899" s="70" t="str">
        <f>VLOOKUP(A899,'[5]SRV-Ledenbestand 2020-2021.'!$A:$E,5,FALSE)</f>
        <v>-</v>
      </c>
    </row>
    <row r="900" spans="1:6" s="71" customFormat="1" ht="18" customHeight="1" x14ac:dyDescent="0.3">
      <c r="A900" s="72">
        <v>898</v>
      </c>
      <c r="B900" s="67" t="str">
        <f>VLOOKUP(A900,'[5]SRV-Ledenbestand 2020-2021.'!$A:$B,2,FALSE)</f>
        <v>ZOGGEHOF</v>
      </c>
      <c r="C900" s="68" t="str">
        <f>VLOOKUP(A900,'[5]SRV-Ledenbestand 2020-2021.'!$A:$C,3,FALSE)</f>
        <v>ZOG</v>
      </c>
      <c r="D900" s="67" t="str">
        <f>VLOOKUP(A900,'[5]SRV-Ledenbestand 2020-2021.'!$A:$D,4,FALSE)</f>
        <v>VAN HEIREWEGH GINO</v>
      </c>
      <c r="E900" s="69" t="str">
        <f>VLOOKUP(A900,'[5]SRV-Ledenbestand 2020-2021.'!$A:$O,15,FALSE)</f>
        <v>NA</v>
      </c>
      <c r="F900" s="70" t="str">
        <f>VLOOKUP(A900,'[5]SRV-Ledenbestand 2020-2021.'!$A:$E,5,FALSE)</f>
        <v>-</v>
      </c>
    </row>
    <row r="901" spans="1:6" s="71" customFormat="1" ht="18" customHeight="1" x14ac:dyDescent="0.3">
      <c r="A901" s="73">
        <v>899</v>
      </c>
      <c r="B901" s="67" t="str">
        <f>VLOOKUP(A901,'[5]SRV-Ledenbestand 2020-2021.'!$A:$B,2,FALSE)</f>
        <v xml:space="preserve"> </v>
      </c>
      <c r="C901" s="68" t="str">
        <f>VLOOKUP(A901,'[5]SRV-Ledenbestand 2020-2021.'!$A:$C,3,FALSE)</f>
        <v xml:space="preserve"> </v>
      </c>
      <c r="D901" s="67" t="str">
        <f>VLOOKUP(A901,'[5]SRV-Ledenbestand 2020-2021.'!$A:$D,4,FALSE)</f>
        <v xml:space="preserve"> </v>
      </c>
      <c r="E901" s="69" t="str">
        <f>VLOOKUP(A901,'[5]SRV-Ledenbestand 2020-2021.'!$A:$O,15,FALSE)</f>
        <v>-</v>
      </c>
      <c r="F901" s="70" t="str">
        <f>VLOOKUP(A901,'[5]SRV-Ledenbestand 2020-2021.'!$A:$E,5,FALSE)</f>
        <v>-</v>
      </c>
    </row>
    <row r="902" spans="1:6" s="71" customFormat="1" ht="18" customHeight="1" x14ac:dyDescent="0.3">
      <c r="A902" s="72">
        <v>900</v>
      </c>
      <c r="B902" s="67" t="str">
        <f>VLOOKUP(A902,'[5]SRV-Ledenbestand 2020-2021.'!$A:$B,2,FALSE)</f>
        <v xml:space="preserve"> </v>
      </c>
      <c r="C902" s="68" t="str">
        <f>VLOOKUP(A902,'[5]SRV-Ledenbestand 2020-2021.'!$A:$C,3,FALSE)</f>
        <v xml:space="preserve"> </v>
      </c>
      <c r="D902" s="67" t="str">
        <f>VLOOKUP(A902,'[5]SRV-Ledenbestand 2020-2021.'!$A:$D,4,FALSE)</f>
        <v xml:space="preserve"> </v>
      </c>
      <c r="E902" s="69" t="str">
        <f>VLOOKUP(A902,'[5]SRV-Ledenbestand 2020-2021.'!$A:$O,15,FALSE)</f>
        <v>-</v>
      </c>
      <c r="F902" s="70" t="str">
        <f>VLOOKUP(A902,'[5]SRV-Ledenbestand 2020-2021.'!$A:$E,5,FALSE)</f>
        <v>-</v>
      </c>
    </row>
    <row r="903" spans="1:6" s="71" customFormat="1" ht="18" customHeight="1" x14ac:dyDescent="0.3">
      <c r="A903" s="73">
        <v>901</v>
      </c>
      <c r="B903" s="67" t="str">
        <f>VLOOKUP(A903,'[5]SRV-Ledenbestand 2020-2021.'!$A:$B,2,FALSE)</f>
        <v xml:space="preserve"> </v>
      </c>
      <c r="C903" s="68" t="str">
        <f>VLOOKUP(A903,'[5]SRV-Ledenbestand 2020-2021.'!$A:$C,3,FALSE)</f>
        <v xml:space="preserve"> </v>
      </c>
      <c r="D903" s="67" t="str">
        <f>VLOOKUP(A903,'[5]SRV-Ledenbestand 2020-2021.'!$A:$D,4,FALSE)</f>
        <v xml:space="preserve"> </v>
      </c>
      <c r="E903" s="69" t="str">
        <f>VLOOKUP(A903,'[5]SRV-Ledenbestand 2020-2021.'!$A:$O,15,FALSE)</f>
        <v>-</v>
      </c>
      <c r="F903" s="70" t="str">
        <f>VLOOKUP(A903,'[5]SRV-Ledenbestand 2020-2021.'!$A:$E,5,FALSE)</f>
        <v>-</v>
      </c>
    </row>
    <row r="904" spans="1:6" s="71" customFormat="1" ht="18" customHeight="1" x14ac:dyDescent="0.3">
      <c r="A904" s="72">
        <v>902</v>
      </c>
      <c r="B904" s="67" t="str">
        <f>VLOOKUP(A904,'[5]SRV-Ledenbestand 2020-2021.'!$A:$B,2,FALSE)</f>
        <v xml:space="preserve"> </v>
      </c>
      <c r="C904" s="68" t="str">
        <f>VLOOKUP(A904,'[5]SRV-Ledenbestand 2020-2021.'!$A:$C,3,FALSE)</f>
        <v xml:space="preserve"> </v>
      </c>
      <c r="D904" s="67" t="str">
        <f>VLOOKUP(A904,'[5]SRV-Ledenbestand 2020-2021.'!$A:$D,4,FALSE)</f>
        <v xml:space="preserve"> </v>
      </c>
      <c r="E904" s="69" t="str">
        <f>VLOOKUP(A904,'[5]SRV-Ledenbestand 2020-2021.'!$A:$O,15,FALSE)</f>
        <v>-</v>
      </c>
      <c r="F904" s="70" t="str">
        <f>VLOOKUP(A904,'[5]SRV-Ledenbestand 2020-2021.'!$A:$E,5,FALSE)</f>
        <v>-</v>
      </c>
    </row>
    <row r="905" spans="1:6" s="71" customFormat="1" ht="18" customHeight="1" x14ac:dyDescent="0.3">
      <c r="A905" s="73">
        <v>903</v>
      </c>
      <c r="B905" s="67" t="str">
        <f>VLOOKUP(A905,'[5]SRV-Ledenbestand 2020-2021.'!$A:$B,2,FALSE)</f>
        <v xml:space="preserve"> </v>
      </c>
      <c r="C905" s="68" t="str">
        <f>VLOOKUP(A905,'[5]SRV-Ledenbestand 2020-2021.'!$A:$C,3,FALSE)</f>
        <v xml:space="preserve"> </v>
      </c>
      <c r="D905" s="67" t="str">
        <f>VLOOKUP(A905,'[5]SRV-Ledenbestand 2020-2021.'!$A:$D,4,FALSE)</f>
        <v xml:space="preserve"> </v>
      </c>
      <c r="E905" s="69" t="str">
        <f>VLOOKUP(A905,'[5]SRV-Ledenbestand 2020-2021.'!$A:$O,15,FALSE)</f>
        <v>-</v>
      </c>
      <c r="F905" s="70" t="str">
        <f>VLOOKUP(A905,'[5]SRV-Ledenbestand 2020-2021.'!$A:$E,5,FALSE)</f>
        <v>-</v>
      </c>
    </row>
    <row r="906" spans="1:6" s="71" customFormat="1" ht="18" customHeight="1" x14ac:dyDescent="0.3">
      <c r="A906" s="72">
        <v>904</v>
      </c>
      <c r="B906" s="67" t="str">
        <f>VLOOKUP(A906,'[5]SRV-Ledenbestand 2020-2021.'!$A:$B,2,FALSE)</f>
        <v xml:space="preserve"> </v>
      </c>
      <c r="C906" s="68" t="str">
        <f>VLOOKUP(A906,'[5]SRV-Ledenbestand 2020-2021.'!$A:$C,3,FALSE)</f>
        <v xml:space="preserve"> </v>
      </c>
      <c r="D906" s="67" t="str">
        <f>VLOOKUP(A906,'[5]SRV-Ledenbestand 2020-2021.'!$A:$D,4,FALSE)</f>
        <v xml:space="preserve"> </v>
      </c>
      <c r="E906" s="69" t="str">
        <f>VLOOKUP(A906,'[5]SRV-Ledenbestand 2020-2021.'!$A:$O,15,FALSE)</f>
        <v>-</v>
      </c>
      <c r="F906" s="70" t="str">
        <f>VLOOKUP(A906,'[5]SRV-Ledenbestand 2020-2021.'!$A:$E,5,FALSE)</f>
        <v>-</v>
      </c>
    </row>
    <row r="907" spans="1:6" s="71" customFormat="1" ht="18" customHeight="1" x14ac:dyDescent="0.3">
      <c r="A907" s="73">
        <v>905</v>
      </c>
      <c r="B907" s="67" t="str">
        <f>VLOOKUP(A907,'[5]SRV-Ledenbestand 2020-2021.'!$A:$B,2,FALSE)</f>
        <v xml:space="preserve"> </v>
      </c>
      <c r="C907" s="68" t="str">
        <f>VLOOKUP(A907,'[5]SRV-Ledenbestand 2020-2021.'!$A:$C,3,FALSE)</f>
        <v xml:space="preserve"> </v>
      </c>
      <c r="D907" s="67" t="str">
        <f>VLOOKUP(A907,'[5]SRV-Ledenbestand 2020-2021.'!$A:$D,4,FALSE)</f>
        <v xml:space="preserve"> </v>
      </c>
      <c r="E907" s="69" t="str">
        <f>VLOOKUP(A907,'[5]SRV-Ledenbestand 2020-2021.'!$A:$O,15,FALSE)</f>
        <v>-</v>
      </c>
      <c r="F907" s="70" t="str">
        <f>VLOOKUP(A907,'[5]SRV-Ledenbestand 2020-2021.'!$A:$E,5,FALSE)</f>
        <v>-</v>
      </c>
    </row>
    <row r="908" spans="1:6" s="71" customFormat="1" ht="18" customHeight="1" x14ac:dyDescent="0.3">
      <c r="A908" s="72">
        <v>906</v>
      </c>
      <c r="B908" s="67" t="str">
        <f>VLOOKUP(A908,'[5]SRV-Ledenbestand 2020-2021.'!$A:$B,2,FALSE)</f>
        <v xml:space="preserve"> </v>
      </c>
      <c r="C908" s="68" t="str">
        <f>VLOOKUP(A908,'[5]SRV-Ledenbestand 2020-2021.'!$A:$C,3,FALSE)</f>
        <v xml:space="preserve"> </v>
      </c>
      <c r="D908" s="67" t="str">
        <f>VLOOKUP(A908,'[5]SRV-Ledenbestand 2020-2021.'!$A:$D,4,FALSE)</f>
        <v xml:space="preserve"> </v>
      </c>
      <c r="E908" s="69" t="str">
        <f>VLOOKUP(A908,'[5]SRV-Ledenbestand 2020-2021.'!$A:$O,15,FALSE)</f>
        <v>-</v>
      </c>
      <c r="F908" s="70" t="str">
        <f>VLOOKUP(A908,'[5]SRV-Ledenbestand 2020-2021.'!$A:$E,5,FALSE)</f>
        <v>-</v>
      </c>
    </row>
    <row r="909" spans="1:6" s="71" customFormat="1" ht="18" customHeight="1" x14ac:dyDescent="0.3">
      <c r="A909" s="73">
        <v>907</v>
      </c>
      <c r="B909" s="67" t="str">
        <f>VLOOKUP(A909,'[5]SRV-Ledenbestand 2020-2021.'!$A:$B,2,FALSE)</f>
        <v xml:space="preserve"> </v>
      </c>
      <c r="C909" s="68" t="str">
        <f>VLOOKUP(A909,'[5]SRV-Ledenbestand 2020-2021.'!$A:$C,3,FALSE)</f>
        <v xml:space="preserve"> </v>
      </c>
      <c r="D909" s="67" t="str">
        <f>VLOOKUP(A909,'[5]SRV-Ledenbestand 2020-2021.'!$A:$D,4,FALSE)</f>
        <v xml:space="preserve"> </v>
      </c>
      <c r="E909" s="69" t="str">
        <f>VLOOKUP(A909,'[5]SRV-Ledenbestand 2020-2021.'!$A:$O,15,FALSE)</f>
        <v>-</v>
      </c>
      <c r="F909" s="70" t="str">
        <f>VLOOKUP(A909,'[5]SRV-Ledenbestand 2020-2021.'!$A:$E,5,FALSE)</f>
        <v>-</v>
      </c>
    </row>
    <row r="910" spans="1:6" s="71" customFormat="1" ht="18" customHeight="1" x14ac:dyDescent="0.3">
      <c r="A910" s="72">
        <v>908</v>
      </c>
      <c r="B910" s="67" t="str">
        <f>VLOOKUP(A910,'[5]SRV-Ledenbestand 2020-2021.'!$A:$B,2,FALSE)</f>
        <v xml:space="preserve"> </v>
      </c>
      <c r="C910" s="68" t="str">
        <f>VLOOKUP(A910,'[5]SRV-Ledenbestand 2020-2021.'!$A:$C,3,FALSE)</f>
        <v xml:space="preserve"> </v>
      </c>
      <c r="D910" s="67" t="str">
        <f>VLOOKUP(A910,'[5]SRV-Ledenbestand 2020-2021.'!$A:$D,4,FALSE)</f>
        <v xml:space="preserve"> </v>
      </c>
      <c r="E910" s="69" t="str">
        <f>VLOOKUP(A910,'[5]SRV-Ledenbestand 2020-2021.'!$A:$O,15,FALSE)</f>
        <v>-</v>
      </c>
      <c r="F910" s="70" t="str">
        <f>VLOOKUP(A910,'[5]SRV-Ledenbestand 2020-2021.'!$A:$E,5,FALSE)</f>
        <v>-</v>
      </c>
    </row>
    <row r="911" spans="1:6" s="71" customFormat="1" ht="18" customHeight="1" x14ac:dyDescent="0.3">
      <c r="A911" s="73">
        <v>909</v>
      </c>
      <c r="B911" s="67" t="str">
        <f>VLOOKUP(A911,'[5]SRV-Ledenbestand 2020-2021.'!$A:$B,2,FALSE)</f>
        <v xml:space="preserve"> </v>
      </c>
      <c r="C911" s="68" t="str">
        <f>VLOOKUP(A911,'[5]SRV-Ledenbestand 2020-2021.'!$A:$C,3,FALSE)</f>
        <v xml:space="preserve"> </v>
      </c>
      <c r="D911" s="67" t="str">
        <f>VLOOKUP(A911,'[5]SRV-Ledenbestand 2020-2021.'!$A:$D,4,FALSE)</f>
        <v xml:space="preserve"> </v>
      </c>
      <c r="E911" s="69" t="str">
        <f>VLOOKUP(A911,'[5]SRV-Ledenbestand 2020-2021.'!$A:$O,15,FALSE)</f>
        <v>-</v>
      </c>
      <c r="F911" s="70" t="str">
        <f>VLOOKUP(A911,'[5]SRV-Ledenbestand 2020-2021.'!$A:$E,5,FALSE)</f>
        <v>-</v>
      </c>
    </row>
    <row r="912" spans="1:6" s="71" customFormat="1" ht="18" customHeight="1" x14ac:dyDescent="0.3">
      <c r="A912" s="72">
        <v>910</v>
      </c>
      <c r="B912" s="67" t="str">
        <f>VLOOKUP(A912,'[5]SRV-Ledenbestand 2020-2021.'!$A:$B,2,FALSE)</f>
        <v xml:space="preserve"> </v>
      </c>
      <c r="C912" s="68" t="str">
        <f>VLOOKUP(A912,'[5]SRV-Ledenbestand 2020-2021.'!$A:$C,3,FALSE)</f>
        <v xml:space="preserve"> </v>
      </c>
      <c r="D912" s="67" t="str">
        <f>VLOOKUP(A912,'[5]SRV-Ledenbestand 2020-2021.'!$A:$D,4,FALSE)</f>
        <v xml:space="preserve"> </v>
      </c>
      <c r="E912" s="69" t="str">
        <f>VLOOKUP(A912,'[5]SRV-Ledenbestand 2020-2021.'!$A:$O,15,FALSE)</f>
        <v>-</v>
      </c>
      <c r="F912" s="70" t="str">
        <f>VLOOKUP(A912,'[5]SRV-Ledenbestand 2020-2021.'!$A:$E,5,FALSE)</f>
        <v>-</v>
      </c>
    </row>
    <row r="913" spans="1:6" s="71" customFormat="1" ht="18" customHeight="1" x14ac:dyDescent="0.3">
      <c r="A913" s="73">
        <v>911</v>
      </c>
      <c r="B913" s="67" t="str">
        <f>VLOOKUP(A913,'[5]SRV-Ledenbestand 2020-2021.'!$A:$B,2,FALSE)</f>
        <v xml:space="preserve"> </v>
      </c>
      <c r="C913" s="68" t="str">
        <f>VLOOKUP(A913,'[5]SRV-Ledenbestand 2020-2021.'!$A:$C,3,FALSE)</f>
        <v xml:space="preserve"> </v>
      </c>
      <c r="D913" s="67" t="str">
        <f>VLOOKUP(A913,'[5]SRV-Ledenbestand 2020-2021.'!$A:$D,4,FALSE)</f>
        <v xml:space="preserve"> </v>
      </c>
      <c r="E913" s="69" t="str">
        <f>VLOOKUP(A913,'[5]SRV-Ledenbestand 2020-2021.'!$A:$O,15,FALSE)</f>
        <v>-</v>
      </c>
      <c r="F913" s="70" t="str">
        <f>VLOOKUP(A913,'[5]SRV-Ledenbestand 2020-2021.'!$A:$E,5,FALSE)</f>
        <v>-</v>
      </c>
    </row>
    <row r="914" spans="1:6" s="71" customFormat="1" ht="18" customHeight="1" x14ac:dyDescent="0.3">
      <c r="A914" s="72">
        <v>912</v>
      </c>
      <c r="B914" s="67" t="str">
        <f>VLOOKUP(A914,'[5]SRV-Ledenbestand 2020-2021.'!$A:$B,2,FALSE)</f>
        <v xml:space="preserve"> </v>
      </c>
      <c r="C914" s="68" t="str">
        <f>VLOOKUP(A914,'[5]SRV-Ledenbestand 2020-2021.'!$A:$C,3,FALSE)</f>
        <v xml:space="preserve"> </v>
      </c>
      <c r="D914" s="67" t="str">
        <f>VLOOKUP(A914,'[5]SRV-Ledenbestand 2020-2021.'!$A:$D,4,FALSE)</f>
        <v xml:space="preserve"> </v>
      </c>
      <c r="E914" s="69" t="str">
        <f>VLOOKUP(A914,'[5]SRV-Ledenbestand 2020-2021.'!$A:$O,15,FALSE)</f>
        <v>-</v>
      </c>
      <c r="F914" s="70" t="str">
        <f>VLOOKUP(A914,'[5]SRV-Ledenbestand 2020-2021.'!$A:$E,5,FALSE)</f>
        <v>-</v>
      </c>
    </row>
    <row r="915" spans="1:6" s="71" customFormat="1" ht="18" customHeight="1" x14ac:dyDescent="0.3">
      <c r="A915" s="73">
        <v>913</v>
      </c>
      <c r="B915" s="67" t="str">
        <f>VLOOKUP(A915,'[5]SRV-Ledenbestand 2020-2021.'!$A:$B,2,FALSE)</f>
        <v xml:space="preserve"> </v>
      </c>
      <c r="C915" s="68" t="str">
        <f>VLOOKUP(A915,'[5]SRV-Ledenbestand 2020-2021.'!$A:$C,3,FALSE)</f>
        <v xml:space="preserve"> </v>
      </c>
      <c r="D915" s="67" t="str">
        <f>VLOOKUP(A915,'[5]SRV-Ledenbestand 2020-2021.'!$A:$D,4,FALSE)</f>
        <v xml:space="preserve"> </v>
      </c>
      <c r="E915" s="69" t="str">
        <f>VLOOKUP(A915,'[5]SRV-Ledenbestand 2020-2021.'!$A:$O,15,FALSE)</f>
        <v>-</v>
      </c>
      <c r="F915" s="70" t="str">
        <f>VLOOKUP(A915,'[5]SRV-Ledenbestand 2020-2021.'!$A:$E,5,FALSE)</f>
        <v>-</v>
      </c>
    </row>
    <row r="916" spans="1:6" s="71" customFormat="1" ht="18" customHeight="1" x14ac:dyDescent="0.3">
      <c r="A916" s="72">
        <v>914</v>
      </c>
      <c r="B916" s="67" t="str">
        <f>VLOOKUP(A916,'[5]SRV-Ledenbestand 2020-2021.'!$A:$B,2,FALSE)</f>
        <v xml:space="preserve"> </v>
      </c>
      <c r="C916" s="68" t="str">
        <f>VLOOKUP(A916,'[5]SRV-Ledenbestand 2020-2021.'!$A:$C,3,FALSE)</f>
        <v xml:space="preserve"> </v>
      </c>
      <c r="D916" s="67" t="str">
        <f>VLOOKUP(A916,'[5]SRV-Ledenbestand 2020-2021.'!$A:$D,4,FALSE)</f>
        <v xml:space="preserve"> </v>
      </c>
      <c r="E916" s="69" t="str">
        <f>VLOOKUP(A916,'[5]SRV-Ledenbestand 2020-2021.'!$A:$O,15,FALSE)</f>
        <v>-</v>
      </c>
      <c r="F916" s="70" t="str">
        <f>VLOOKUP(A916,'[5]SRV-Ledenbestand 2020-2021.'!$A:$E,5,FALSE)</f>
        <v>-</v>
      </c>
    </row>
    <row r="917" spans="1:6" s="71" customFormat="1" ht="18" customHeight="1" x14ac:dyDescent="0.3">
      <c r="A917" s="73">
        <v>915</v>
      </c>
      <c r="B917" s="67" t="str">
        <f>VLOOKUP(A917,'[5]SRV-Ledenbestand 2020-2021.'!$A:$B,2,FALSE)</f>
        <v xml:space="preserve"> </v>
      </c>
      <c r="C917" s="68" t="str">
        <f>VLOOKUP(A917,'[5]SRV-Ledenbestand 2020-2021.'!$A:$C,3,FALSE)</f>
        <v xml:space="preserve"> </v>
      </c>
      <c r="D917" s="67" t="str">
        <f>VLOOKUP(A917,'[5]SRV-Ledenbestand 2020-2021.'!$A:$D,4,FALSE)</f>
        <v xml:space="preserve"> </v>
      </c>
      <c r="E917" s="69" t="str">
        <f>VLOOKUP(A917,'[5]SRV-Ledenbestand 2020-2021.'!$A:$O,15,FALSE)</f>
        <v>-</v>
      </c>
      <c r="F917" s="70" t="str">
        <f>VLOOKUP(A917,'[5]SRV-Ledenbestand 2020-2021.'!$A:$E,5,FALSE)</f>
        <v>-</v>
      </c>
    </row>
    <row r="918" spans="1:6" s="71" customFormat="1" ht="18" customHeight="1" x14ac:dyDescent="0.3">
      <c r="A918" s="72">
        <v>916</v>
      </c>
      <c r="B918" s="67" t="str">
        <f>VLOOKUP(A918,'[5]SRV-Ledenbestand 2020-2021.'!$A:$B,2,FALSE)</f>
        <v xml:space="preserve"> </v>
      </c>
      <c r="C918" s="68" t="str">
        <f>VLOOKUP(A918,'[5]SRV-Ledenbestand 2020-2021.'!$A:$C,3,FALSE)</f>
        <v xml:space="preserve"> </v>
      </c>
      <c r="D918" s="67" t="str">
        <f>VLOOKUP(A918,'[5]SRV-Ledenbestand 2020-2021.'!$A:$D,4,FALSE)</f>
        <v xml:space="preserve"> </v>
      </c>
      <c r="E918" s="69" t="str">
        <f>VLOOKUP(A918,'[5]SRV-Ledenbestand 2020-2021.'!$A:$O,15,FALSE)</f>
        <v>-</v>
      </c>
      <c r="F918" s="70" t="str">
        <f>VLOOKUP(A918,'[5]SRV-Ledenbestand 2020-2021.'!$A:$E,5,FALSE)</f>
        <v>-</v>
      </c>
    </row>
    <row r="919" spans="1:6" s="71" customFormat="1" ht="18" customHeight="1" x14ac:dyDescent="0.3">
      <c r="A919" s="73">
        <v>917</v>
      </c>
      <c r="B919" s="67" t="str">
        <f>VLOOKUP(A919,'[5]SRV-Ledenbestand 2020-2021.'!$A:$B,2,FALSE)</f>
        <v xml:space="preserve"> </v>
      </c>
      <c r="C919" s="68" t="str">
        <f>VLOOKUP(A919,'[5]SRV-Ledenbestand 2020-2021.'!$A:$C,3,FALSE)</f>
        <v xml:space="preserve"> </v>
      </c>
      <c r="D919" s="67" t="str">
        <f>VLOOKUP(A919,'[5]SRV-Ledenbestand 2020-2021.'!$A:$D,4,FALSE)</f>
        <v xml:space="preserve"> </v>
      </c>
      <c r="E919" s="69" t="str">
        <f>VLOOKUP(A919,'[5]SRV-Ledenbestand 2020-2021.'!$A:$O,15,FALSE)</f>
        <v>-</v>
      </c>
      <c r="F919" s="70" t="str">
        <f>VLOOKUP(A919,'[5]SRV-Ledenbestand 2020-2021.'!$A:$E,5,FALSE)</f>
        <v>-</v>
      </c>
    </row>
    <row r="920" spans="1:6" s="71" customFormat="1" ht="18" customHeight="1" x14ac:dyDescent="0.3">
      <c r="A920" s="72">
        <v>918</v>
      </c>
      <c r="B920" s="67" t="str">
        <f>VLOOKUP(A920,'[5]SRV-Ledenbestand 2020-2021.'!$A:$B,2,FALSE)</f>
        <v xml:space="preserve"> </v>
      </c>
      <c r="C920" s="68" t="str">
        <f>VLOOKUP(A920,'[5]SRV-Ledenbestand 2020-2021.'!$A:$C,3,FALSE)</f>
        <v xml:space="preserve"> </v>
      </c>
      <c r="D920" s="67" t="str">
        <f>VLOOKUP(A920,'[5]SRV-Ledenbestand 2020-2021.'!$A:$D,4,FALSE)</f>
        <v xml:space="preserve"> </v>
      </c>
      <c r="E920" s="69" t="str">
        <f>VLOOKUP(A920,'[5]SRV-Ledenbestand 2020-2021.'!$A:$O,15,FALSE)</f>
        <v>-</v>
      </c>
      <c r="F920" s="70" t="str">
        <f>VLOOKUP(A920,'[5]SRV-Ledenbestand 2020-2021.'!$A:$E,5,FALSE)</f>
        <v>-</v>
      </c>
    </row>
    <row r="921" spans="1:6" s="71" customFormat="1" ht="18" customHeight="1" x14ac:dyDescent="0.3">
      <c r="A921" s="73">
        <v>919</v>
      </c>
      <c r="B921" s="67" t="str">
        <f>VLOOKUP(A921,'[5]SRV-Ledenbestand 2020-2021.'!$A:$B,2,FALSE)</f>
        <v xml:space="preserve"> </v>
      </c>
      <c r="C921" s="68" t="str">
        <f>VLOOKUP(A921,'[5]SRV-Ledenbestand 2020-2021.'!$A:$C,3,FALSE)</f>
        <v xml:space="preserve"> </v>
      </c>
      <c r="D921" s="67" t="str">
        <f>VLOOKUP(A921,'[5]SRV-Ledenbestand 2020-2021.'!$A:$D,4,FALSE)</f>
        <v xml:space="preserve"> </v>
      </c>
      <c r="E921" s="69" t="str">
        <f>VLOOKUP(A921,'[5]SRV-Ledenbestand 2020-2021.'!$A:$O,15,FALSE)</f>
        <v>-</v>
      </c>
      <c r="F921" s="70" t="str">
        <f>VLOOKUP(A921,'[5]SRV-Ledenbestand 2020-2021.'!$A:$E,5,FALSE)</f>
        <v>-</v>
      </c>
    </row>
    <row r="922" spans="1:6" s="71" customFormat="1" ht="18" customHeight="1" x14ac:dyDescent="0.3">
      <c r="A922" s="72">
        <v>920</v>
      </c>
      <c r="B922" s="67" t="str">
        <f>VLOOKUP(A922,'[5]SRV-Ledenbestand 2020-2021.'!$A:$B,2,FALSE)</f>
        <v xml:space="preserve"> </v>
      </c>
      <c r="C922" s="68" t="str">
        <f>VLOOKUP(A922,'[5]SRV-Ledenbestand 2020-2021.'!$A:$C,3,FALSE)</f>
        <v xml:space="preserve"> </v>
      </c>
      <c r="D922" s="67" t="str">
        <f>VLOOKUP(A922,'[5]SRV-Ledenbestand 2020-2021.'!$A:$D,4,FALSE)</f>
        <v xml:space="preserve"> </v>
      </c>
      <c r="E922" s="69" t="str">
        <f>VLOOKUP(A922,'[5]SRV-Ledenbestand 2020-2021.'!$A:$O,15,FALSE)</f>
        <v>-</v>
      </c>
      <c r="F922" s="70" t="str">
        <f>VLOOKUP(A922,'[5]SRV-Ledenbestand 2020-2021.'!$A:$E,5,FALSE)</f>
        <v>-</v>
      </c>
    </row>
    <row r="923" spans="1:6" s="71" customFormat="1" ht="18" customHeight="1" x14ac:dyDescent="0.3">
      <c r="A923" s="73">
        <v>921</v>
      </c>
      <c r="B923" s="67" t="str">
        <f>VLOOKUP(A923,'[5]SRV-Ledenbestand 2020-2021.'!$A:$B,2,FALSE)</f>
        <v xml:space="preserve"> </v>
      </c>
      <c r="C923" s="68" t="str">
        <f>VLOOKUP(A923,'[5]SRV-Ledenbestand 2020-2021.'!$A:$C,3,FALSE)</f>
        <v xml:space="preserve"> </v>
      </c>
      <c r="D923" s="67" t="str">
        <f>VLOOKUP(A923,'[5]SRV-Ledenbestand 2020-2021.'!$A:$D,4,FALSE)</f>
        <v xml:space="preserve"> </v>
      </c>
      <c r="E923" s="69" t="str">
        <f>VLOOKUP(A923,'[5]SRV-Ledenbestand 2020-2021.'!$A:$O,15,FALSE)</f>
        <v>-</v>
      </c>
      <c r="F923" s="70" t="str">
        <f>VLOOKUP(A923,'[5]SRV-Ledenbestand 2020-2021.'!$A:$E,5,FALSE)</f>
        <v>-</v>
      </c>
    </row>
    <row r="924" spans="1:6" s="71" customFormat="1" ht="18" customHeight="1" x14ac:dyDescent="0.3">
      <c r="A924" s="72">
        <v>922</v>
      </c>
      <c r="B924" s="67" t="str">
        <f>VLOOKUP(A924,'[5]SRV-Ledenbestand 2020-2021.'!$A:$B,2,FALSE)</f>
        <v xml:space="preserve"> </v>
      </c>
      <c r="C924" s="68" t="str">
        <f>VLOOKUP(A924,'[5]SRV-Ledenbestand 2020-2021.'!$A:$C,3,FALSE)</f>
        <v xml:space="preserve"> </v>
      </c>
      <c r="D924" s="67" t="str">
        <f>VLOOKUP(A924,'[5]SRV-Ledenbestand 2020-2021.'!$A:$D,4,FALSE)</f>
        <v xml:space="preserve"> </v>
      </c>
      <c r="E924" s="69" t="str">
        <f>VLOOKUP(A924,'[5]SRV-Ledenbestand 2020-2021.'!$A:$O,15,FALSE)</f>
        <v>-</v>
      </c>
      <c r="F924" s="70" t="str">
        <f>VLOOKUP(A924,'[5]SRV-Ledenbestand 2020-2021.'!$A:$E,5,FALSE)</f>
        <v>-</v>
      </c>
    </row>
    <row r="925" spans="1:6" s="71" customFormat="1" ht="18" customHeight="1" x14ac:dyDescent="0.3">
      <c r="A925" s="73">
        <v>923</v>
      </c>
      <c r="B925" s="67" t="str">
        <f>VLOOKUP(A925,'[5]SRV-Ledenbestand 2020-2021.'!$A:$B,2,FALSE)</f>
        <v xml:space="preserve"> </v>
      </c>
      <c r="C925" s="68" t="str">
        <f>VLOOKUP(A925,'[5]SRV-Ledenbestand 2020-2021.'!$A:$C,3,FALSE)</f>
        <v xml:space="preserve"> </v>
      </c>
      <c r="D925" s="67" t="str">
        <f>VLOOKUP(A925,'[5]SRV-Ledenbestand 2020-2021.'!$A:$D,4,FALSE)</f>
        <v xml:space="preserve"> </v>
      </c>
      <c r="E925" s="69" t="str">
        <f>VLOOKUP(A925,'[5]SRV-Ledenbestand 2020-2021.'!$A:$O,15,FALSE)</f>
        <v>-</v>
      </c>
      <c r="F925" s="70" t="str">
        <f>VLOOKUP(A925,'[5]SRV-Ledenbestand 2020-2021.'!$A:$E,5,FALSE)</f>
        <v>-</v>
      </c>
    </row>
    <row r="926" spans="1:6" s="71" customFormat="1" ht="18" customHeight="1" x14ac:dyDescent="0.3">
      <c r="A926" s="72">
        <v>924</v>
      </c>
      <c r="B926" s="67" t="str">
        <f>VLOOKUP(A926,'[5]SRV-Ledenbestand 2020-2021.'!$A:$B,2,FALSE)</f>
        <v xml:space="preserve"> </v>
      </c>
      <c r="C926" s="68" t="str">
        <f>VLOOKUP(A926,'[5]SRV-Ledenbestand 2020-2021.'!$A:$C,3,FALSE)</f>
        <v xml:space="preserve"> </v>
      </c>
      <c r="D926" s="67" t="str">
        <f>VLOOKUP(A926,'[5]SRV-Ledenbestand 2020-2021.'!$A:$D,4,FALSE)</f>
        <v xml:space="preserve"> </v>
      </c>
      <c r="E926" s="69" t="str">
        <f>VLOOKUP(A926,'[5]SRV-Ledenbestand 2020-2021.'!$A:$O,15,FALSE)</f>
        <v>-</v>
      </c>
      <c r="F926" s="70" t="str">
        <f>VLOOKUP(A926,'[5]SRV-Ledenbestand 2020-2021.'!$A:$E,5,FALSE)</f>
        <v>-</v>
      </c>
    </row>
    <row r="927" spans="1:6" s="71" customFormat="1" ht="18" customHeight="1" x14ac:dyDescent="0.3">
      <c r="A927" s="73">
        <v>925</v>
      </c>
      <c r="B927" s="67" t="str">
        <f>VLOOKUP(A927,'[5]SRV-Ledenbestand 2020-2021.'!$A:$B,2,FALSE)</f>
        <v xml:space="preserve"> </v>
      </c>
      <c r="C927" s="68" t="str">
        <f>VLOOKUP(A927,'[5]SRV-Ledenbestand 2020-2021.'!$A:$C,3,FALSE)</f>
        <v xml:space="preserve"> </v>
      </c>
      <c r="D927" s="67" t="str">
        <f>VLOOKUP(A927,'[5]SRV-Ledenbestand 2020-2021.'!$A:$D,4,FALSE)</f>
        <v xml:space="preserve"> </v>
      </c>
      <c r="E927" s="69" t="str">
        <f>VLOOKUP(A927,'[5]SRV-Ledenbestand 2020-2021.'!$A:$O,15,FALSE)</f>
        <v>-</v>
      </c>
      <c r="F927" s="70" t="str">
        <f>VLOOKUP(A927,'[5]SRV-Ledenbestand 2020-2021.'!$A:$E,5,FALSE)</f>
        <v>-</v>
      </c>
    </row>
    <row r="928" spans="1:6" s="71" customFormat="1" ht="18" customHeight="1" x14ac:dyDescent="0.3">
      <c r="A928" s="72">
        <v>926</v>
      </c>
      <c r="B928" s="67" t="str">
        <f>VLOOKUP(A928,'[5]SRV-Ledenbestand 2020-2021.'!$A:$B,2,FALSE)</f>
        <v xml:space="preserve"> </v>
      </c>
      <c r="C928" s="68" t="str">
        <f>VLOOKUP(A928,'[5]SRV-Ledenbestand 2020-2021.'!$A:$C,3,FALSE)</f>
        <v xml:space="preserve"> </v>
      </c>
      <c r="D928" s="67" t="str">
        <f>VLOOKUP(A928,'[5]SRV-Ledenbestand 2020-2021.'!$A:$D,4,FALSE)</f>
        <v xml:space="preserve"> </v>
      </c>
      <c r="E928" s="69" t="str">
        <f>VLOOKUP(A928,'[5]SRV-Ledenbestand 2020-2021.'!$A:$O,15,FALSE)</f>
        <v>-</v>
      </c>
      <c r="F928" s="70" t="str">
        <f>VLOOKUP(A928,'[5]SRV-Ledenbestand 2020-2021.'!$A:$E,5,FALSE)</f>
        <v>-</v>
      </c>
    </row>
    <row r="929" spans="1:6" s="71" customFormat="1" ht="18" customHeight="1" x14ac:dyDescent="0.3">
      <c r="A929" s="73">
        <v>927</v>
      </c>
      <c r="B929" s="67" t="str">
        <f>VLOOKUP(A929,'[5]SRV-Ledenbestand 2020-2021.'!$A:$B,2,FALSE)</f>
        <v xml:space="preserve"> </v>
      </c>
      <c r="C929" s="68" t="str">
        <f>VLOOKUP(A929,'[5]SRV-Ledenbestand 2020-2021.'!$A:$C,3,FALSE)</f>
        <v xml:space="preserve"> </v>
      </c>
      <c r="D929" s="67" t="str">
        <f>VLOOKUP(A929,'[5]SRV-Ledenbestand 2020-2021.'!$A:$D,4,FALSE)</f>
        <v xml:space="preserve"> </v>
      </c>
      <c r="E929" s="69" t="str">
        <f>VLOOKUP(A929,'[5]SRV-Ledenbestand 2020-2021.'!$A:$O,15,FALSE)</f>
        <v>-</v>
      </c>
      <c r="F929" s="70" t="str">
        <f>VLOOKUP(A929,'[5]SRV-Ledenbestand 2020-2021.'!$A:$E,5,FALSE)</f>
        <v>-</v>
      </c>
    </row>
    <row r="930" spans="1:6" s="71" customFormat="1" ht="18" customHeight="1" x14ac:dyDescent="0.3">
      <c r="A930" s="72">
        <v>928</v>
      </c>
      <c r="B930" s="67" t="str">
        <f>VLOOKUP(A930,'[5]SRV-Ledenbestand 2020-2021.'!$A:$B,2,FALSE)</f>
        <v xml:space="preserve"> </v>
      </c>
      <c r="C930" s="68" t="str">
        <f>VLOOKUP(A930,'[5]SRV-Ledenbestand 2020-2021.'!$A:$C,3,FALSE)</f>
        <v xml:space="preserve"> </v>
      </c>
      <c r="D930" s="67" t="str">
        <f>VLOOKUP(A930,'[5]SRV-Ledenbestand 2020-2021.'!$A:$D,4,FALSE)</f>
        <v xml:space="preserve"> </v>
      </c>
      <c r="E930" s="69" t="str">
        <f>VLOOKUP(A930,'[5]SRV-Ledenbestand 2020-2021.'!$A:$O,15,FALSE)</f>
        <v>-</v>
      </c>
      <c r="F930" s="70" t="str">
        <f>VLOOKUP(A930,'[5]SRV-Ledenbestand 2020-2021.'!$A:$E,5,FALSE)</f>
        <v>-</v>
      </c>
    </row>
    <row r="931" spans="1:6" s="71" customFormat="1" ht="18" customHeight="1" x14ac:dyDescent="0.3">
      <c r="A931" s="73">
        <v>929</v>
      </c>
      <c r="B931" s="67" t="str">
        <f>VLOOKUP(A931,'[5]SRV-Ledenbestand 2020-2021.'!$A:$B,2,FALSE)</f>
        <v xml:space="preserve"> </v>
      </c>
      <c r="C931" s="68" t="str">
        <f>VLOOKUP(A931,'[5]SRV-Ledenbestand 2020-2021.'!$A:$C,3,FALSE)</f>
        <v xml:space="preserve"> </v>
      </c>
      <c r="D931" s="67" t="str">
        <f>VLOOKUP(A931,'[5]SRV-Ledenbestand 2020-2021.'!$A:$D,4,FALSE)</f>
        <v xml:space="preserve"> </v>
      </c>
      <c r="E931" s="69" t="str">
        <f>VLOOKUP(A931,'[5]SRV-Ledenbestand 2020-2021.'!$A:$O,15,FALSE)</f>
        <v>-</v>
      </c>
      <c r="F931" s="70" t="str">
        <f>VLOOKUP(A931,'[5]SRV-Ledenbestand 2020-2021.'!$A:$E,5,FALSE)</f>
        <v>-</v>
      </c>
    </row>
    <row r="932" spans="1:6" s="71" customFormat="1" ht="18" customHeight="1" x14ac:dyDescent="0.3">
      <c r="A932" s="72">
        <v>930</v>
      </c>
      <c r="B932" s="67" t="str">
        <f>VLOOKUP(A932,'[5]SRV-Ledenbestand 2020-2021.'!$A:$B,2,FALSE)</f>
        <v xml:space="preserve"> </v>
      </c>
      <c r="C932" s="68" t="str">
        <f>VLOOKUP(A932,'[5]SRV-Ledenbestand 2020-2021.'!$A:$C,3,FALSE)</f>
        <v xml:space="preserve"> </v>
      </c>
      <c r="D932" s="67" t="str">
        <f>VLOOKUP(A932,'[5]SRV-Ledenbestand 2020-2021.'!$A:$D,4,FALSE)</f>
        <v xml:space="preserve"> </v>
      </c>
      <c r="E932" s="69" t="str">
        <f>VLOOKUP(A932,'[5]SRV-Ledenbestand 2020-2021.'!$A:$O,15,FALSE)</f>
        <v>-</v>
      </c>
      <c r="F932" s="70" t="str">
        <f>VLOOKUP(A932,'[5]SRV-Ledenbestand 2020-2021.'!$A:$E,5,FALSE)</f>
        <v>-</v>
      </c>
    </row>
    <row r="933" spans="1:6" s="71" customFormat="1" ht="18" customHeight="1" x14ac:dyDescent="0.3">
      <c r="A933" s="73">
        <v>931</v>
      </c>
      <c r="B933" s="67" t="str">
        <f>VLOOKUP(A933,'[5]SRV-Ledenbestand 2020-2021.'!$A:$B,2,FALSE)</f>
        <v xml:space="preserve"> </v>
      </c>
      <c r="C933" s="68" t="str">
        <f>VLOOKUP(A933,'[5]SRV-Ledenbestand 2020-2021.'!$A:$C,3,FALSE)</f>
        <v xml:space="preserve"> </v>
      </c>
      <c r="D933" s="67" t="str">
        <f>VLOOKUP(A933,'[5]SRV-Ledenbestand 2020-2021.'!$A:$D,4,FALSE)</f>
        <v xml:space="preserve"> </v>
      </c>
      <c r="E933" s="69" t="str">
        <f>VLOOKUP(A933,'[5]SRV-Ledenbestand 2020-2021.'!$A:$O,15,FALSE)</f>
        <v>-</v>
      </c>
      <c r="F933" s="70" t="str">
        <f>VLOOKUP(A933,'[5]SRV-Ledenbestand 2020-2021.'!$A:$E,5,FALSE)</f>
        <v>-</v>
      </c>
    </row>
    <row r="934" spans="1:6" s="71" customFormat="1" ht="18" customHeight="1" x14ac:dyDescent="0.3">
      <c r="A934" s="72">
        <v>932</v>
      </c>
      <c r="B934" s="67" t="str">
        <f>VLOOKUP(A934,'[5]SRV-Ledenbestand 2020-2021.'!$A:$B,2,FALSE)</f>
        <v xml:space="preserve"> </v>
      </c>
      <c r="C934" s="68" t="str">
        <f>VLOOKUP(A934,'[5]SRV-Ledenbestand 2020-2021.'!$A:$C,3,FALSE)</f>
        <v xml:space="preserve"> </v>
      </c>
      <c r="D934" s="67" t="str">
        <f>VLOOKUP(A934,'[5]SRV-Ledenbestand 2020-2021.'!$A:$D,4,FALSE)</f>
        <v xml:space="preserve"> </v>
      </c>
      <c r="E934" s="69" t="str">
        <f>VLOOKUP(A934,'[5]SRV-Ledenbestand 2020-2021.'!$A:$O,15,FALSE)</f>
        <v>-</v>
      </c>
      <c r="F934" s="70" t="str">
        <f>VLOOKUP(A934,'[5]SRV-Ledenbestand 2020-2021.'!$A:$E,5,FALSE)</f>
        <v>-</v>
      </c>
    </row>
    <row r="935" spans="1:6" s="71" customFormat="1" ht="18" customHeight="1" x14ac:dyDescent="0.3">
      <c r="A935" s="73">
        <v>933</v>
      </c>
      <c r="B935" s="67" t="str">
        <f>VLOOKUP(A935,'[5]SRV-Ledenbestand 2020-2021.'!$A:$B,2,FALSE)</f>
        <v xml:space="preserve"> </v>
      </c>
      <c r="C935" s="68" t="str">
        <f>VLOOKUP(A935,'[5]SRV-Ledenbestand 2020-2021.'!$A:$C,3,FALSE)</f>
        <v xml:space="preserve"> </v>
      </c>
      <c r="D935" s="67" t="str">
        <f>VLOOKUP(A935,'[5]SRV-Ledenbestand 2020-2021.'!$A:$D,4,FALSE)</f>
        <v xml:space="preserve"> </v>
      </c>
      <c r="E935" s="69" t="str">
        <f>VLOOKUP(A935,'[5]SRV-Ledenbestand 2020-2021.'!$A:$O,15,FALSE)</f>
        <v>-</v>
      </c>
      <c r="F935" s="70" t="str">
        <f>VLOOKUP(A935,'[5]SRV-Ledenbestand 2020-2021.'!$A:$E,5,FALSE)</f>
        <v>-</v>
      </c>
    </row>
    <row r="936" spans="1:6" s="71" customFormat="1" ht="18" customHeight="1" x14ac:dyDescent="0.3">
      <c r="A936" s="72">
        <v>934</v>
      </c>
      <c r="B936" s="67" t="str">
        <f>VLOOKUP(A936,'[5]SRV-Ledenbestand 2020-2021.'!$A:$B,2,FALSE)</f>
        <v xml:space="preserve"> </v>
      </c>
      <c r="C936" s="68" t="str">
        <f>VLOOKUP(A936,'[5]SRV-Ledenbestand 2020-2021.'!$A:$C,3,FALSE)</f>
        <v xml:space="preserve"> </v>
      </c>
      <c r="D936" s="67" t="str">
        <f>VLOOKUP(A936,'[5]SRV-Ledenbestand 2020-2021.'!$A:$D,4,FALSE)</f>
        <v xml:space="preserve"> </v>
      </c>
      <c r="E936" s="69" t="str">
        <f>VLOOKUP(A936,'[5]SRV-Ledenbestand 2020-2021.'!$A:$O,15,FALSE)</f>
        <v>-</v>
      </c>
      <c r="F936" s="70" t="str">
        <f>VLOOKUP(A936,'[5]SRV-Ledenbestand 2020-2021.'!$A:$E,5,FALSE)</f>
        <v>-</v>
      </c>
    </row>
    <row r="937" spans="1:6" s="71" customFormat="1" ht="18" customHeight="1" x14ac:dyDescent="0.3">
      <c r="A937" s="73">
        <v>935</v>
      </c>
      <c r="B937" s="67" t="str">
        <f>VLOOKUP(A937,'[5]SRV-Ledenbestand 2020-2021.'!$A:$B,2,FALSE)</f>
        <v xml:space="preserve"> </v>
      </c>
      <c r="C937" s="68" t="str">
        <f>VLOOKUP(A937,'[5]SRV-Ledenbestand 2020-2021.'!$A:$C,3,FALSE)</f>
        <v xml:space="preserve"> </v>
      </c>
      <c r="D937" s="67" t="str">
        <f>VLOOKUP(A937,'[5]SRV-Ledenbestand 2020-2021.'!$A:$D,4,FALSE)</f>
        <v xml:space="preserve"> </v>
      </c>
      <c r="E937" s="69" t="str">
        <f>VLOOKUP(A937,'[5]SRV-Ledenbestand 2020-2021.'!$A:$O,15,FALSE)</f>
        <v>-</v>
      </c>
      <c r="F937" s="70" t="str">
        <f>VLOOKUP(A937,'[5]SRV-Ledenbestand 2020-2021.'!$A:$E,5,FALSE)</f>
        <v>-</v>
      </c>
    </row>
    <row r="938" spans="1:6" s="71" customFormat="1" ht="18" customHeight="1" x14ac:dyDescent="0.3">
      <c r="A938" s="72">
        <v>936</v>
      </c>
      <c r="B938" s="67" t="str">
        <f>VLOOKUP(A938,'[5]SRV-Ledenbestand 2020-2021.'!$A:$B,2,FALSE)</f>
        <v xml:space="preserve"> </v>
      </c>
      <c r="C938" s="68" t="str">
        <f>VLOOKUP(A938,'[5]SRV-Ledenbestand 2020-2021.'!$A:$C,3,FALSE)</f>
        <v xml:space="preserve"> </v>
      </c>
      <c r="D938" s="67" t="str">
        <f>VLOOKUP(A938,'[5]SRV-Ledenbestand 2020-2021.'!$A:$D,4,FALSE)</f>
        <v xml:space="preserve"> </v>
      </c>
      <c r="E938" s="69" t="str">
        <f>VLOOKUP(A938,'[5]SRV-Ledenbestand 2020-2021.'!$A:$O,15,FALSE)</f>
        <v>-</v>
      </c>
      <c r="F938" s="70" t="str">
        <f>VLOOKUP(A938,'[5]SRV-Ledenbestand 2020-2021.'!$A:$E,5,FALSE)</f>
        <v>-</v>
      </c>
    </row>
    <row r="939" spans="1:6" s="71" customFormat="1" ht="18" customHeight="1" x14ac:dyDescent="0.3">
      <c r="A939" s="73">
        <v>937</v>
      </c>
      <c r="B939" s="67" t="str">
        <f>VLOOKUP(A939,'[5]SRV-Ledenbestand 2020-2021.'!$A:$B,2,FALSE)</f>
        <v xml:space="preserve"> </v>
      </c>
      <c r="C939" s="68" t="str">
        <f>VLOOKUP(A939,'[5]SRV-Ledenbestand 2020-2021.'!$A:$C,3,FALSE)</f>
        <v xml:space="preserve"> </v>
      </c>
      <c r="D939" s="67" t="str">
        <f>VLOOKUP(A939,'[5]SRV-Ledenbestand 2020-2021.'!$A:$D,4,FALSE)</f>
        <v xml:space="preserve"> </v>
      </c>
      <c r="E939" s="69" t="str">
        <f>VLOOKUP(A939,'[5]SRV-Ledenbestand 2020-2021.'!$A:$O,15,FALSE)</f>
        <v>-</v>
      </c>
      <c r="F939" s="70" t="str">
        <f>VLOOKUP(A939,'[5]SRV-Ledenbestand 2020-2021.'!$A:$E,5,FALSE)</f>
        <v>-</v>
      </c>
    </row>
    <row r="940" spans="1:6" s="71" customFormat="1" ht="18" customHeight="1" x14ac:dyDescent="0.3">
      <c r="A940" s="72">
        <v>938</v>
      </c>
      <c r="B940" s="67" t="str">
        <f>VLOOKUP(A940,'[5]SRV-Ledenbestand 2020-2021.'!$A:$B,2,FALSE)</f>
        <v xml:space="preserve"> </v>
      </c>
      <c r="C940" s="68" t="str">
        <f>VLOOKUP(A940,'[5]SRV-Ledenbestand 2020-2021.'!$A:$C,3,FALSE)</f>
        <v xml:space="preserve"> </v>
      </c>
      <c r="D940" s="67" t="str">
        <f>VLOOKUP(A940,'[5]SRV-Ledenbestand 2020-2021.'!$A:$D,4,FALSE)</f>
        <v xml:space="preserve"> </v>
      </c>
      <c r="E940" s="69" t="str">
        <f>VLOOKUP(A940,'[5]SRV-Ledenbestand 2020-2021.'!$A:$O,15,FALSE)</f>
        <v>-</v>
      </c>
      <c r="F940" s="70" t="str">
        <f>VLOOKUP(A940,'[5]SRV-Ledenbestand 2020-2021.'!$A:$E,5,FALSE)</f>
        <v>-</v>
      </c>
    </row>
    <row r="941" spans="1:6" s="71" customFormat="1" ht="18" customHeight="1" x14ac:dyDescent="0.3">
      <c r="A941" s="73">
        <v>939</v>
      </c>
      <c r="B941" s="67" t="str">
        <f>VLOOKUP(A941,'[5]SRV-Ledenbestand 2020-2021.'!$A:$B,2,FALSE)</f>
        <v xml:space="preserve"> </v>
      </c>
      <c r="C941" s="68" t="str">
        <f>VLOOKUP(A941,'[5]SRV-Ledenbestand 2020-2021.'!$A:$C,3,FALSE)</f>
        <v xml:space="preserve"> </v>
      </c>
      <c r="D941" s="67" t="str">
        <f>VLOOKUP(A941,'[5]SRV-Ledenbestand 2020-2021.'!$A:$D,4,FALSE)</f>
        <v xml:space="preserve"> </v>
      </c>
      <c r="E941" s="69" t="str">
        <f>VLOOKUP(A941,'[5]SRV-Ledenbestand 2020-2021.'!$A:$O,15,FALSE)</f>
        <v>-</v>
      </c>
      <c r="F941" s="70" t="str">
        <f>VLOOKUP(A941,'[5]SRV-Ledenbestand 2020-2021.'!$A:$E,5,FALSE)</f>
        <v>-</v>
      </c>
    </row>
    <row r="942" spans="1:6" s="71" customFormat="1" ht="18" customHeight="1" x14ac:dyDescent="0.3">
      <c r="A942" s="72">
        <v>940</v>
      </c>
      <c r="B942" s="67" t="str">
        <f>VLOOKUP(A942,'[5]SRV-Ledenbestand 2020-2021.'!$A:$B,2,FALSE)</f>
        <v xml:space="preserve"> </v>
      </c>
      <c r="C942" s="68" t="str">
        <f>VLOOKUP(A942,'[5]SRV-Ledenbestand 2020-2021.'!$A:$C,3,FALSE)</f>
        <v xml:space="preserve"> </v>
      </c>
      <c r="D942" s="67" t="str">
        <f>VLOOKUP(A942,'[5]SRV-Ledenbestand 2020-2021.'!$A:$D,4,FALSE)</f>
        <v xml:space="preserve"> </v>
      </c>
      <c r="E942" s="69" t="str">
        <f>VLOOKUP(A942,'[5]SRV-Ledenbestand 2020-2021.'!$A:$O,15,FALSE)</f>
        <v>-</v>
      </c>
      <c r="F942" s="70" t="str">
        <f>VLOOKUP(A942,'[5]SRV-Ledenbestand 2020-2021.'!$A:$E,5,FALSE)</f>
        <v>-</v>
      </c>
    </row>
    <row r="943" spans="1:6" s="71" customFormat="1" ht="18" customHeight="1" x14ac:dyDescent="0.3">
      <c r="A943" s="73">
        <v>941</v>
      </c>
      <c r="B943" s="67" t="str">
        <f>VLOOKUP(A943,'[5]SRV-Ledenbestand 2020-2021.'!$A:$B,2,FALSE)</f>
        <v xml:space="preserve"> </v>
      </c>
      <c r="C943" s="68" t="str">
        <f>VLOOKUP(A943,'[5]SRV-Ledenbestand 2020-2021.'!$A:$C,3,FALSE)</f>
        <v xml:space="preserve"> </v>
      </c>
      <c r="D943" s="67" t="str">
        <f>VLOOKUP(A943,'[5]SRV-Ledenbestand 2020-2021.'!$A:$D,4,FALSE)</f>
        <v xml:space="preserve"> </v>
      </c>
      <c r="E943" s="69" t="str">
        <f>VLOOKUP(A943,'[5]SRV-Ledenbestand 2020-2021.'!$A:$O,15,FALSE)</f>
        <v>-</v>
      </c>
      <c r="F943" s="70" t="str">
        <f>VLOOKUP(A943,'[5]SRV-Ledenbestand 2020-2021.'!$A:$E,5,FALSE)</f>
        <v>-</v>
      </c>
    </row>
    <row r="944" spans="1:6" s="71" customFormat="1" ht="18" customHeight="1" x14ac:dyDescent="0.3">
      <c r="A944" s="72">
        <v>942</v>
      </c>
      <c r="B944" s="67" t="str">
        <f>VLOOKUP(A944,'[5]SRV-Ledenbestand 2020-2021.'!$A:$B,2,FALSE)</f>
        <v xml:space="preserve"> </v>
      </c>
      <c r="C944" s="68" t="str">
        <f>VLOOKUP(A944,'[5]SRV-Ledenbestand 2020-2021.'!$A:$C,3,FALSE)</f>
        <v xml:space="preserve"> </v>
      </c>
      <c r="D944" s="67" t="str">
        <f>VLOOKUP(A944,'[5]SRV-Ledenbestand 2020-2021.'!$A:$D,4,FALSE)</f>
        <v xml:space="preserve"> </v>
      </c>
      <c r="E944" s="69" t="str">
        <f>VLOOKUP(A944,'[5]SRV-Ledenbestand 2020-2021.'!$A:$O,15,FALSE)</f>
        <v>-</v>
      </c>
      <c r="F944" s="70" t="str">
        <f>VLOOKUP(A944,'[5]SRV-Ledenbestand 2020-2021.'!$A:$E,5,FALSE)</f>
        <v>-</v>
      </c>
    </row>
    <row r="945" spans="1:6" s="71" customFormat="1" ht="18" customHeight="1" x14ac:dyDescent="0.3">
      <c r="A945" s="73">
        <v>943</v>
      </c>
      <c r="B945" s="67" t="str">
        <f>VLOOKUP(A945,'[5]SRV-Ledenbestand 2020-2021.'!$A:$B,2,FALSE)</f>
        <v xml:space="preserve"> </v>
      </c>
      <c r="C945" s="68" t="str">
        <f>VLOOKUP(A945,'[5]SRV-Ledenbestand 2020-2021.'!$A:$C,3,FALSE)</f>
        <v xml:space="preserve"> </v>
      </c>
      <c r="D945" s="67" t="str">
        <f>VLOOKUP(A945,'[5]SRV-Ledenbestand 2020-2021.'!$A:$D,4,FALSE)</f>
        <v xml:space="preserve"> </v>
      </c>
      <c r="E945" s="69" t="str">
        <f>VLOOKUP(A945,'[5]SRV-Ledenbestand 2020-2021.'!$A:$O,15,FALSE)</f>
        <v>-</v>
      </c>
      <c r="F945" s="70" t="str">
        <f>VLOOKUP(A945,'[5]SRV-Ledenbestand 2020-2021.'!$A:$E,5,FALSE)</f>
        <v>-</v>
      </c>
    </row>
    <row r="946" spans="1:6" s="71" customFormat="1" ht="18" customHeight="1" x14ac:dyDescent="0.3">
      <c r="A946" s="72">
        <v>944</v>
      </c>
      <c r="B946" s="67" t="str">
        <f>VLOOKUP(A946,'[5]SRV-Ledenbestand 2020-2021.'!$A:$B,2,FALSE)</f>
        <v xml:space="preserve"> </v>
      </c>
      <c r="C946" s="68" t="str">
        <f>VLOOKUP(A946,'[5]SRV-Ledenbestand 2020-2021.'!$A:$C,3,FALSE)</f>
        <v xml:space="preserve"> </v>
      </c>
      <c r="D946" s="67" t="str">
        <f>VLOOKUP(A946,'[5]SRV-Ledenbestand 2020-2021.'!$A:$D,4,FALSE)</f>
        <v xml:space="preserve"> </v>
      </c>
      <c r="E946" s="69" t="str">
        <f>VLOOKUP(A946,'[5]SRV-Ledenbestand 2020-2021.'!$A:$O,15,FALSE)</f>
        <v>-</v>
      </c>
      <c r="F946" s="70" t="str">
        <f>VLOOKUP(A946,'[5]SRV-Ledenbestand 2020-2021.'!$A:$E,5,FALSE)</f>
        <v>-</v>
      </c>
    </row>
    <row r="947" spans="1:6" s="71" customFormat="1" ht="18" customHeight="1" x14ac:dyDescent="0.3">
      <c r="A947" s="73">
        <v>945</v>
      </c>
      <c r="B947" s="67" t="str">
        <f>VLOOKUP(A947,'[5]SRV-Ledenbestand 2020-2021.'!$A:$B,2,FALSE)</f>
        <v xml:space="preserve"> </v>
      </c>
      <c r="C947" s="68" t="str">
        <f>VLOOKUP(A947,'[5]SRV-Ledenbestand 2020-2021.'!$A:$C,3,FALSE)</f>
        <v xml:space="preserve"> </v>
      </c>
      <c r="D947" s="67" t="str">
        <f>VLOOKUP(A947,'[5]SRV-Ledenbestand 2020-2021.'!$A:$D,4,FALSE)</f>
        <v xml:space="preserve"> </v>
      </c>
      <c r="E947" s="69" t="str">
        <f>VLOOKUP(A947,'[5]SRV-Ledenbestand 2020-2021.'!$A:$O,15,FALSE)</f>
        <v>-</v>
      </c>
      <c r="F947" s="70" t="str">
        <f>VLOOKUP(A947,'[5]SRV-Ledenbestand 2020-2021.'!$A:$E,5,FALSE)</f>
        <v>-</v>
      </c>
    </row>
    <row r="948" spans="1:6" s="71" customFormat="1" ht="18" customHeight="1" x14ac:dyDescent="0.3">
      <c r="A948" s="72">
        <v>946</v>
      </c>
      <c r="B948" s="67" t="str">
        <f>VLOOKUP(A948,'[5]SRV-Ledenbestand 2020-2021.'!$A:$B,2,FALSE)</f>
        <v xml:space="preserve"> </v>
      </c>
      <c r="C948" s="68" t="str">
        <f>VLOOKUP(A948,'[5]SRV-Ledenbestand 2020-2021.'!$A:$C,3,FALSE)</f>
        <v xml:space="preserve"> </v>
      </c>
      <c r="D948" s="67" t="str">
        <f>VLOOKUP(A948,'[5]SRV-Ledenbestand 2020-2021.'!$A:$D,4,FALSE)</f>
        <v xml:space="preserve"> </v>
      </c>
      <c r="E948" s="69" t="str">
        <f>VLOOKUP(A948,'[5]SRV-Ledenbestand 2020-2021.'!$A:$O,15,FALSE)</f>
        <v>-</v>
      </c>
      <c r="F948" s="70" t="str">
        <f>VLOOKUP(A948,'[5]SRV-Ledenbestand 2020-2021.'!$A:$E,5,FALSE)</f>
        <v>-</v>
      </c>
    </row>
    <row r="949" spans="1:6" s="71" customFormat="1" ht="18" customHeight="1" x14ac:dyDescent="0.3">
      <c r="A949" s="73">
        <v>947</v>
      </c>
      <c r="B949" s="67" t="str">
        <f>VLOOKUP(A949,'[5]SRV-Ledenbestand 2020-2021.'!$A:$B,2,FALSE)</f>
        <v xml:space="preserve"> </v>
      </c>
      <c r="C949" s="68" t="str">
        <f>VLOOKUP(A949,'[5]SRV-Ledenbestand 2020-2021.'!$A:$C,3,FALSE)</f>
        <v xml:space="preserve"> </v>
      </c>
      <c r="D949" s="67" t="str">
        <f>VLOOKUP(A949,'[5]SRV-Ledenbestand 2020-2021.'!$A:$D,4,FALSE)</f>
        <v xml:space="preserve"> </v>
      </c>
      <c r="E949" s="69" t="str">
        <f>VLOOKUP(A949,'[5]SRV-Ledenbestand 2020-2021.'!$A:$O,15,FALSE)</f>
        <v>-</v>
      </c>
      <c r="F949" s="70" t="str">
        <f>VLOOKUP(A949,'[5]SRV-Ledenbestand 2020-2021.'!$A:$E,5,FALSE)</f>
        <v>-</v>
      </c>
    </row>
    <row r="950" spans="1:6" s="71" customFormat="1" ht="18" customHeight="1" x14ac:dyDescent="0.3">
      <c r="A950" s="72">
        <v>948</v>
      </c>
      <c r="B950" s="67" t="str">
        <f>VLOOKUP(A950,'[5]SRV-Ledenbestand 2020-2021.'!$A:$B,2,FALSE)</f>
        <v xml:space="preserve"> </v>
      </c>
      <c r="C950" s="68" t="str">
        <f>VLOOKUP(A950,'[5]SRV-Ledenbestand 2020-2021.'!$A:$C,3,FALSE)</f>
        <v xml:space="preserve"> </v>
      </c>
      <c r="D950" s="67" t="str">
        <f>VLOOKUP(A950,'[5]SRV-Ledenbestand 2020-2021.'!$A:$D,4,FALSE)</f>
        <v xml:space="preserve"> </v>
      </c>
      <c r="E950" s="69" t="str">
        <f>VLOOKUP(A950,'[5]SRV-Ledenbestand 2020-2021.'!$A:$O,15,FALSE)</f>
        <v>-</v>
      </c>
      <c r="F950" s="70" t="str">
        <f>VLOOKUP(A950,'[5]SRV-Ledenbestand 2020-2021.'!$A:$E,5,FALSE)</f>
        <v>-</v>
      </c>
    </row>
    <row r="951" spans="1:6" s="71" customFormat="1" ht="18" customHeight="1" x14ac:dyDescent="0.3">
      <c r="A951" s="73">
        <v>949</v>
      </c>
      <c r="B951" s="67" t="str">
        <f>VLOOKUP(A951,'[5]SRV-Ledenbestand 2020-2021.'!$A:$B,2,FALSE)</f>
        <v xml:space="preserve"> </v>
      </c>
      <c r="C951" s="68" t="str">
        <f>VLOOKUP(A951,'[5]SRV-Ledenbestand 2020-2021.'!$A:$C,3,FALSE)</f>
        <v xml:space="preserve"> </v>
      </c>
      <c r="D951" s="67" t="str">
        <f>VLOOKUP(A951,'[5]SRV-Ledenbestand 2020-2021.'!$A:$D,4,FALSE)</f>
        <v xml:space="preserve"> </v>
      </c>
      <c r="E951" s="69" t="str">
        <f>VLOOKUP(A951,'[5]SRV-Ledenbestand 2020-2021.'!$A:$O,15,FALSE)</f>
        <v>-</v>
      </c>
      <c r="F951" s="70" t="str">
        <f>VLOOKUP(A951,'[5]SRV-Ledenbestand 2020-2021.'!$A:$E,5,FALSE)</f>
        <v>-</v>
      </c>
    </row>
    <row r="952" spans="1:6" s="71" customFormat="1" ht="18" customHeight="1" x14ac:dyDescent="0.3">
      <c r="A952" s="72">
        <v>950</v>
      </c>
      <c r="B952" s="67" t="str">
        <f>VLOOKUP(A952,'[5]SRV-Ledenbestand 2020-2021.'!$A:$B,2,FALSE)</f>
        <v xml:space="preserve"> </v>
      </c>
      <c r="C952" s="68" t="str">
        <f>VLOOKUP(A952,'[5]SRV-Ledenbestand 2020-2021.'!$A:$C,3,FALSE)</f>
        <v xml:space="preserve"> </v>
      </c>
      <c r="D952" s="67" t="str">
        <f>VLOOKUP(A952,'[5]SRV-Ledenbestand 2020-2021.'!$A:$D,4,FALSE)</f>
        <v xml:space="preserve"> </v>
      </c>
      <c r="E952" s="69" t="str">
        <f>VLOOKUP(A952,'[5]SRV-Ledenbestand 2020-2021.'!$A:$O,15,FALSE)</f>
        <v>-</v>
      </c>
      <c r="F952" s="70" t="str">
        <f>VLOOKUP(A952,'[5]SRV-Ledenbestand 2020-2021.'!$A:$E,5,FALSE)</f>
        <v>-</v>
      </c>
    </row>
    <row r="953" spans="1:6" s="71" customFormat="1" ht="18" customHeight="1" x14ac:dyDescent="0.3">
      <c r="A953" s="73">
        <v>951</v>
      </c>
      <c r="B953" s="67" t="str">
        <f>VLOOKUP(A953,'[5]SRV-Ledenbestand 2020-2021.'!$A:$B,2,FALSE)</f>
        <v xml:space="preserve"> </v>
      </c>
      <c r="C953" s="68" t="str">
        <f>VLOOKUP(A953,'[5]SRV-Ledenbestand 2020-2021.'!$A:$C,3,FALSE)</f>
        <v xml:space="preserve"> </v>
      </c>
      <c r="D953" s="67" t="str">
        <f>VLOOKUP(A953,'[5]SRV-Ledenbestand 2020-2021.'!$A:$D,4,FALSE)</f>
        <v xml:space="preserve"> </v>
      </c>
      <c r="E953" s="69" t="str">
        <f>VLOOKUP(A953,'[5]SRV-Ledenbestand 2020-2021.'!$A:$O,15,FALSE)</f>
        <v>-</v>
      </c>
      <c r="F953" s="70" t="str">
        <f>VLOOKUP(A953,'[5]SRV-Ledenbestand 2020-2021.'!$A:$E,5,FALSE)</f>
        <v>-</v>
      </c>
    </row>
    <row r="954" spans="1:6" s="71" customFormat="1" ht="18" customHeight="1" x14ac:dyDescent="0.3">
      <c r="A954" s="72">
        <v>952</v>
      </c>
      <c r="B954" s="67" t="str">
        <f>VLOOKUP(A954,'[5]SRV-Ledenbestand 2020-2021.'!$A:$B,2,FALSE)</f>
        <v xml:space="preserve"> </v>
      </c>
      <c r="C954" s="68" t="str">
        <f>VLOOKUP(A954,'[5]SRV-Ledenbestand 2020-2021.'!$A:$C,3,FALSE)</f>
        <v xml:space="preserve"> </v>
      </c>
      <c r="D954" s="67" t="str">
        <f>VLOOKUP(A954,'[5]SRV-Ledenbestand 2020-2021.'!$A:$D,4,FALSE)</f>
        <v xml:space="preserve"> </v>
      </c>
      <c r="E954" s="69" t="str">
        <f>VLOOKUP(A954,'[5]SRV-Ledenbestand 2020-2021.'!$A:$O,15,FALSE)</f>
        <v>-</v>
      </c>
      <c r="F954" s="70" t="str">
        <f>VLOOKUP(A954,'[5]SRV-Ledenbestand 2020-2021.'!$A:$E,5,FALSE)</f>
        <v>-</v>
      </c>
    </row>
    <row r="955" spans="1:6" s="71" customFormat="1" ht="18" customHeight="1" x14ac:dyDescent="0.3">
      <c r="A955" s="73">
        <v>953</v>
      </c>
      <c r="B955" s="67" t="str">
        <f>VLOOKUP(A955,'[5]SRV-Ledenbestand 2020-2021.'!$A:$B,2,FALSE)</f>
        <v xml:space="preserve"> </v>
      </c>
      <c r="C955" s="68" t="str">
        <f>VLOOKUP(A955,'[5]SRV-Ledenbestand 2020-2021.'!$A:$C,3,FALSE)</f>
        <v xml:space="preserve"> </v>
      </c>
      <c r="D955" s="67" t="str">
        <f>VLOOKUP(A955,'[5]SRV-Ledenbestand 2020-2021.'!$A:$D,4,FALSE)</f>
        <v xml:space="preserve"> </v>
      </c>
      <c r="E955" s="69" t="str">
        <f>VLOOKUP(A955,'[5]SRV-Ledenbestand 2020-2021.'!$A:$O,15,FALSE)</f>
        <v>-</v>
      </c>
      <c r="F955" s="70" t="str">
        <f>VLOOKUP(A955,'[5]SRV-Ledenbestand 2020-2021.'!$A:$E,5,FALSE)</f>
        <v>-</v>
      </c>
    </row>
    <row r="956" spans="1:6" s="71" customFormat="1" ht="18" customHeight="1" x14ac:dyDescent="0.3">
      <c r="A956" s="72">
        <v>954</v>
      </c>
      <c r="B956" s="67" t="str">
        <f>VLOOKUP(A956,'[5]SRV-Ledenbestand 2020-2021.'!$A:$B,2,FALSE)</f>
        <v xml:space="preserve"> </v>
      </c>
      <c r="C956" s="68" t="str">
        <f>VLOOKUP(A956,'[5]SRV-Ledenbestand 2020-2021.'!$A:$C,3,FALSE)</f>
        <v xml:space="preserve"> </v>
      </c>
      <c r="D956" s="67" t="str">
        <f>VLOOKUP(A956,'[5]SRV-Ledenbestand 2020-2021.'!$A:$D,4,FALSE)</f>
        <v xml:space="preserve"> </v>
      </c>
      <c r="E956" s="69" t="str">
        <f>VLOOKUP(A956,'[5]SRV-Ledenbestand 2020-2021.'!$A:$O,15,FALSE)</f>
        <v>-</v>
      </c>
      <c r="F956" s="70" t="str">
        <f>VLOOKUP(A956,'[5]SRV-Ledenbestand 2020-2021.'!$A:$E,5,FALSE)</f>
        <v>-</v>
      </c>
    </row>
    <row r="957" spans="1:6" s="71" customFormat="1" ht="18" customHeight="1" x14ac:dyDescent="0.3">
      <c r="A957" s="73">
        <v>955</v>
      </c>
      <c r="B957" s="67" t="str">
        <f>VLOOKUP(A957,'[5]SRV-Ledenbestand 2020-2021.'!$A:$B,2,FALSE)</f>
        <v xml:space="preserve"> </v>
      </c>
      <c r="C957" s="68" t="str">
        <f>VLOOKUP(A957,'[5]SRV-Ledenbestand 2020-2021.'!$A:$C,3,FALSE)</f>
        <v xml:space="preserve"> </v>
      </c>
      <c r="D957" s="67" t="str">
        <f>VLOOKUP(A957,'[5]SRV-Ledenbestand 2020-2021.'!$A:$D,4,FALSE)</f>
        <v xml:space="preserve"> </v>
      </c>
      <c r="E957" s="69" t="str">
        <f>VLOOKUP(A957,'[5]SRV-Ledenbestand 2020-2021.'!$A:$O,15,FALSE)</f>
        <v>-</v>
      </c>
      <c r="F957" s="70" t="str">
        <f>VLOOKUP(A957,'[5]SRV-Ledenbestand 2020-2021.'!$A:$E,5,FALSE)</f>
        <v>-</v>
      </c>
    </row>
    <row r="958" spans="1:6" s="71" customFormat="1" ht="18" customHeight="1" x14ac:dyDescent="0.3">
      <c r="A958" s="72">
        <v>956</v>
      </c>
      <c r="B958" s="67" t="str">
        <f>VLOOKUP(A958,'[5]SRV-Ledenbestand 2020-2021.'!$A:$B,2,FALSE)</f>
        <v xml:space="preserve"> </v>
      </c>
      <c r="C958" s="68" t="str">
        <f>VLOOKUP(A958,'[5]SRV-Ledenbestand 2020-2021.'!$A:$C,3,FALSE)</f>
        <v xml:space="preserve"> </v>
      </c>
      <c r="D958" s="67" t="str">
        <f>VLOOKUP(A958,'[5]SRV-Ledenbestand 2020-2021.'!$A:$D,4,FALSE)</f>
        <v xml:space="preserve"> </v>
      </c>
      <c r="E958" s="69" t="str">
        <f>VLOOKUP(A958,'[5]SRV-Ledenbestand 2020-2021.'!$A:$O,15,FALSE)</f>
        <v>-</v>
      </c>
      <c r="F958" s="70" t="str">
        <f>VLOOKUP(A958,'[5]SRV-Ledenbestand 2020-2021.'!$A:$E,5,FALSE)</f>
        <v>-</v>
      </c>
    </row>
    <row r="959" spans="1:6" s="71" customFormat="1" ht="18" customHeight="1" x14ac:dyDescent="0.3">
      <c r="A959" s="73">
        <v>957</v>
      </c>
      <c r="B959" s="67" t="str">
        <f>VLOOKUP(A959,'[5]SRV-Ledenbestand 2020-2021.'!$A:$B,2,FALSE)</f>
        <v xml:space="preserve"> </v>
      </c>
      <c r="C959" s="68" t="str">
        <f>VLOOKUP(A959,'[5]SRV-Ledenbestand 2020-2021.'!$A:$C,3,FALSE)</f>
        <v xml:space="preserve"> </v>
      </c>
      <c r="D959" s="67" t="str">
        <f>VLOOKUP(A959,'[5]SRV-Ledenbestand 2020-2021.'!$A:$D,4,FALSE)</f>
        <v xml:space="preserve"> </v>
      </c>
      <c r="E959" s="69" t="str">
        <f>VLOOKUP(A959,'[5]SRV-Ledenbestand 2020-2021.'!$A:$O,15,FALSE)</f>
        <v>-</v>
      </c>
      <c r="F959" s="70" t="str">
        <f>VLOOKUP(A959,'[5]SRV-Ledenbestand 2020-2021.'!$A:$E,5,FALSE)</f>
        <v>-</v>
      </c>
    </row>
    <row r="960" spans="1:6" s="71" customFormat="1" ht="18" customHeight="1" x14ac:dyDescent="0.3">
      <c r="A960" s="72">
        <v>958</v>
      </c>
      <c r="B960" s="67" t="str">
        <f>VLOOKUP(A960,'[5]SRV-Ledenbestand 2020-2021.'!$A:$B,2,FALSE)</f>
        <v xml:space="preserve"> </v>
      </c>
      <c r="C960" s="68" t="str">
        <f>VLOOKUP(A960,'[5]SRV-Ledenbestand 2020-2021.'!$A:$C,3,FALSE)</f>
        <v xml:space="preserve"> </v>
      </c>
      <c r="D960" s="67" t="str">
        <f>VLOOKUP(A960,'[5]SRV-Ledenbestand 2020-2021.'!$A:$D,4,FALSE)</f>
        <v xml:space="preserve"> </v>
      </c>
      <c r="E960" s="69" t="str">
        <f>VLOOKUP(A960,'[5]SRV-Ledenbestand 2020-2021.'!$A:$O,15,FALSE)</f>
        <v>-</v>
      </c>
      <c r="F960" s="70" t="str">
        <f>VLOOKUP(A960,'[5]SRV-Ledenbestand 2020-2021.'!$A:$E,5,FALSE)</f>
        <v>-</v>
      </c>
    </row>
    <row r="961" spans="1:6" s="71" customFormat="1" ht="18" customHeight="1" x14ac:dyDescent="0.3">
      <c r="A961" s="73">
        <v>959</v>
      </c>
      <c r="B961" s="67" t="str">
        <f>VLOOKUP(A961,'[5]SRV-Ledenbestand 2020-2021.'!$A:$B,2,FALSE)</f>
        <v xml:space="preserve"> </v>
      </c>
      <c r="C961" s="68" t="str">
        <f>VLOOKUP(A961,'[5]SRV-Ledenbestand 2020-2021.'!$A:$C,3,FALSE)</f>
        <v xml:space="preserve"> </v>
      </c>
      <c r="D961" s="67" t="str">
        <f>VLOOKUP(A961,'[5]SRV-Ledenbestand 2020-2021.'!$A:$D,4,FALSE)</f>
        <v xml:space="preserve"> </v>
      </c>
      <c r="E961" s="69" t="str">
        <f>VLOOKUP(A961,'[5]SRV-Ledenbestand 2020-2021.'!$A:$O,15,FALSE)</f>
        <v>-</v>
      </c>
      <c r="F961" s="70" t="str">
        <f>VLOOKUP(A961,'[5]SRV-Ledenbestand 2020-2021.'!$A:$E,5,FALSE)</f>
        <v>-</v>
      </c>
    </row>
    <row r="962" spans="1:6" s="71" customFormat="1" ht="18" customHeight="1" x14ac:dyDescent="0.3">
      <c r="A962" s="72">
        <v>960</v>
      </c>
      <c r="B962" s="67" t="str">
        <f>VLOOKUP(A962,'[5]SRV-Ledenbestand 2020-2021.'!$A:$B,2,FALSE)</f>
        <v xml:space="preserve"> </v>
      </c>
      <c r="C962" s="68" t="str">
        <f>VLOOKUP(A962,'[5]SRV-Ledenbestand 2020-2021.'!$A:$C,3,FALSE)</f>
        <v xml:space="preserve"> </v>
      </c>
      <c r="D962" s="67" t="str">
        <f>VLOOKUP(A962,'[5]SRV-Ledenbestand 2020-2021.'!$A:$D,4,FALSE)</f>
        <v xml:space="preserve"> </v>
      </c>
      <c r="E962" s="69" t="str">
        <f>VLOOKUP(A962,'[5]SRV-Ledenbestand 2020-2021.'!$A:$O,15,FALSE)</f>
        <v>-</v>
      </c>
      <c r="F962" s="70" t="str">
        <f>VLOOKUP(A962,'[5]SRV-Ledenbestand 2020-2021.'!$A:$E,5,FALSE)</f>
        <v>-</v>
      </c>
    </row>
    <row r="963" spans="1:6" s="71" customFormat="1" ht="18" customHeight="1" x14ac:dyDescent="0.3">
      <c r="A963" s="73">
        <v>961</v>
      </c>
      <c r="B963" s="67" t="str">
        <f>VLOOKUP(A963,'[5]SRV-Ledenbestand 2020-2021.'!$A:$B,2,FALSE)</f>
        <v xml:space="preserve"> </v>
      </c>
      <c r="C963" s="68" t="str">
        <f>VLOOKUP(A963,'[5]SRV-Ledenbestand 2020-2021.'!$A:$C,3,FALSE)</f>
        <v xml:space="preserve"> </v>
      </c>
      <c r="D963" s="67" t="str">
        <f>VLOOKUP(A963,'[5]SRV-Ledenbestand 2020-2021.'!$A:$D,4,FALSE)</f>
        <v xml:space="preserve"> </v>
      </c>
      <c r="E963" s="69" t="str">
        <f>VLOOKUP(A963,'[5]SRV-Ledenbestand 2020-2021.'!$A:$O,15,FALSE)</f>
        <v>-</v>
      </c>
      <c r="F963" s="70" t="str">
        <f>VLOOKUP(A963,'[5]SRV-Ledenbestand 2020-2021.'!$A:$E,5,FALSE)</f>
        <v>-</v>
      </c>
    </row>
    <row r="964" spans="1:6" s="71" customFormat="1" ht="18" customHeight="1" x14ac:dyDescent="0.3">
      <c r="A964" s="72">
        <v>962</v>
      </c>
      <c r="B964" s="67" t="str">
        <f>VLOOKUP(A964,'[5]SRV-Ledenbestand 2020-2021.'!$A:$B,2,FALSE)</f>
        <v xml:space="preserve"> </v>
      </c>
      <c r="C964" s="68" t="str">
        <f>VLOOKUP(A964,'[5]SRV-Ledenbestand 2020-2021.'!$A:$C,3,FALSE)</f>
        <v xml:space="preserve"> </v>
      </c>
      <c r="D964" s="67" t="str">
        <f>VLOOKUP(A964,'[5]SRV-Ledenbestand 2020-2021.'!$A:$D,4,FALSE)</f>
        <v xml:space="preserve"> </v>
      </c>
      <c r="E964" s="69" t="str">
        <f>VLOOKUP(A964,'[5]SRV-Ledenbestand 2020-2021.'!$A:$O,15,FALSE)</f>
        <v>-</v>
      </c>
      <c r="F964" s="70" t="str">
        <f>VLOOKUP(A964,'[5]SRV-Ledenbestand 2020-2021.'!$A:$E,5,FALSE)</f>
        <v>-</v>
      </c>
    </row>
    <row r="965" spans="1:6" s="71" customFormat="1" ht="18" customHeight="1" x14ac:dyDescent="0.3">
      <c r="A965" s="73">
        <v>963</v>
      </c>
      <c r="B965" s="67" t="str">
        <f>VLOOKUP(A965,'[5]SRV-Ledenbestand 2020-2021.'!$A:$B,2,FALSE)</f>
        <v xml:space="preserve"> </v>
      </c>
      <c r="C965" s="68" t="str">
        <f>VLOOKUP(A965,'[5]SRV-Ledenbestand 2020-2021.'!$A:$C,3,FALSE)</f>
        <v xml:space="preserve"> </v>
      </c>
      <c r="D965" s="67" t="str">
        <f>VLOOKUP(A965,'[5]SRV-Ledenbestand 2020-2021.'!$A:$D,4,FALSE)</f>
        <v xml:space="preserve"> </v>
      </c>
      <c r="E965" s="69" t="str">
        <f>VLOOKUP(A965,'[5]SRV-Ledenbestand 2020-2021.'!$A:$O,15,FALSE)</f>
        <v>-</v>
      </c>
      <c r="F965" s="70" t="str">
        <f>VLOOKUP(A965,'[5]SRV-Ledenbestand 2020-2021.'!$A:$E,5,FALSE)</f>
        <v>-</v>
      </c>
    </row>
    <row r="966" spans="1:6" s="71" customFormat="1" ht="18" customHeight="1" x14ac:dyDescent="0.3">
      <c r="A966" s="72">
        <v>964</v>
      </c>
      <c r="B966" s="67" t="str">
        <f>VLOOKUP(A966,'[5]SRV-Ledenbestand 2020-2021.'!$A:$B,2,FALSE)</f>
        <v xml:space="preserve"> </v>
      </c>
      <c r="C966" s="68" t="str">
        <f>VLOOKUP(A966,'[5]SRV-Ledenbestand 2020-2021.'!$A:$C,3,FALSE)</f>
        <v xml:space="preserve"> </v>
      </c>
      <c r="D966" s="67" t="str">
        <f>VLOOKUP(A966,'[5]SRV-Ledenbestand 2020-2021.'!$A:$D,4,FALSE)</f>
        <v xml:space="preserve"> </v>
      </c>
      <c r="E966" s="69" t="str">
        <f>VLOOKUP(A966,'[5]SRV-Ledenbestand 2020-2021.'!$A:$O,15,FALSE)</f>
        <v>-</v>
      </c>
      <c r="F966" s="70" t="str">
        <f>VLOOKUP(A966,'[5]SRV-Ledenbestand 2020-2021.'!$A:$E,5,FALSE)</f>
        <v>-</v>
      </c>
    </row>
    <row r="967" spans="1:6" s="71" customFormat="1" ht="18" customHeight="1" x14ac:dyDescent="0.3">
      <c r="A967" s="73">
        <v>965</v>
      </c>
      <c r="B967" s="67" t="str">
        <f>VLOOKUP(A967,'[5]SRV-Ledenbestand 2020-2021.'!$A:$B,2,FALSE)</f>
        <v xml:space="preserve"> </v>
      </c>
      <c r="C967" s="68" t="str">
        <f>VLOOKUP(A967,'[5]SRV-Ledenbestand 2020-2021.'!$A:$C,3,FALSE)</f>
        <v xml:space="preserve"> </v>
      </c>
      <c r="D967" s="67" t="str">
        <f>VLOOKUP(A967,'[5]SRV-Ledenbestand 2020-2021.'!$A:$D,4,FALSE)</f>
        <v xml:space="preserve"> </v>
      </c>
      <c r="E967" s="69" t="str">
        <f>VLOOKUP(A967,'[5]SRV-Ledenbestand 2020-2021.'!$A:$O,15,FALSE)</f>
        <v>-</v>
      </c>
      <c r="F967" s="70" t="str">
        <f>VLOOKUP(A967,'[5]SRV-Ledenbestand 2020-2021.'!$A:$E,5,FALSE)</f>
        <v>-</v>
      </c>
    </row>
    <row r="968" spans="1:6" s="71" customFormat="1" ht="18" customHeight="1" x14ac:dyDescent="0.3">
      <c r="A968" s="72">
        <v>966</v>
      </c>
      <c r="B968" s="67" t="str">
        <f>VLOOKUP(A968,'[5]SRV-Ledenbestand 2020-2021.'!$A:$B,2,FALSE)</f>
        <v xml:space="preserve"> </v>
      </c>
      <c r="C968" s="68" t="str">
        <f>VLOOKUP(A968,'[5]SRV-Ledenbestand 2020-2021.'!$A:$C,3,FALSE)</f>
        <v xml:space="preserve"> </v>
      </c>
      <c r="D968" s="67" t="str">
        <f>VLOOKUP(A968,'[5]SRV-Ledenbestand 2020-2021.'!$A:$D,4,FALSE)</f>
        <v xml:space="preserve"> </v>
      </c>
      <c r="E968" s="69" t="str">
        <f>VLOOKUP(A968,'[5]SRV-Ledenbestand 2020-2021.'!$A:$O,15,FALSE)</f>
        <v>-</v>
      </c>
      <c r="F968" s="70" t="str">
        <f>VLOOKUP(A968,'[5]SRV-Ledenbestand 2020-2021.'!$A:$E,5,FALSE)</f>
        <v>-</v>
      </c>
    </row>
    <row r="969" spans="1:6" s="71" customFormat="1" ht="18" customHeight="1" x14ac:dyDescent="0.3">
      <c r="A969" s="73">
        <v>967</v>
      </c>
      <c r="B969" s="67" t="str">
        <f>VLOOKUP(A969,'[5]SRV-Ledenbestand 2020-2021.'!$A:$B,2,FALSE)</f>
        <v xml:space="preserve"> </v>
      </c>
      <c r="C969" s="68" t="str">
        <f>VLOOKUP(A969,'[5]SRV-Ledenbestand 2020-2021.'!$A:$C,3,FALSE)</f>
        <v xml:space="preserve"> </v>
      </c>
      <c r="D969" s="67" t="str">
        <f>VLOOKUP(A969,'[5]SRV-Ledenbestand 2020-2021.'!$A:$D,4,FALSE)</f>
        <v xml:space="preserve"> </v>
      </c>
      <c r="E969" s="69" t="str">
        <f>VLOOKUP(A969,'[5]SRV-Ledenbestand 2020-2021.'!$A:$O,15,FALSE)</f>
        <v>-</v>
      </c>
      <c r="F969" s="70" t="str">
        <f>VLOOKUP(A969,'[5]SRV-Ledenbestand 2020-2021.'!$A:$E,5,FALSE)</f>
        <v>-</v>
      </c>
    </row>
    <row r="970" spans="1:6" s="71" customFormat="1" ht="18" customHeight="1" x14ac:dyDescent="0.3">
      <c r="A970" s="72">
        <v>968</v>
      </c>
      <c r="B970" s="67" t="str">
        <f>VLOOKUP(A970,'[5]SRV-Ledenbestand 2020-2021.'!$A:$B,2,FALSE)</f>
        <v xml:space="preserve"> </v>
      </c>
      <c r="C970" s="68" t="str">
        <f>VLOOKUP(A970,'[5]SRV-Ledenbestand 2020-2021.'!$A:$C,3,FALSE)</f>
        <v xml:space="preserve"> </v>
      </c>
      <c r="D970" s="67" t="str">
        <f>VLOOKUP(A970,'[5]SRV-Ledenbestand 2020-2021.'!$A:$D,4,FALSE)</f>
        <v xml:space="preserve"> </v>
      </c>
      <c r="E970" s="69" t="str">
        <f>VLOOKUP(A970,'[5]SRV-Ledenbestand 2020-2021.'!$A:$O,15,FALSE)</f>
        <v>-</v>
      </c>
      <c r="F970" s="70" t="str">
        <f>VLOOKUP(A970,'[5]SRV-Ledenbestand 2020-2021.'!$A:$E,5,FALSE)</f>
        <v>-</v>
      </c>
    </row>
    <row r="971" spans="1:6" s="71" customFormat="1" ht="18" customHeight="1" x14ac:dyDescent="0.3">
      <c r="A971" s="73">
        <v>969</v>
      </c>
      <c r="B971" s="67" t="str">
        <f>VLOOKUP(A971,'[5]SRV-Ledenbestand 2020-2021.'!$A:$B,2,FALSE)</f>
        <v xml:space="preserve"> </v>
      </c>
      <c r="C971" s="68" t="str">
        <f>VLOOKUP(A971,'[5]SRV-Ledenbestand 2020-2021.'!$A:$C,3,FALSE)</f>
        <v xml:space="preserve"> </v>
      </c>
      <c r="D971" s="67" t="str">
        <f>VLOOKUP(A971,'[5]SRV-Ledenbestand 2020-2021.'!$A:$D,4,FALSE)</f>
        <v xml:space="preserve"> </v>
      </c>
      <c r="E971" s="69" t="str">
        <f>VLOOKUP(A971,'[5]SRV-Ledenbestand 2020-2021.'!$A:$O,15,FALSE)</f>
        <v>-</v>
      </c>
      <c r="F971" s="70" t="str">
        <f>VLOOKUP(A971,'[5]SRV-Ledenbestand 2020-2021.'!$A:$E,5,FALSE)</f>
        <v>-</v>
      </c>
    </row>
    <row r="972" spans="1:6" s="71" customFormat="1" ht="18" customHeight="1" x14ac:dyDescent="0.3">
      <c r="A972" s="72">
        <v>970</v>
      </c>
      <c r="B972" s="67" t="str">
        <f>VLOOKUP(A972,'[5]SRV-Ledenbestand 2020-2021.'!$A:$B,2,FALSE)</f>
        <v xml:space="preserve"> </v>
      </c>
      <c r="C972" s="68" t="str">
        <f>VLOOKUP(A972,'[5]SRV-Ledenbestand 2020-2021.'!$A:$C,3,FALSE)</f>
        <v xml:space="preserve"> </v>
      </c>
      <c r="D972" s="67" t="str">
        <f>VLOOKUP(A972,'[5]SRV-Ledenbestand 2020-2021.'!$A:$D,4,FALSE)</f>
        <v xml:space="preserve"> </v>
      </c>
      <c r="E972" s="69" t="str">
        <f>VLOOKUP(A972,'[5]SRV-Ledenbestand 2020-2021.'!$A:$O,15,FALSE)</f>
        <v>-</v>
      </c>
      <c r="F972" s="70" t="str">
        <f>VLOOKUP(A972,'[5]SRV-Ledenbestand 2020-2021.'!$A:$E,5,FALSE)</f>
        <v>-</v>
      </c>
    </row>
    <row r="973" spans="1:6" s="71" customFormat="1" ht="18" customHeight="1" x14ac:dyDescent="0.3">
      <c r="A973" s="73">
        <v>971</v>
      </c>
      <c r="B973" s="67" t="str">
        <f>VLOOKUP(A973,'[5]SRV-Ledenbestand 2020-2021.'!$A:$B,2,FALSE)</f>
        <v xml:space="preserve"> </v>
      </c>
      <c r="C973" s="68" t="str">
        <f>VLOOKUP(A973,'[5]SRV-Ledenbestand 2020-2021.'!$A:$C,3,FALSE)</f>
        <v xml:space="preserve"> </v>
      </c>
      <c r="D973" s="67" t="str">
        <f>VLOOKUP(A973,'[5]SRV-Ledenbestand 2020-2021.'!$A:$D,4,FALSE)</f>
        <v xml:space="preserve"> </v>
      </c>
      <c r="E973" s="69" t="str">
        <f>VLOOKUP(A973,'[5]SRV-Ledenbestand 2020-2021.'!$A:$O,15,FALSE)</f>
        <v>-</v>
      </c>
      <c r="F973" s="70" t="str">
        <f>VLOOKUP(A973,'[5]SRV-Ledenbestand 2020-2021.'!$A:$E,5,FALSE)</f>
        <v>-</v>
      </c>
    </row>
    <row r="974" spans="1:6" s="71" customFormat="1" ht="18" customHeight="1" x14ac:dyDescent="0.3">
      <c r="A974" s="72">
        <v>972</v>
      </c>
      <c r="B974" s="67" t="str">
        <f>VLOOKUP(A974,'[5]SRV-Ledenbestand 2020-2021.'!$A:$B,2,FALSE)</f>
        <v xml:space="preserve"> </v>
      </c>
      <c r="C974" s="68" t="str">
        <f>VLOOKUP(A974,'[5]SRV-Ledenbestand 2020-2021.'!$A:$C,3,FALSE)</f>
        <v xml:space="preserve"> </v>
      </c>
      <c r="D974" s="67" t="str">
        <f>VLOOKUP(A974,'[5]SRV-Ledenbestand 2020-2021.'!$A:$D,4,FALSE)</f>
        <v xml:space="preserve"> </v>
      </c>
      <c r="E974" s="69" t="str">
        <f>VLOOKUP(A974,'[5]SRV-Ledenbestand 2020-2021.'!$A:$O,15,FALSE)</f>
        <v>-</v>
      </c>
      <c r="F974" s="70" t="str">
        <f>VLOOKUP(A974,'[5]SRV-Ledenbestand 2020-2021.'!$A:$E,5,FALSE)</f>
        <v>-</v>
      </c>
    </row>
    <row r="975" spans="1:6" s="71" customFormat="1" ht="18" customHeight="1" x14ac:dyDescent="0.3">
      <c r="A975" s="73">
        <v>973</v>
      </c>
      <c r="B975" s="67" t="str">
        <f>VLOOKUP(A975,'[5]SRV-Ledenbestand 2020-2021.'!$A:$B,2,FALSE)</f>
        <v xml:space="preserve"> </v>
      </c>
      <c r="C975" s="68" t="str">
        <f>VLOOKUP(A975,'[5]SRV-Ledenbestand 2020-2021.'!$A:$C,3,FALSE)</f>
        <v xml:space="preserve"> </v>
      </c>
      <c r="D975" s="67" t="str">
        <f>VLOOKUP(A975,'[5]SRV-Ledenbestand 2020-2021.'!$A:$D,4,FALSE)</f>
        <v xml:space="preserve"> </v>
      </c>
      <c r="E975" s="69" t="str">
        <f>VLOOKUP(A975,'[5]SRV-Ledenbestand 2020-2021.'!$A:$O,15,FALSE)</f>
        <v>-</v>
      </c>
      <c r="F975" s="70" t="str">
        <f>VLOOKUP(A975,'[5]SRV-Ledenbestand 2020-2021.'!$A:$E,5,FALSE)</f>
        <v>-</v>
      </c>
    </row>
    <row r="976" spans="1:6" s="71" customFormat="1" ht="18" customHeight="1" x14ac:dyDescent="0.3">
      <c r="A976" s="72">
        <v>974</v>
      </c>
      <c r="B976" s="67" t="str">
        <f>VLOOKUP(A976,'[5]SRV-Ledenbestand 2020-2021.'!$A:$B,2,FALSE)</f>
        <v xml:space="preserve"> </v>
      </c>
      <c r="C976" s="68" t="str">
        <f>VLOOKUP(A976,'[5]SRV-Ledenbestand 2020-2021.'!$A:$C,3,FALSE)</f>
        <v xml:space="preserve"> </v>
      </c>
      <c r="D976" s="67" t="str">
        <f>VLOOKUP(A976,'[5]SRV-Ledenbestand 2020-2021.'!$A:$D,4,FALSE)</f>
        <v xml:space="preserve"> </v>
      </c>
      <c r="E976" s="69" t="str">
        <f>VLOOKUP(A976,'[5]SRV-Ledenbestand 2020-2021.'!$A:$O,15,FALSE)</f>
        <v>-</v>
      </c>
      <c r="F976" s="70" t="str">
        <f>VLOOKUP(A976,'[5]SRV-Ledenbestand 2020-2021.'!$A:$E,5,FALSE)</f>
        <v>-</v>
      </c>
    </row>
    <row r="977" spans="1:6" s="71" customFormat="1" ht="18" customHeight="1" x14ac:dyDescent="0.3">
      <c r="A977" s="73">
        <v>975</v>
      </c>
      <c r="B977" s="67" t="str">
        <f>VLOOKUP(A977,'[5]SRV-Ledenbestand 2020-2021.'!$A:$B,2,FALSE)</f>
        <v xml:space="preserve"> </v>
      </c>
      <c r="C977" s="68" t="str">
        <f>VLOOKUP(A977,'[5]SRV-Ledenbestand 2020-2021.'!$A:$C,3,FALSE)</f>
        <v xml:space="preserve"> </v>
      </c>
      <c r="D977" s="67" t="str">
        <f>VLOOKUP(A977,'[5]SRV-Ledenbestand 2020-2021.'!$A:$D,4,FALSE)</f>
        <v xml:space="preserve"> </v>
      </c>
      <c r="E977" s="69" t="str">
        <f>VLOOKUP(A977,'[5]SRV-Ledenbestand 2020-2021.'!$A:$O,15,FALSE)</f>
        <v>-</v>
      </c>
      <c r="F977" s="70" t="str">
        <f>VLOOKUP(A977,'[5]SRV-Ledenbestand 2020-2021.'!$A:$E,5,FALSE)</f>
        <v>-</v>
      </c>
    </row>
    <row r="978" spans="1:6" s="71" customFormat="1" ht="18" customHeight="1" x14ac:dyDescent="0.3">
      <c r="A978" s="72">
        <v>976</v>
      </c>
      <c r="B978" s="67" t="str">
        <f>VLOOKUP(A978,'[5]SRV-Ledenbestand 2020-2021.'!$A:$B,2,FALSE)</f>
        <v xml:space="preserve"> </v>
      </c>
      <c r="C978" s="68" t="str">
        <f>VLOOKUP(A978,'[5]SRV-Ledenbestand 2020-2021.'!$A:$C,3,FALSE)</f>
        <v xml:space="preserve"> </v>
      </c>
      <c r="D978" s="67" t="str">
        <f>VLOOKUP(A978,'[5]SRV-Ledenbestand 2020-2021.'!$A:$D,4,FALSE)</f>
        <v xml:space="preserve"> </v>
      </c>
      <c r="E978" s="69" t="str">
        <f>VLOOKUP(A978,'[5]SRV-Ledenbestand 2020-2021.'!$A:$O,15,FALSE)</f>
        <v>-</v>
      </c>
      <c r="F978" s="70" t="str">
        <f>VLOOKUP(A978,'[5]SRV-Ledenbestand 2020-2021.'!$A:$E,5,FALSE)</f>
        <v>-</v>
      </c>
    </row>
    <row r="979" spans="1:6" s="71" customFormat="1" ht="18" customHeight="1" x14ac:dyDescent="0.3">
      <c r="A979" s="73">
        <v>977</v>
      </c>
      <c r="B979" s="67" t="str">
        <f>VLOOKUP(A979,'[5]SRV-Ledenbestand 2020-2021.'!$A:$B,2,FALSE)</f>
        <v xml:space="preserve"> </v>
      </c>
      <c r="C979" s="68" t="str">
        <f>VLOOKUP(A979,'[5]SRV-Ledenbestand 2020-2021.'!$A:$C,3,FALSE)</f>
        <v xml:space="preserve"> </v>
      </c>
      <c r="D979" s="67" t="str">
        <f>VLOOKUP(A979,'[5]SRV-Ledenbestand 2020-2021.'!$A:$D,4,FALSE)</f>
        <v xml:space="preserve"> </v>
      </c>
      <c r="E979" s="69" t="str">
        <f>VLOOKUP(A979,'[5]SRV-Ledenbestand 2020-2021.'!$A:$O,15,FALSE)</f>
        <v>-</v>
      </c>
      <c r="F979" s="70" t="str">
        <f>VLOOKUP(A979,'[5]SRV-Ledenbestand 2020-2021.'!$A:$E,5,FALSE)</f>
        <v>-</v>
      </c>
    </row>
    <row r="980" spans="1:6" s="71" customFormat="1" ht="18" customHeight="1" x14ac:dyDescent="0.3">
      <c r="A980" s="72">
        <v>978</v>
      </c>
      <c r="B980" s="67" t="str">
        <f>VLOOKUP(A980,'[5]SRV-Ledenbestand 2020-2021.'!$A:$B,2,FALSE)</f>
        <v xml:space="preserve"> </v>
      </c>
      <c r="C980" s="68" t="str">
        <f>VLOOKUP(A980,'[5]SRV-Ledenbestand 2020-2021.'!$A:$C,3,FALSE)</f>
        <v xml:space="preserve"> </v>
      </c>
      <c r="D980" s="67" t="str">
        <f>VLOOKUP(A980,'[5]SRV-Ledenbestand 2020-2021.'!$A:$D,4,FALSE)</f>
        <v xml:space="preserve"> </v>
      </c>
      <c r="E980" s="69" t="str">
        <f>VLOOKUP(A980,'[5]SRV-Ledenbestand 2020-2021.'!$A:$O,15,FALSE)</f>
        <v>-</v>
      </c>
      <c r="F980" s="70" t="str">
        <f>VLOOKUP(A980,'[5]SRV-Ledenbestand 2020-2021.'!$A:$E,5,FALSE)</f>
        <v>-</v>
      </c>
    </row>
    <row r="981" spans="1:6" s="71" customFormat="1" ht="18" customHeight="1" x14ac:dyDescent="0.3">
      <c r="A981" s="73">
        <v>979</v>
      </c>
      <c r="B981" s="67" t="str">
        <f>VLOOKUP(A981,'[5]SRV-Ledenbestand 2020-2021.'!$A:$B,2,FALSE)</f>
        <v xml:space="preserve"> </v>
      </c>
      <c r="C981" s="68" t="str">
        <f>VLOOKUP(A981,'[5]SRV-Ledenbestand 2020-2021.'!$A:$C,3,FALSE)</f>
        <v xml:space="preserve"> </v>
      </c>
      <c r="D981" s="67" t="str">
        <f>VLOOKUP(A981,'[5]SRV-Ledenbestand 2020-2021.'!$A:$D,4,FALSE)</f>
        <v xml:space="preserve"> </v>
      </c>
      <c r="E981" s="69" t="str">
        <f>VLOOKUP(A981,'[5]SRV-Ledenbestand 2020-2021.'!$A:$O,15,FALSE)</f>
        <v>-</v>
      </c>
      <c r="F981" s="70" t="str">
        <f>VLOOKUP(A981,'[5]SRV-Ledenbestand 2020-2021.'!$A:$E,5,FALSE)</f>
        <v>-</v>
      </c>
    </row>
    <row r="982" spans="1:6" s="71" customFormat="1" ht="18" customHeight="1" x14ac:dyDescent="0.3">
      <c r="A982" s="72">
        <v>980</v>
      </c>
      <c r="B982" s="67" t="str">
        <f>VLOOKUP(A982,'[5]SRV-Ledenbestand 2020-2021.'!$A:$B,2,FALSE)</f>
        <v xml:space="preserve"> </v>
      </c>
      <c r="C982" s="68" t="str">
        <f>VLOOKUP(A982,'[5]SRV-Ledenbestand 2020-2021.'!$A:$C,3,FALSE)</f>
        <v xml:space="preserve"> </v>
      </c>
      <c r="D982" s="67" t="str">
        <f>VLOOKUP(A982,'[5]SRV-Ledenbestand 2020-2021.'!$A:$D,4,FALSE)</f>
        <v xml:space="preserve"> </v>
      </c>
      <c r="E982" s="69" t="str">
        <f>VLOOKUP(A982,'[5]SRV-Ledenbestand 2020-2021.'!$A:$O,15,FALSE)</f>
        <v>-</v>
      </c>
      <c r="F982" s="70" t="str">
        <f>VLOOKUP(A982,'[5]SRV-Ledenbestand 2020-2021.'!$A:$E,5,FALSE)</f>
        <v>-</v>
      </c>
    </row>
    <row r="983" spans="1:6" s="71" customFormat="1" ht="18" customHeight="1" x14ac:dyDescent="0.3">
      <c r="A983" s="73">
        <v>981</v>
      </c>
      <c r="B983" s="67" t="str">
        <f>VLOOKUP(A983,'[5]SRV-Ledenbestand 2020-2021.'!$A:$B,2,FALSE)</f>
        <v xml:space="preserve"> </v>
      </c>
      <c r="C983" s="68" t="str">
        <f>VLOOKUP(A983,'[5]SRV-Ledenbestand 2020-2021.'!$A:$C,3,FALSE)</f>
        <v xml:space="preserve"> </v>
      </c>
      <c r="D983" s="67" t="str">
        <f>VLOOKUP(A983,'[5]SRV-Ledenbestand 2020-2021.'!$A:$D,4,FALSE)</f>
        <v xml:space="preserve"> </v>
      </c>
      <c r="E983" s="69" t="str">
        <f>VLOOKUP(A983,'[5]SRV-Ledenbestand 2020-2021.'!$A:$O,15,FALSE)</f>
        <v>-</v>
      </c>
      <c r="F983" s="70" t="str">
        <f>VLOOKUP(A983,'[5]SRV-Ledenbestand 2020-2021.'!$A:$E,5,FALSE)</f>
        <v>-</v>
      </c>
    </row>
    <row r="984" spans="1:6" s="71" customFormat="1" ht="18" customHeight="1" x14ac:dyDescent="0.3">
      <c r="A984" s="72">
        <v>982</v>
      </c>
      <c r="B984" s="67" t="str">
        <f>VLOOKUP(A984,'[5]SRV-Ledenbestand 2020-2021.'!$A:$B,2,FALSE)</f>
        <v xml:space="preserve"> </v>
      </c>
      <c r="C984" s="68" t="str">
        <f>VLOOKUP(A984,'[5]SRV-Ledenbestand 2020-2021.'!$A:$C,3,FALSE)</f>
        <v xml:space="preserve"> </v>
      </c>
      <c r="D984" s="67" t="str">
        <f>VLOOKUP(A984,'[5]SRV-Ledenbestand 2020-2021.'!$A:$D,4,FALSE)</f>
        <v xml:space="preserve"> </v>
      </c>
      <c r="E984" s="69" t="str">
        <f>VLOOKUP(A984,'[5]SRV-Ledenbestand 2020-2021.'!$A:$O,15,FALSE)</f>
        <v>-</v>
      </c>
      <c r="F984" s="70" t="str">
        <f>VLOOKUP(A984,'[5]SRV-Ledenbestand 2020-2021.'!$A:$E,5,FALSE)</f>
        <v>-</v>
      </c>
    </row>
    <row r="985" spans="1:6" s="71" customFormat="1" ht="18" customHeight="1" x14ac:dyDescent="0.3">
      <c r="A985" s="73">
        <v>983</v>
      </c>
      <c r="B985" s="67" t="str">
        <f>VLOOKUP(A985,'[5]SRV-Ledenbestand 2020-2021.'!$A:$B,2,FALSE)</f>
        <v xml:space="preserve"> </v>
      </c>
      <c r="C985" s="68" t="str">
        <f>VLOOKUP(A985,'[5]SRV-Ledenbestand 2020-2021.'!$A:$C,3,FALSE)</f>
        <v xml:space="preserve"> </v>
      </c>
      <c r="D985" s="67" t="str">
        <f>VLOOKUP(A985,'[5]SRV-Ledenbestand 2020-2021.'!$A:$D,4,FALSE)</f>
        <v xml:space="preserve"> </v>
      </c>
      <c r="E985" s="69" t="str">
        <f>VLOOKUP(A985,'[5]SRV-Ledenbestand 2020-2021.'!$A:$O,15,FALSE)</f>
        <v>-</v>
      </c>
      <c r="F985" s="70" t="str">
        <f>VLOOKUP(A985,'[5]SRV-Ledenbestand 2020-2021.'!$A:$E,5,FALSE)</f>
        <v>-</v>
      </c>
    </row>
    <row r="986" spans="1:6" s="71" customFormat="1" ht="18" customHeight="1" x14ac:dyDescent="0.3">
      <c r="A986" s="72">
        <v>984</v>
      </c>
      <c r="B986" s="67" t="str">
        <f>VLOOKUP(A986,'[5]SRV-Ledenbestand 2020-2021.'!$A:$B,2,FALSE)</f>
        <v xml:space="preserve"> </v>
      </c>
      <c r="C986" s="68" t="str">
        <f>VLOOKUP(A986,'[5]SRV-Ledenbestand 2020-2021.'!$A:$C,3,FALSE)</f>
        <v xml:space="preserve"> </v>
      </c>
      <c r="D986" s="67" t="str">
        <f>VLOOKUP(A986,'[5]SRV-Ledenbestand 2020-2021.'!$A:$D,4,FALSE)</f>
        <v xml:space="preserve"> </v>
      </c>
      <c r="E986" s="69" t="str">
        <f>VLOOKUP(A986,'[5]SRV-Ledenbestand 2020-2021.'!$A:$O,15,FALSE)</f>
        <v>-</v>
      </c>
      <c r="F986" s="70" t="str">
        <f>VLOOKUP(A986,'[5]SRV-Ledenbestand 2020-2021.'!$A:$E,5,FALSE)</f>
        <v>-</v>
      </c>
    </row>
    <row r="987" spans="1:6" s="71" customFormat="1" ht="18" customHeight="1" x14ac:dyDescent="0.3">
      <c r="A987" s="73">
        <v>985</v>
      </c>
      <c r="B987" s="67" t="str">
        <f>VLOOKUP(A987,'[5]SRV-Ledenbestand 2020-2021.'!$A:$B,2,FALSE)</f>
        <v xml:space="preserve"> </v>
      </c>
      <c r="C987" s="68" t="str">
        <f>VLOOKUP(A987,'[5]SRV-Ledenbestand 2020-2021.'!$A:$C,3,FALSE)</f>
        <v xml:space="preserve"> </v>
      </c>
      <c r="D987" s="67" t="str">
        <f>VLOOKUP(A987,'[5]SRV-Ledenbestand 2020-2021.'!$A:$D,4,FALSE)</f>
        <v xml:space="preserve"> </v>
      </c>
      <c r="E987" s="69" t="str">
        <f>VLOOKUP(A987,'[5]SRV-Ledenbestand 2020-2021.'!$A:$O,15,FALSE)</f>
        <v>-</v>
      </c>
      <c r="F987" s="70" t="str">
        <f>VLOOKUP(A987,'[5]SRV-Ledenbestand 2020-2021.'!$A:$E,5,FALSE)</f>
        <v>-</v>
      </c>
    </row>
    <row r="988" spans="1:6" s="71" customFormat="1" ht="18" customHeight="1" x14ac:dyDescent="0.3">
      <c r="A988" s="72">
        <v>986</v>
      </c>
      <c r="B988" s="67" t="str">
        <f>VLOOKUP(A988,'[5]SRV-Ledenbestand 2020-2021.'!$A:$B,2,FALSE)</f>
        <v xml:space="preserve"> </v>
      </c>
      <c r="C988" s="68" t="str">
        <f>VLOOKUP(A988,'[5]SRV-Ledenbestand 2020-2021.'!$A:$C,3,FALSE)</f>
        <v xml:space="preserve"> </v>
      </c>
      <c r="D988" s="67" t="str">
        <f>VLOOKUP(A988,'[5]SRV-Ledenbestand 2020-2021.'!$A:$D,4,FALSE)</f>
        <v xml:space="preserve"> </v>
      </c>
      <c r="E988" s="69" t="str">
        <f>VLOOKUP(A988,'[5]SRV-Ledenbestand 2020-2021.'!$A:$O,15,FALSE)</f>
        <v>-</v>
      </c>
      <c r="F988" s="70" t="str">
        <f>VLOOKUP(A988,'[5]SRV-Ledenbestand 2020-2021.'!$A:$E,5,FALSE)</f>
        <v>-</v>
      </c>
    </row>
    <row r="989" spans="1:6" s="71" customFormat="1" ht="18" customHeight="1" x14ac:dyDescent="0.3">
      <c r="A989" s="73">
        <v>987</v>
      </c>
      <c r="B989" s="67" t="str">
        <f>VLOOKUP(A989,'[5]SRV-Ledenbestand 2020-2021.'!$A:$B,2,FALSE)</f>
        <v xml:space="preserve"> </v>
      </c>
      <c r="C989" s="68" t="str">
        <f>VLOOKUP(A989,'[5]SRV-Ledenbestand 2020-2021.'!$A:$C,3,FALSE)</f>
        <v xml:space="preserve"> </v>
      </c>
      <c r="D989" s="67" t="str">
        <f>VLOOKUP(A989,'[5]SRV-Ledenbestand 2020-2021.'!$A:$D,4,FALSE)</f>
        <v xml:space="preserve"> </v>
      </c>
      <c r="E989" s="69" t="str">
        <f>VLOOKUP(A989,'[5]SRV-Ledenbestand 2020-2021.'!$A:$O,15,FALSE)</f>
        <v>-</v>
      </c>
      <c r="F989" s="70" t="str">
        <f>VLOOKUP(A989,'[5]SRV-Ledenbestand 2020-2021.'!$A:$E,5,FALSE)</f>
        <v>-</v>
      </c>
    </row>
    <row r="990" spans="1:6" s="71" customFormat="1" ht="18" customHeight="1" x14ac:dyDescent="0.3">
      <c r="A990" s="72">
        <v>988</v>
      </c>
      <c r="B990" s="67" t="str">
        <f>VLOOKUP(A990,'[5]SRV-Ledenbestand 2020-2021.'!$A:$B,2,FALSE)</f>
        <v xml:space="preserve"> </v>
      </c>
      <c r="C990" s="68" t="str">
        <f>VLOOKUP(A990,'[5]SRV-Ledenbestand 2020-2021.'!$A:$C,3,FALSE)</f>
        <v xml:space="preserve"> </v>
      </c>
      <c r="D990" s="67" t="str">
        <f>VLOOKUP(A990,'[5]SRV-Ledenbestand 2020-2021.'!$A:$D,4,FALSE)</f>
        <v xml:space="preserve"> </v>
      </c>
      <c r="E990" s="69" t="str">
        <f>VLOOKUP(A990,'[5]SRV-Ledenbestand 2020-2021.'!$A:$O,15,FALSE)</f>
        <v>-</v>
      </c>
      <c r="F990" s="70" t="str">
        <f>VLOOKUP(A990,'[5]SRV-Ledenbestand 2020-2021.'!$A:$E,5,FALSE)</f>
        <v>-</v>
      </c>
    </row>
    <row r="991" spans="1:6" s="71" customFormat="1" ht="18" customHeight="1" x14ac:dyDescent="0.3">
      <c r="A991" s="73">
        <v>989</v>
      </c>
      <c r="B991" s="67" t="str">
        <f>VLOOKUP(A991,'[5]SRV-Ledenbestand 2020-2021.'!$A:$B,2,FALSE)</f>
        <v xml:space="preserve"> </v>
      </c>
      <c r="C991" s="68" t="str">
        <f>VLOOKUP(A991,'[5]SRV-Ledenbestand 2020-2021.'!$A:$C,3,FALSE)</f>
        <v xml:space="preserve"> </v>
      </c>
      <c r="D991" s="67" t="str">
        <f>VLOOKUP(A991,'[5]SRV-Ledenbestand 2020-2021.'!$A:$D,4,FALSE)</f>
        <v xml:space="preserve"> </v>
      </c>
      <c r="E991" s="69" t="str">
        <f>VLOOKUP(A991,'[5]SRV-Ledenbestand 2020-2021.'!$A:$O,15,FALSE)</f>
        <v>-</v>
      </c>
      <c r="F991" s="70" t="str">
        <f>VLOOKUP(A991,'[5]SRV-Ledenbestand 2020-2021.'!$A:$E,5,FALSE)</f>
        <v>-</v>
      </c>
    </row>
    <row r="992" spans="1:6" s="71" customFormat="1" ht="18" customHeight="1" x14ac:dyDescent="0.3">
      <c r="A992" s="72">
        <v>990</v>
      </c>
      <c r="B992" s="67" t="str">
        <f>VLOOKUP(A992,'[5]SRV-Ledenbestand 2020-2021.'!$A:$B,2,FALSE)</f>
        <v xml:space="preserve"> </v>
      </c>
      <c r="C992" s="68" t="str">
        <f>VLOOKUP(A992,'[5]SRV-Ledenbestand 2020-2021.'!$A:$C,3,FALSE)</f>
        <v xml:space="preserve"> </v>
      </c>
      <c r="D992" s="67" t="str">
        <f>VLOOKUP(A992,'[5]SRV-Ledenbestand 2020-2021.'!$A:$D,4,FALSE)</f>
        <v xml:space="preserve"> </v>
      </c>
      <c r="E992" s="69" t="str">
        <f>VLOOKUP(A992,'[5]SRV-Ledenbestand 2020-2021.'!$A:$O,15,FALSE)</f>
        <v>-</v>
      </c>
      <c r="F992" s="70" t="str">
        <f>VLOOKUP(A992,'[5]SRV-Ledenbestand 2020-2021.'!$A:$E,5,FALSE)</f>
        <v>-</v>
      </c>
    </row>
    <row r="993" spans="1:6" s="71" customFormat="1" ht="18" customHeight="1" x14ac:dyDescent="0.3">
      <c r="A993" s="73">
        <v>991</v>
      </c>
      <c r="B993" s="67" t="str">
        <f>VLOOKUP(A993,'[5]SRV-Ledenbestand 2020-2021.'!$A:$B,2,FALSE)</f>
        <v xml:space="preserve"> </v>
      </c>
      <c r="C993" s="68" t="str">
        <f>VLOOKUP(A993,'[5]SRV-Ledenbestand 2020-2021.'!$A:$C,3,FALSE)</f>
        <v xml:space="preserve"> </v>
      </c>
      <c r="D993" s="67" t="str">
        <f>VLOOKUP(A993,'[5]SRV-Ledenbestand 2020-2021.'!$A:$D,4,FALSE)</f>
        <v xml:space="preserve"> </v>
      </c>
      <c r="E993" s="69" t="str">
        <f>VLOOKUP(A993,'[5]SRV-Ledenbestand 2020-2021.'!$A:$O,15,FALSE)</f>
        <v>-</v>
      </c>
      <c r="F993" s="70" t="str">
        <f>VLOOKUP(A993,'[5]SRV-Ledenbestand 2020-2021.'!$A:$E,5,FALSE)</f>
        <v>-</v>
      </c>
    </row>
    <row r="994" spans="1:6" s="71" customFormat="1" ht="18" customHeight="1" x14ac:dyDescent="0.3">
      <c r="A994" s="72">
        <v>992</v>
      </c>
      <c r="B994" s="67" t="str">
        <f>VLOOKUP(A994,'[5]SRV-Ledenbestand 2020-2021.'!$A:$B,2,FALSE)</f>
        <v xml:space="preserve"> </v>
      </c>
      <c r="C994" s="68" t="str">
        <f>VLOOKUP(A994,'[5]SRV-Ledenbestand 2020-2021.'!$A:$C,3,FALSE)</f>
        <v xml:space="preserve"> </v>
      </c>
      <c r="D994" s="67" t="str">
        <f>VLOOKUP(A994,'[5]SRV-Ledenbestand 2020-2021.'!$A:$D,4,FALSE)</f>
        <v xml:space="preserve"> </v>
      </c>
      <c r="E994" s="69" t="str">
        <f>VLOOKUP(A994,'[5]SRV-Ledenbestand 2020-2021.'!$A:$O,15,FALSE)</f>
        <v>-</v>
      </c>
      <c r="F994" s="70" t="str">
        <f>VLOOKUP(A994,'[5]SRV-Ledenbestand 2020-2021.'!$A:$E,5,FALSE)</f>
        <v>-</v>
      </c>
    </row>
    <row r="995" spans="1:6" s="71" customFormat="1" ht="18" customHeight="1" x14ac:dyDescent="0.3">
      <c r="A995" s="73">
        <v>993</v>
      </c>
      <c r="B995" s="67" t="str">
        <f>VLOOKUP(A995,'[5]SRV-Ledenbestand 2020-2021.'!$A:$B,2,FALSE)</f>
        <v xml:space="preserve"> </v>
      </c>
      <c r="C995" s="68" t="str">
        <f>VLOOKUP(A995,'[5]SRV-Ledenbestand 2020-2021.'!$A:$C,3,FALSE)</f>
        <v xml:space="preserve"> </v>
      </c>
      <c r="D995" s="67" t="str">
        <f>VLOOKUP(A995,'[5]SRV-Ledenbestand 2020-2021.'!$A:$D,4,FALSE)</f>
        <v xml:space="preserve"> </v>
      </c>
      <c r="E995" s="69" t="str">
        <f>VLOOKUP(A995,'[5]SRV-Ledenbestand 2020-2021.'!$A:$O,15,FALSE)</f>
        <v>-</v>
      </c>
      <c r="F995" s="70" t="str">
        <f>VLOOKUP(A995,'[5]SRV-Ledenbestand 2020-2021.'!$A:$E,5,FALSE)</f>
        <v>-</v>
      </c>
    </row>
    <row r="996" spans="1:6" s="71" customFormat="1" ht="18" customHeight="1" x14ac:dyDescent="0.3">
      <c r="A996" s="72">
        <v>994</v>
      </c>
      <c r="B996" s="67" t="str">
        <f>VLOOKUP(A996,'[5]SRV-Ledenbestand 2020-2021.'!$A:$B,2,FALSE)</f>
        <v xml:space="preserve"> </v>
      </c>
      <c r="C996" s="68" t="str">
        <f>VLOOKUP(A996,'[5]SRV-Ledenbestand 2020-2021.'!$A:$C,3,FALSE)</f>
        <v xml:space="preserve"> </v>
      </c>
      <c r="D996" s="67" t="str">
        <f>VLOOKUP(A996,'[5]SRV-Ledenbestand 2020-2021.'!$A:$D,4,FALSE)</f>
        <v xml:space="preserve"> </v>
      </c>
      <c r="E996" s="69" t="str">
        <f>VLOOKUP(A996,'[5]SRV-Ledenbestand 2020-2021.'!$A:$O,15,FALSE)</f>
        <v>-</v>
      </c>
      <c r="F996" s="70" t="str">
        <f>VLOOKUP(A996,'[5]SRV-Ledenbestand 2020-2021.'!$A:$E,5,FALSE)</f>
        <v>-</v>
      </c>
    </row>
    <row r="997" spans="1:6" s="71" customFormat="1" ht="18" customHeight="1" x14ac:dyDescent="0.3">
      <c r="A997" s="73">
        <v>995</v>
      </c>
      <c r="B997" s="67" t="str">
        <f>VLOOKUP(A997,'[5]SRV-Ledenbestand 2020-2021.'!$A:$B,2,FALSE)</f>
        <v xml:space="preserve"> </v>
      </c>
      <c r="C997" s="68" t="str">
        <f>VLOOKUP(A997,'[5]SRV-Ledenbestand 2020-2021.'!$A:$C,3,FALSE)</f>
        <v xml:space="preserve"> </v>
      </c>
      <c r="D997" s="67" t="str">
        <f>VLOOKUP(A997,'[5]SRV-Ledenbestand 2020-2021.'!$A:$D,4,FALSE)</f>
        <v xml:space="preserve"> </v>
      </c>
      <c r="E997" s="69" t="str">
        <f>VLOOKUP(A997,'[5]SRV-Ledenbestand 2020-2021.'!$A:$O,15,FALSE)</f>
        <v>-</v>
      </c>
      <c r="F997" s="70" t="str">
        <f>VLOOKUP(A997,'[5]SRV-Ledenbestand 2020-2021.'!$A:$E,5,FALSE)</f>
        <v>-</v>
      </c>
    </row>
    <row r="998" spans="1:6" s="71" customFormat="1" ht="18" customHeight="1" x14ac:dyDescent="0.3">
      <c r="A998" s="72">
        <v>996</v>
      </c>
      <c r="B998" s="67" t="str">
        <f>VLOOKUP(A998,'[5]SRV-Ledenbestand 2020-2021.'!$A:$B,2,FALSE)</f>
        <v xml:space="preserve"> </v>
      </c>
      <c r="C998" s="68" t="str">
        <f>VLOOKUP(A998,'[5]SRV-Ledenbestand 2020-2021.'!$A:$C,3,FALSE)</f>
        <v xml:space="preserve"> </v>
      </c>
      <c r="D998" s="67" t="str">
        <f>VLOOKUP(A998,'[5]SRV-Ledenbestand 2020-2021.'!$A:$D,4,FALSE)</f>
        <v xml:space="preserve"> </v>
      </c>
      <c r="E998" s="69" t="str">
        <f>VLOOKUP(A998,'[5]SRV-Ledenbestand 2020-2021.'!$A:$O,15,FALSE)</f>
        <v>-</v>
      </c>
      <c r="F998" s="70" t="str">
        <f>VLOOKUP(A998,'[5]SRV-Ledenbestand 2020-2021.'!$A:$E,5,FALSE)</f>
        <v>-</v>
      </c>
    </row>
    <row r="999" spans="1:6" s="71" customFormat="1" ht="18" customHeight="1" x14ac:dyDescent="0.3">
      <c r="A999" s="73">
        <v>997</v>
      </c>
      <c r="B999" s="67" t="str">
        <f>VLOOKUP(A999,'[5]SRV-Ledenbestand 2020-2021.'!$A:$B,2,FALSE)</f>
        <v xml:space="preserve"> </v>
      </c>
      <c r="C999" s="68" t="str">
        <f>VLOOKUP(A999,'[5]SRV-Ledenbestand 2020-2021.'!$A:$C,3,FALSE)</f>
        <v xml:space="preserve"> </v>
      </c>
      <c r="D999" s="67" t="str">
        <f>VLOOKUP(A999,'[5]SRV-Ledenbestand 2020-2021.'!$A:$D,4,FALSE)</f>
        <v xml:space="preserve"> </v>
      </c>
      <c r="E999" s="69" t="str">
        <f>VLOOKUP(A999,'[5]SRV-Ledenbestand 2020-2021.'!$A:$O,15,FALSE)</f>
        <v>-</v>
      </c>
      <c r="F999" s="70" t="str">
        <f>VLOOKUP(A999,'[5]SRV-Ledenbestand 2020-2021.'!$A:$E,5,FALSE)</f>
        <v>-</v>
      </c>
    </row>
    <row r="1000" spans="1:6" s="71" customFormat="1" ht="18" customHeight="1" x14ac:dyDescent="0.3">
      <c r="A1000" s="72">
        <v>998</v>
      </c>
      <c r="B1000" s="67" t="str">
        <f>VLOOKUP(A1000,'[5]SRV-Ledenbestand 2020-2021.'!$A:$B,2,FALSE)</f>
        <v xml:space="preserve"> </v>
      </c>
      <c r="C1000" s="68" t="str">
        <f>VLOOKUP(A1000,'[5]SRV-Ledenbestand 2020-2021.'!$A:$C,3,FALSE)</f>
        <v xml:space="preserve"> </v>
      </c>
      <c r="D1000" s="67" t="str">
        <f>VLOOKUP(A1000,'[5]SRV-Ledenbestand 2020-2021.'!$A:$D,4,FALSE)</f>
        <v xml:space="preserve"> </v>
      </c>
      <c r="E1000" s="69" t="str">
        <f>VLOOKUP(A1000,'[5]SRV-Ledenbestand 2020-2021.'!$A:$O,15,FALSE)</f>
        <v>-</v>
      </c>
      <c r="F1000" s="70" t="str">
        <f>VLOOKUP(A1000,'[5]SRV-Ledenbestand 2020-2021.'!$A:$E,5,FALSE)</f>
        <v>-</v>
      </c>
    </row>
    <row r="1001" spans="1:6" s="71" customFormat="1" ht="18" customHeight="1" x14ac:dyDescent="0.3">
      <c r="A1001" s="73">
        <v>999</v>
      </c>
      <c r="B1001" s="67" t="str">
        <f>VLOOKUP(A1001,'[5]SRV-Ledenbestand 2020-2021.'!$A:$B,2,FALSE)</f>
        <v xml:space="preserve"> </v>
      </c>
      <c r="C1001" s="68" t="str">
        <f>VLOOKUP(A1001,'[5]SRV-Ledenbestand 2020-2021.'!$A:$C,3,FALSE)</f>
        <v xml:space="preserve"> </v>
      </c>
      <c r="D1001" s="67" t="str">
        <f>VLOOKUP(A1001,'[5]SRV-Ledenbestand 2020-2021.'!$A:$D,4,FALSE)</f>
        <v xml:space="preserve"> </v>
      </c>
      <c r="E1001" s="69" t="str">
        <f>VLOOKUP(A1001,'[5]SRV-Ledenbestand 2020-2021.'!$A:$O,15,FALSE)</f>
        <v>-</v>
      </c>
      <c r="F1001" s="70" t="str">
        <f>VLOOKUP(A1001,'[5]SRV-Ledenbestand 2020-2021.'!$A:$E,5,FALSE)</f>
        <v>-</v>
      </c>
    </row>
    <row r="1002" spans="1:6" s="71" customFormat="1" ht="18" customHeight="1" x14ac:dyDescent="0.3">
      <c r="A1002" s="72">
        <v>1000</v>
      </c>
      <c r="B1002" s="67" t="str">
        <f>VLOOKUP(A1002,'[5]SRV-Ledenbestand 2020-2021.'!$A:$B,2,FALSE)</f>
        <v xml:space="preserve"> </v>
      </c>
      <c r="C1002" s="68" t="str">
        <f>VLOOKUP(A1002,'[5]SRV-Ledenbestand 2020-2021.'!$A:$C,3,FALSE)</f>
        <v xml:space="preserve"> </v>
      </c>
      <c r="D1002" s="67" t="str">
        <f>VLOOKUP(A1002,'[5]SRV-Ledenbestand 2020-2021.'!$A:$D,4,FALSE)</f>
        <v xml:space="preserve"> </v>
      </c>
      <c r="E1002" s="69" t="str">
        <f>VLOOKUP(A1002,'[5]SRV-Ledenbestand 2020-2021.'!$A:$O,15,FALSE)</f>
        <v>-</v>
      </c>
      <c r="F1002" s="70" t="str">
        <f>VLOOKUP(A1002,'[5]SRV-Ledenbestand 2020-2021.'!$A:$E,5,FALSE)</f>
        <v>-</v>
      </c>
    </row>
  </sheetData>
  <sheetProtection algorithmName="SHA-512" hashValue="yBUk6LDNIujWGCzL/HgrnOxAkXjoMqx+7GGKhSM4jIfCMiS2WlW1Cq2OJP05vT0f5DiEI765VFZBRrTXXxPmRw==" saltValue="zoW+64QiKDHxP5Q+qKWOjQ==" spinCount="100000" sheet="1" objects="1" scenarios="1"/>
  <autoFilter ref="A2:F1002" xr:uid="{00000000-0001-0000-0500-000000000000}">
    <sortState xmlns:xlrd2="http://schemas.microsoft.com/office/spreadsheetml/2017/richdata2" ref="A3:F1002">
      <sortCondition ref="A2:A1002"/>
    </sortState>
  </autoFilter>
  <conditionalFormatting sqref="F3:F1002">
    <cfRule type="expression" dxfId="1" priority="2" stopIfTrue="1">
      <formula>$F3="x"</formula>
    </cfRule>
  </conditionalFormatting>
  <conditionalFormatting sqref="B3:E1002">
    <cfRule type="expression" dxfId="0" priority="1" stopIfTrue="1">
      <formula>$B3="zzz"</formula>
    </cfRule>
  </conditionalFormatting>
  <pageMargins left="0.7" right="0.7" top="0.75" bottom="0.75" header="0.3" footer="0.3"/>
  <pageSetup paperSize="9" orientation="portrait" verticalDpi="598" r:id="rId1"/>
  <headerFooter>
    <oddHeader>&amp;LLedenlijst met letterwaardes per club&amp;RLaatste update 17/11/2017</oddHeader>
    <oddFooter>&amp;C&amp;"-,Vet en cursief"&amp;UBij twijfel:&amp;"-,Standaard"&amp;U e-mail naar &amp;Ufrank_willems1@hotmail.com&amp;U met de nodige argumenten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Q D A A B Q S w M E F A A C A A g A p E V C U d 2 G d L q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j q m Z s A n W S j D x O z 8 c 3 M Q 8 g b A e V A s k i C N s 6 l O S W l R a l 2 e T m 6 T q 4 2 + j C u j T 7 U C 3 Y A U E s D B B Q A A g A I A K R F Q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k R U J R B n T 0 I s 0 A A A B + A Q A A E w A c A E Z v c m 1 1 b G F z L 1 N l Y 3 R p b 2 4 x L m 0 g o h g A K K A U A A A A A A A A A A A A A A A A A A A A A A A A A A A A d Z B P C 4 J A E M X v g t 9 h 2 C 4 K I l h m Q X h J O g Q R g U K H 6 L D V Z J b u x r r S H / G 7 t 4 s E d d i 5 D P z e e / N g a j z K g j N I + x 3 M b M u 2 6 g s V e I J 0 s 1 p G E E O J 0 r Z A z V w o Z w y L 5 x F L P 2 m E Q C a 3 X N w O n N 8 c t 9 2 t a Y U x 0 b G Q 7 L t d w p l U j r 3 X p w c k e 9 0 R c n w U 1 3 e R n 4 g 6 l d F D i X 4 m K K v P X F Q J L 5 u K a V v t 6 D K v b U n P A u L B k s k o 9 L X a e f A V h k q Q + q 7 E p / z h o y + n 7 P W D Q 4 N 9 b O C R q X d i C E z / A 5 1 r W w U z P G D 2 A V B L A Q I t A B Q A A g A I A K R F Q l H d h n S 6 p Q A A A P U A A A A S A A A A A A A A A A A A A A A A A A A A A A B D b 2 5 m a W c v U G F j a 2 F n Z S 5 4 b W x Q S w E C L Q A U A A I A C A C k R U J R D 8 r p q 6 Q A A A D p A A A A E w A A A A A A A A A A A A A A A A D x A A A A W 0 N v b n R l b n R f V H l w Z X N d L n h t b F B L A Q I t A B Q A A g A I A K R F Q l E G d P Q i z Q A A A H 4 B A A A T A A A A A A A A A A A A A A A A A O I B A A B G b 3 J t d W x h c y 9 T Z W N 0 a W 9 u M S 5 t U E s F B g A A A A A D A A M A w g A A A P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k M A A A A A A A A 5 w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Q T E k 2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C b G F k O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C 0 w M l Q w N j o 0 N T o w M S 4 5 N T I 0 O D A w W i I g L z 4 8 R W 5 0 c n k g V H l w Z T 0 i R m l s b E N v b H V t b l R 5 c G V z I i B W Y W x 1 Z T 0 i c 0 F 3 W U F C Z 1 l E Q m d N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U E x J N i 9 U e X B l I G d l d 2 l q e m l n Z C 5 7 Q 2 9 s d W 1 u M S w w f S Z x d W 9 0 O y w m c X V v d D t T Z W N 0 a W 9 u M S 9 T U E x J N i 9 U e X B l I G d l d 2 l q e m l n Z C 5 7 Q 2 9 s d W 1 u M i w x f S Z x d W 9 0 O y w m c X V v d D t T Z W N 0 a W 9 u M S 9 T U E x J N i 9 U e X B l I G d l d 2 l q e m l n Z C 5 7 Q 2 9 s d W 1 u M y w y f S Z x d W 9 0 O y w m c X V v d D t T Z W N 0 a W 9 u M S 9 T U E x J N i 9 U e X B l I G d l d 2 l q e m l n Z C 5 7 Q 2 9 s d W 1 u N C w z f S Z x d W 9 0 O y w m c X V v d D t T Z W N 0 a W 9 u M S 9 T U E x J N i 9 U e X B l I G d l d 2 l q e m l n Z C 5 7 Q 2 9 s d W 1 u N S w 0 f S Z x d W 9 0 O y w m c X V v d D t T Z W N 0 a W 9 u M S 9 T U E x J N i 9 U e X B l I G d l d 2 l q e m l n Z C 5 7 Q 2 9 s d W 1 u N i w 1 f S Z x d W 9 0 O y w m c X V v d D t T Z W N 0 a W 9 u M S 9 T U E x J N i 9 U e X B l I G d l d 2 l q e m l n Z C 5 7 Q 2 9 s d W 1 u N y w 2 f S Z x d W 9 0 O y w m c X V v d D t T Z W N 0 a W 9 u M S 9 T U E x J N i 9 U e X B l I G d l d 2 l q e m l n Z C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T U E x J N i 9 U e X B l I G d l d 2 l q e m l n Z C 5 7 Q 2 9 s d W 1 u M S w w f S Z x d W 9 0 O y w m c X V v d D t T Z W N 0 a W 9 u M S 9 T U E x J N i 9 U e X B l I G d l d 2 l q e m l n Z C 5 7 Q 2 9 s d W 1 u M i w x f S Z x d W 9 0 O y w m c X V v d D t T Z W N 0 a W 9 u M S 9 T U E x J N i 9 U e X B l I G d l d 2 l q e m l n Z C 5 7 Q 2 9 s d W 1 u M y w y f S Z x d W 9 0 O y w m c X V v d D t T Z W N 0 a W 9 u M S 9 T U E x J N i 9 U e X B l I G d l d 2 l q e m l n Z C 5 7 Q 2 9 s d W 1 u N C w z f S Z x d W 9 0 O y w m c X V v d D t T Z W N 0 a W 9 u M S 9 T U E x J N i 9 U e X B l I G d l d 2 l q e m l n Z C 5 7 Q 2 9 s d W 1 u N S w 0 f S Z x d W 9 0 O y w m c X V v d D t T Z W N 0 a W 9 u M S 9 T U E x J N i 9 U e X B l I G d l d 2 l q e m l n Z C 5 7 Q 2 9 s d W 1 u N i w 1 f S Z x d W 9 0 O y w m c X V v d D t T Z W N 0 a W 9 u M S 9 T U E x J N i 9 U e X B l I G d l d 2 l q e m l n Z C 5 7 Q 2 9 s d W 1 u N y w 2 f S Z x d W 9 0 O y w m c X V v d D t T Z W N 0 a W 9 u M S 9 T U E x J N i 9 U e X B l I G d l d 2 l q e m l n Z C 5 7 Q 2 9 s d W 1 u O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1 B M S T Y v Q n J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Q T E k 2 L 1 R 5 c G U l M j B n Z X d p a n p p Z 2 Q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g z g F Y 4 W e 6 U q w 2 G x R C f w F w g A A A A A C A A A A A A A Q Z g A A A A E A A C A A A A D W J j u 1 T l O H r C K y B h V G I N X S c 3 X X 5 0 r 6 G P A o 1 I U u u G + G o Q A A A A A O g A A A A A I A A C A A A A A s n b K / n L 8 9 3 d A w v f N H Q L n D t U a G P o t 4 M g U B I s Q h u D l j R l A A A A C 2 M Z m i b n T U R X f 4 m t F + x f M T p s H E 6 q L f K h D r u T n v h 6 M 0 U e O a V 8 s v u T n f n / H A 9 L t 4 E E Z r h y p w O h 0 6 a b Z 1 / e P A l l v 1 U V T 2 n I e e t e u k c / m 4 8 a e 0 H 0 A A A A D v d W J c e z j M J O a 7 o 9 l u C K P c O G Z P X k 5 8 Q R 7 S z x W q H 4 F O 3 4 m c r g f 7 v T m X s G c O B s i s S n C A 6 i d d O M B 0 Q v w K v g l n J G 3 w < / D a t a M a s h u p > 
</file>

<file path=customXml/itemProps1.xml><?xml version="1.0" encoding="utf-8"?>
<ds:datastoreItem xmlns:ds="http://schemas.openxmlformats.org/officeDocument/2006/customXml" ds:itemID="{C6940460-2916-4A2F-846E-E97E546A3B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4</vt:i4>
      </vt:variant>
    </vt:vector>
  </HeadingPairs>
  <TitlesOfParts>
    <vt:vector size="10" baseType="lpstr">
      <vt:lpstr>ERE REEKS</vt:lpstr>
      <vt:lpstr>REEKS 1</vt:lpstr>
      <vt:lpstr>REEKS 2</vt:lpstr>
      <vt:lpstr>REEKS 3</vt:lpstr>
      <vt:lpstr>REEKS 4</vt:lpstr>
      <vt:lpstr>LETTERWAARDE OK</vt:lpstr>
      <vt:lpstr>Ledenlijst</vt:lpstr>
      <vt:lpstr>Ledenlijst1</vt:lpstr>
      <vt:lpstr>ledenlijst3</vt:lpstr>
      <vt:lpstr>Ledenlijst4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Van Straeten</dc:creator>
  <cp:lastModifiedBy>Jimmy Meskens</cp:lastModifiedBy>
  <cp:lastPrinted>2017-11-12T09:50:30Z</cp:lastPrinted>
  <dcterms:created xsi:type="dcterms:W3CDTF">2012-11-22T18:19:36Z</dcterms:created>
  <dcterms:modified xsi:type="dcterms:W3CDTF">2022-05-17T11:54:37Z</dcterms:modified>
</cp:coreProperties>
</file>